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D:\Windows\ServiceProfiles\NetworkService\AppData\Local\Packages\oice_16_974fa576_32c1d314_3e94\AC\Temp\"/>
    </mc:Choice>
  </mc:AlternateContent>
  <xr:revisionPtr revIDLastSave="0" documentId="8_{DC8DC128-DAF5-3C4C-9B5B-D9BA15632A8E}" xr6:coauthVersionLast="47" xr6:coauthVersionMax="47" xr10:uidLastSave="{00000000-0000-0000-0000-000000000000}"/>
  <bookViews>
    <workbookView xWindow="-60" yWindow="-60" windowWidth="15480" windowHeight="11640" activeTab="3" xr2:uid="{00000000-000D-0000-FFFF-FFFF00000000}"/>
  </bookViews>
  <sheets>
    <sheet name="PAG I SEMESTRE 2021" sheetId="1" r:id="rId1"/>
    <sheet name="PAG II SEMESTRE 2021" sheetId="4" state="hidden" r:id="rId2"/>
    <sheet name="Informe I semestre" sheetId="2" r:id="rId3"/>
    <sheet name="Informe a Septiembre" sheetId="5" r:id="rId4"/>
    <sheet name="Informe II semestre" sheetId="3" state="hidden" r:id="rId5"/>
  </sheets>
  <definedNames>
    <definedName name="_xlnm.Print_Area" localSheetId="0">'PAG I SEMESTRE 2021'!$A$1:$G$39</definedName>
    <definedName name="_xlnm.Print_Area" localSheetId="1">'PAG II SEMESTRE 2021'!$A$1:$G$40</definedName>
    <definedName name="_xlnm.Print_Titles" localSheetId="0">'PAG I SEMESTRE 2021'!$1:$4</definedName>
    <definedName name="_xlnm.Print_Titles" localSheetId="1">'PAG II SEMESTRE 2021'!$1:$4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5" l="1"/>
  <c r="F11" i="5"/>
  <c r="G10" i="5"/>
  <c r="F10" i="5"/>
  <c r="D10" i="5"/>
  <c r="H10" i="5"/>
  <c r="E10" i="5"/>
  <c r="E9" i="5"/>
  <c r="D9" i="5"/>
  <c r="H9" i="5"/>
  <c r="E8" i="5"/>
  <c r="D8" i="5"/>
  <c r="H8" i="5"/>
  <c r="F6" i="5"/>
  <c r="H6" i="5"/>
  <c r="D7" i="5"/>
  <c r="H7" i="5"/>
  <c r="H11" i="5"/>
  <c r="D5" i="5"/>
  <c r="H5" i="5"/>
  <c r="E7" i="5"/>
  <c r="G6" i="5"/>
  <c r="E5" i="5"/>
  <c r="E13" i="5"/>
  <c r="D13" i="5"/>
  <c r="G13" i="5"/>
  <c r="F13" i="5"/>
  <c r="C13" i="5"/>
  <c r="B13" i="5"/>
  <c r="F11" i="2"/>
  <c r="E13" i="2"/>
  <c r="D13" i="2"/>
  <c r="B13" i="2"/>
  <c r="F13" i="2"/>
  <c r="C13" i="2"/>
  <c r="F6" i="2"/>
  <c r="F7" i="2"/>
  <c r="F8" i="2"/>
  <c r="F9" i="2"/>
  <c r="F10" i="2"/>
  <c r="F5" i="2"/>
  <c r="L4" i="3"/>
  <c r="L5" i="3"/>
  <c r="L6" i="3"/>
  <c r="L7" i="3"/>
  <c r="L8" i="3"/>
  <c r="L9" i="3"/>
  <c r="L3" i="3"/>
  <c r="H13" i="5"/>
</calcChain>
</file>

<file path=xl/sharedStrings.xml><?xml version="1.0" encoding="utf-8"?>
<sst xmlns="http://schemas.openxmlformats.org/spreadsheetml/2006/main" count="407" uniqueCount="153">
  <si>
    <t>FECHA INICIO</t>
  </si>
  <si>
    <t xml:space="preserve">Austeridad: </t>
  </si>
  <si>
    <t xml:space="preserve">Cero Papel: </t>
  </si>
  <si>
    <t xml:space="preserve">Buenas Prácticas Ambientales: </t>
  </si>
  <si>
    <t xml:space="preserve">Principio de Economía: </t>
  </si>
  <si>
    <t xml:space="preserve">Principio de Responsabilidad: </t>
  </si>
  <si>
    <t xml:space="preserve">Eficacia: </t>
  </si>
  <si>
    <t xml:space="preserve">Eficiencia: </t>
  </si>
  <si>
    <t xml:space="preserve">Optimizar: </t>
  </si>
  <si>
    <t xml:space="preserve">Racionalizar: </t>
  </si>
  <si>
    <t>Hace referencia a la organización del trabajo con el objetivo de aumentar el rendimiento o reducir el costo con un mínimo esfuerzo en base a una planeación. También, es un conjunto de medidas adoptadas para alcanzar un objetivo determinado a menor gasto.</t>
  </si>
  <si>
    <t xml:space="preserve">GASTO </t>
  </si>
  <si>
    <t>Combustible</t>
  </si>
  <si>
    <t>Servicios Públicos</t>
  </si>
  <si>
    <t>ACTIVIDADES A DESARROLLAR PARA EL PLAN</t>
  </si>
  <si>
    <t>FECHA FINALIZACIÓN</t>
  </si>
  <si>
    <t xml:space="preserve">RESPONSABLE DEL CUMPLIMIENTO Y SEGUIMIENTO </t>
  </si>
  <si>
    <t>Vehículos</t>
  </si>
  <si>
    <t>SEGUIMIENTO POR PARTE DEL RESPONSABLE</t>
  </si>
  <si>
    <t xml:space="preserve">Papelería </t>
  </si>
  <si>
    <t>1. OBJETIVO ESTRATÉGICO</t>
  </si>
  <si>
    <t xml:space="preserve">2. PROGRAMA  ESTRATÉGICO </t>
  </si>
  <si>
    <t>Por una gestión administrativa y financiera eficiente e innovadora</t>
  </si>
  <si>
    <t xml:space="preserve">Su finalidad es la de conservar la articulación y armonía para garantizar la efectividad y cumplimiento de los principios de transparencia, economía, mantenimiento del equilibrio financiero del contrato y el deber de selección objetiva, con el fin de asegurar un balance entre la mayor autonomía y libertad de gestión contractual, y la de satisfacer las necesidades, bajo una gestión eficiente, económica y bajo criterios de moralidad y celeridad, que garantice no solo los intereses de la entidad sino de los contratistas que intervienen en la gestión contractual. </t>
  </si>
  <si>
    <t xml:space="preserve">Grado en el que se realizan las actividades planificadas y se alcanzan los resultados, con miras a la efectividad de los derechos colectivos e individuales. </t>
  </si>
  <si>
    <t>Se relaciona con aspectos internos de la organización, evaluando el manejo de los recursos para la obtención de las metas o resultados misionales; consiste en lograr que la asignación de los recursos sea la más conveniente para maximizar los resultados. Por medio del principio de eficiencia se busca determinar si los bienes y servicios adquiridos por la Entidad se obtienen al mejor costo estando estos en las mismas condiciones de calidad</t>
  </si>
  <si>
    <t>Acción con la que se busca las mejores herramientas para obtener los resultados esperados.</t>
  </si>
  <si>
    <t>3. INICIATIVA ESTRATÉGICA</t>
  </si>
  <si>
    <t>4. OBJETIVO DEL PLAN</t>
  </si>
  <si>
    <t>5. ALCANCE DEL PLAN</t>
  </si>
  <si>
    <t>6. DEFINICIONES</t>
  </si>
  <si>
    <t xml:space="preserve">7. DOCUMENTOS DE REFERENCIA </t>
  </si>
  <si>
    <r>
      <t xml:space="preserve">Hace referencia a </t>
    </r>
    <r>
      <rPr>
        <sz val="11"/>
        <rFont val="Arial Narrow"/>
        <family val="2"/>
      </rPr>
      <t xml:space="preserve">sencillez, </t>
    </r>
    <r>
      <rPr>
        <sz val="11"/>
        <color indexed="8"/>
        <rFont val="Arial Narrow"/>
        <family val="2"/>
      </rPr>
      <t>moderación y reducción del gasto.</t>
    </r>
  </si>
  <si>
    <r>
      <t xml:space="preserve">Está relacionado con la reducción ordenada y sistemática del uso del papel mediante la sustitución del flujo de los documentos y soportes en físico por medios electrónicos. La política de cero papel es un aporte de la administración electrónica que se muestra en la creación, gestión y almacenamiento de documentos de archivo en </t>
    </r>
    <r>
      <rPr>
        <sz val="11"/>
        <rFont val="Arial Narrow"/>
        <family val="2"/>
      </rPr>
      <t xml:space="preserve">soportes </t>
    </r>
    <r>
      <rPr>
        <sz val="11"/>
        <color indexed="8"/>
        <rFont val="Arial Narrow"/>
        <family val="2"/>
      </rPr>
      <t xml:space="preserve">electrónicos, gracias a la utilización de Tecnologías de la Información y las Comunicaciones. </t>
    </r>
  </si>
  <si>
    <r>
      <t xml:space="preserve">Conjunto de acciones </t>
    </r>
    <r>
      <rPr>
        <sz val="11"/>
        <rFont val="Arial Narrow"/>
        <family val="2"/>
      </rPr>
      <t>simples</t>
    </r>
    <r>
      <rPr>
        <sz val="11"/>
        <color indexed="8"/>
        <rFont val="Arial Narrow"/>
        <family val="2"/>
      </rPr>
      <t xml:space="preserve"> que implican un cambio de actitud y de comportamiento en las actividades diarias, promoviendo una relación amigable con el ambiente. </t>
    </r>
    <r>
      <rPr>
        <sz val="11"/>
        <rFont val="Arial Narrow"/>
        <family val="2"/>
      </rPr>
      <t>Las buenas prácticas ambientales son instrumentos para la mejora medioambiental de la entidad.</t>
    </r>
  </si>
  <si>
    <t>Contribuir de manera Efectiva e Innovadora a la implementación de medidas de austeridad en el gasto de funcionamiento del IDIGER</t>
  </si>
  <si>
    <t>Establecer los lineamientos para fortalecer el uso racional de los recursos públicos asignados al Instituto Distrital de Gestión del Riesgo y Cambio Climático - IDIGER, afianzando la cultura de ahorro, aplicando las medidas de austeridad del gasto establecidas por el gobierno nacional, los controles y los lineamientos que permitan que IDIGER sea una entidad eficiente, eficaz y austera.</t>
  </si>
  <si>
    <t>PLAN DE AUSTERIDAD EN EL GASTO Y GESTIÓN AMBIENTAL 2020</t>
  </si>
  <si>
    <t>Fomentar una cultura de austeridad en el gasto público en el Instituto Distrital de Gestión del Riesgo y Cambio Climático - IDIGER, que tenga un impacto significativo en la optimización de los recursos públicos</t>
  </si>
  <si>
    <t xml:space="preserve">Tiene como finalidad asegurar que todas las actuaciones adelantadas por la entidad durante la actividad contractual, se cumplan con eficacia y eficiencia surtiendo todos los trámites que sean necesarios; esta eficiencia que busca el principio, se refiere a la obtención de resultados utilizando el menor tiempo posible, la menor cantidad de recursos y con los menores costos para el presupuesto. </t>
  </si>
  <si>
    <t>SEMESTRAL</t>
  </si>
  <si>
    <t>Gestión Administrativa</t>
  </si>
  <si>
    <t xml:space="preserve">Gestión Documental
</t>
  </si>
  <si>
    <t>Semestralmente cada Subdirección u Oficina de la Entidad entregará por escrito la estrategia para reducir el consumo anual de papel en relación con el año anterior en al menos un 20%</t>
  </si>
  <si>
    <t>PIGA</t>
  </si>
  <si>
    <t>Gestión Administrativa, Comunicaciones y PIGA</t>
  </si>
  <si>
    <t>Gestión Administrativa con Apoyo de la Empresa de Vigilancia</t>
  </si>
  <si>
    <t xml:space="preserve">Gestión Administrativa </t>
  </si>
  <si>
    <t xml:space="preserve">Apagón ambiental todos los jueves de cada mes de 7 a 9 am </t>
  </si>
  <si>
    <t>Telefonía Celular</t>
  </si>
  <si>
    <t>Telefonía Fija</t>
  </si>
  <si>
    <r>
      <t>• Decreto 111 de 1996</t>
    </r>
    <r>
      <rPr>
        <i/>
        <sz val="11"/>
        <color indexed="8"/>
        <rFont val="Arial Narrow"/>
        <family val="2"/>
      </rPr>
      <t xml:space="preserve"> “Por el cual se compilan la Ley 38 de 1989, la Ley 179 de 1994 y la Ley 225 de 1995 que conforman el estatuto orgánico del presupuesto". </t>
    </r>
    <r>
      <rPr>
        <sz val="11"/>
        <color indexed="8"/>
        <rFont val="Arial Narrow"/>
        <family val="2"/>
      </rPr>
      <t xml:space="preserve">
• Decreto 1737 DE 1998 </t>
    </r>
    <r>
      <rPr>
        <i/>
        <sz val="11"/>
        <color indexed="8"/>
        <rFont val="Arial Narrow"/>
        <family val="2"/>
      </rPr>
      <t xml:space="preserve">“Por el cual se expiden medidas de austeridad y eficiencia y se someten a condiciones especiales la asunción de compromisos por parte de las entidades públicas que manejan recursos del Tesoro Público”.
• </t>
    </r>
    <r>
      <rPr>
        <sz val="11"/>
        <color indexed="8"/>
        <rFont val="Arial Narrow"/>
        <family val="2"/>
      </rPr>
      <t xml:space="preserve">Directiva Presidencial 4 de 2012. </t>
    </r>
    <r>
      <rPr>
        <i/>
        <sz val="11"/>
        <color indexed="8"/>
        <rFont val="Arial Narrow"/>
        <family val="2"/>
      </rPr>
      <t xml:space="preserve">”Eficiencia Administrativa y Lineamientos de la Política Cero Papel en la Administración Pública. Presidente de la República” 
• </t>
    </r>
    <r>
      <rPr>
        <sz val="11"/>
        <color indexed="8"/>
        <rFont val="Arial Narrow"/>
        <family val="2"/>
      </rPr>
      <t xml:space="preserve">Directiva 001 de 2001 "Medidas de Austeridad en el Gasto público del Distrito Capital"
</t>
    </r>
    <r>
      <rPr>
        <i/>
        <sz val="11"/>
        <color indexed="8"/>
        <rFont val="Arial Narrow"/>
        <family val="2"/>
      </rPr>
      <t>•</t>
    </r>
    <r>
      <rPr>
        <sz val="11"/>
        <color indexed="8"/>
        <rFont val="Arial Narrow"/>
        <family val="2"/>
      </rPr>
      <t>Directiva Presidencial número 02 de 2015</t>
    </r>
    <r>
      <rPr>
        <i/>
        <sz val="11"/>
        <color indexed="8"/>
        <rFont val="Arial Narrow"/>
        <family val="2"/>
      </rPr>
      <t xml:space="preserve"> “Buenas prácticas para el ahorro de energía y agua”
•</t>
    </r>
    <r>
      <rPr>
        <sz val="11"/>
        <color indexed="8"/>
        <rFont val="Arial Narrow"/>
        <family val="2"/>
      </rPr>
      <t>Directiva Presidencial número 09 de 2018 “Directrices de austeridad”
• Resolución 0836 de 2017 "</t>
    </r>
    <r>
      <rPr>
        <i/>
        <sz val="11"/>
        <color indexed="8"/>
        <rFont val="Arial Narrow"/>
        <family val="2"/>
      </rPr>
      <t>Política de uso eficiente de papel-cero papel"</t>
    </r>
    <r>
      <rPr>
        <sz val="11"/>
        <color indexed="8"/>
        <rFont val="Arial Narrow"/>
        <family val="2"/>
      </rPr>
      <t xml:space="preserve">
</t>
    </r>
    <r>
      <rPr>
        <i/>
        <sz val="11"/>
        <color indexed="8"/>
        <rFont val="Arial Narrow"/>
        <family val="2"/>
      </rPr>
      <t>• Acuerdo 719 de 2018. “Por el cual se establecen los lineamientos generales para promover medidas de austeridad y transparencia del gasto público en las Entidades del Orden Distrital y, se dictan otras disposiciones”
• Decreto 492 de 2019 "Por el cual se expiden lineamientos generales sobre austeridad y transparencia del gasto público en las entidades y organismos del orden distrital y se dictan otras disposiciones"</t>
    </r>
  </si>
  <si>
    <t xml:space="preserve">Gestión Talento Humano </t>
  </si>
  <si>
    <t>Nómina</t>
  </si>
  <si>
    <t xml:space="preserve">Caja menor </t>
  </si>
  <si>
    <r>
      <rPr>
        <b/>
        <sz val="12"/>
        <color indexed="8"/>
        <rFont val="Arial Narrow"/>
        <family val="2"/>
      </rPr>
      <t xml:space="preserve"> i) indicador de Austeridad</t>
    </r>
    <r>
      <rPr>
        <sz val="12"/>
        <color indexed="8"/>
        <rFont val="Arial Narrow"/>
        <family val="2"/>
      </rPr>
      <t xml:space="preserve">
El indicador de austeridad se define como el porcentaje de ahorro que se obtiene en un período (t) con respecto a un período (t-1) y que concierne únicamente a los gastos elegibles definidos en el Plan de Austeridad
</t>
    </r>
  </si>
  <si>
    <r>
      <t xml:space="preserve">
ii) indicador de  Cumplimiento
</t>
    </r>
    <r>
      <rPr>
        <sz val="12"/>
        <color indexed="8"/>
        <rFont val="Arial Narrow"/>
        <family val="2"/>
      </rPr>
      <t>Representa el nivel de desempeño del indicador de austeridad frente a la meta proyectada definida en el Plan de Austeridad</t>
    </r>
  </si>
  <si>
    <r>
      <t xml:space="preserve">9. REVISIÓN DEL PLAN: </t>
    </r>
    <r>
      <rPr>
        <sz val="11"/>
        <color indexed="8"/>
        <rFont val="Arial Narrow"/>
        <family val="2"/>
      </rPr>
      <t>La revisión del plan se realizará el mes siguiente al cierre del I y II semestre, con el diligenciamiento por parte del responsable del plan</t>
    </r>
  </si>
  <si>
    <r>
      <t xml:space="preserve">10. INDICADORES
</t>
    </r>
    <r>
      <rPr>
        <sz val="11"/>
        <color indexed="8"/>
        <rFont val="Arial Narrow"/>
        <family val="2"/>
      </rPr>
      <t>Los indicadores deberán comparar períodos iguales y no el período inmediatamente anterior, conservando así las particularidades y estacionalidades de la Entidad 
El reporte es semestral</t>
    </r>
  </si>
  <si>
    <r>
      <rPr>
        <b/>
        <sz val="12"/>
        <color indexed="8"/>
        <rFont val="Arial Narrow"/>
        <family val="2"/>
      </rPr>
      <t>11. META PROYECTADA:</t>
    </r>
    <r>
      <rPr>
        <sz val="12"/>
        <color indexed="8"/>
        <rFont val="Arial Narrow"/>
        <family val="2"/>
      </rPr>
      <t xml:space="preserve"> Disminuir en un 5% los gastos elegibles definidos en el Plan de Austeridad</t>
    </r>
  </si>
  <si>
    <t>Gestión Administrativa y PIGA</t>
  </si>
  <si>
    <t>Realizar capacitación a los conductores en ecoconducción para sensibilizar y generar conciencia en pro del ahorro de combustible</t>
  </si>
  <si>
    <t>Para solicitar un gasto por caja menor el responsable verificará que cumpla con el carácter de urgentes, imprescindibles, imprevistos, inaplazables y necesarios, y el formato de solicitud debe venir firmado previamente por el Subdirector o jefe de oficina y por el ordenador del gasto de caja menor</t>
  </si>
  <si>
    <t xml:space="preserve">De conformidad con las medidas implementadas en el marco de COVID19 y cuarentena se observa una disminución bastante significativa en el consumo de la papeleria de la Entidad, es una gran reflexión para promover estas prácticas digitales cuando haya normalidad en la asistencia fisica  de funcionarios y contratistas a Idiger. </t>
  </si>
  <si>
    <t>En este primer semestre se ha efectuado el mantenimiento periodico y la revisión e inspección en las instalaciones fisicas por parte del personal contratado para tal fin, prueba de ello es el informe de mantenimiento de instalaciones fisicas</t>
  </si>
  <si>
    <r>
      <t xml:space="preserve">El Plan de Austeridad del Gasto y Gestión Ambiental debe ser cumplido por todos los servidores públicos y contratistas del Instituto Distrital de Gestión del Riesgo y Cambio Climático - IDIGER en el ejercicio de sus funciones u obligaciones contractuales. Gastos </t>
    </r>
    <r>
      <rPr>
        <b/>
        <sz val="12"/>
        <rFont val="Arial Narrow"/>
        <family val="2"/>
      </rPr>
      <t>Elegibles</t>
    </r>
  </si>
  <si>
    <t>Gastos</t>
  </si>
  <si>
    <t>Ejecución presupuestal
del 1 de enero al 30 de
junio de 2020</t>
  </si>
  <si>
    <t>Giros presupuestales del
1 de enero al 30 de junio
de 2020</t>
  </si>
  <si>
    <t>Ejecución
presupuestal
1 de julio a 31 de
diciembre de
2020</t>
  </si>
  <si>
    <t xml:space="preserve">Giros
presupuestales
1 de julio a 31 de
diciembre de
2020
</t>
  </si>
  <si>
    <t>Ejecución
presupuestal
1 de enero a 31
de diciembre
2020</t>
  </si>
  <si>
    <t>Giros
presupuestales
1 de enero a 31
de diciembre
2020</t>
  </si>
  <si>
    <t>Meta de austeridad para el 2021</t>
  </si>
  <si>
    <t>(mantener o
reducir en X%)</t>
  </si>
  <si>
    <t xml:space="preserve">Descripción de
acciones para lograr la
meta
</t>
  </si>
  <si>
    <t>Papelería  (Pasta o pulpa, papel y productos de papel)</t>
  </si>
  <si>
    <t>AUSTERIDAD</t>
  </si>
  <si>
    <t>8. DESCRIPCIÓN PLAN DE AUSTERIDAD Y GESTIÓN AMBIENTAL</t>
  </si>
  <si>
    <t>GESTIÓN AMBIENTAL</t>
  </si>
  <si>
    <t>DETALLE</t>
  </si>
  <si>
    <t xml:space="preserve">Control y seguimiento al consumo de combustibles: Gasolina y ACPM de los vehículos de la entidad </t>
  </si>
  <si>
    <t>Los solicitantes de vehículos deben hacerlo a través del correo programacionmoviles@idiger.gov.co, en el evento de no utilizar el servicio en el horario asignado o no cumplir con la programación, el Área Administrativa hará uso del vehículo para atender otros requerimientos de la Entidad.</t>
  </si>
  <si>
    <t>Para racionalizar el recurso de móviles, se programará un tipo de vehículo de mayor capacidad para los desplazamientos de varios servidores públicos, que se dirijan hacia las mismas localidades, optimizando el número de pasajeros por móvil</t>
  </si>
  <si>
    <t>Se deberá reducir el uso de papel mediante la impresión de solo aquellos documentos estrictamente necesarios para el desarrollo de las labores diarias, la utilización de las dos (2) caras de las hojas y el empleo de papel reciclable. De igual forma, la revisión de documentos o proyectos de respuestas deberá realizarse por medios electrónicos, evitando la impresión y gasto en papel que luego sufrirá modificaciones en su texto.</t>
  </si>
  <si>
    <t>Incorporar criterios ambientales en el  proceso de compra de papel.</t>
  </si>
  <si>
    <t>Fomentar el uso de vehículos y medios de transporte ambientalmente sostenibles, tales como bicicletas, transporte público y carro compartido (continuidad del día de movilidad sostenible una vez al  mes), los parqueaderos de la Entidad serán asignados a aquellos que compartan su vehículo de manera constante y el sorteo se efectuará semestralmente</t>
  </si>
  <si>
    <t>ANUAL</t>
  </si>
  <si>
    <t>Subdirección Corporativa y de Asuntos Disiciplinarios</t>
  </si>
  <si>
    <t>Desarrollar un programa de mantenimiento periódico que incluya la revisión frecuente del estado físico de las luminarias Led e hidráulico  orientado a minimizar los niveles de pérdidas.</t>
  </si>
  <si>
    <t>Sólo la Dirección General está autorizada para efectuar llamadas internacionales, se  prohibe a los colaboradores llamar al 113 o al 117</t>
  </si>
  <si>
    <t>Solo se podrá asignar el servicio de teléfono celular con cargo al presupuesto  para los colaboradores que deban atender situaciones de emergencia o hacer seguimiento de forma permanente a la operación del servicio, que requieren disponibilidad inmediata, comunicación ágil y permanente.</t>
  </si>
  <si>
    <t>La autorización de horas extras sólo se hará efectiva cuando así lo impongan las necesidades de la Entidad</t>
  </si>
  <si>
    <t>Generar campañas ludico/practicas a todos los funcionarios de la entidad en el uso eficiente de los recursos (Agua - Energia) y el aprovechamiento Eficiente de residuos con el acompañmiento de la Oficina Asesora de Comunicaciones.</t>
  </si>
  <si>
    <t>Mantener los controles de revisión frente al consumo de energía y agua de la Entidad</t>
  </si>
  <si>
    <t>Mantener</t>
  </si>
  <si>
    <t>**Se deberá reducir el uso de papel mediante la impresión de solo aquellos documentos estrictamente necesarios para el desarrollo de las labores diarias, la utilización de las dos (2) caras de las hojas y el empleo de papel reciclable. De igual forma, la revisión de documentos o proyectos de respuestas deberá realizarse por medios electrónicos, evitando la impresión y gasto en papel que luego sufrirá modificaciones en su texto.
**Semestralmente cada Subdirección u Oficina de la Entidad entregará por escrito la estrategia para reducir el consumo anual de papel</t>
  </si>
  <si>
    <t>Mantener los controles de revisión frente al consumo de energía y agua de la Entidad, así mismo implentar la estrategia de apagón ambiental todos los jueves de 7 a 9 am</t>
  </si>
  <si>
    <t>**Las vacaciones no deben ser acumuladas, ni interrumpidas, solo por necesidades imperantes del servicio; la indemnización de vacaciones se pagará únicamente por retiro del funcionario.
**La autorización de horas extras sólo se hará efectiva cuando así lo impongan las necesidades de la Entidad</t>
  </si>
  <si>
    <t>El papel adquirido por la Entidad es papel blanco ecológico,  libre de cloro, con el sello de calidad FSC CO11320 papel proedente de fuentes responsables  y sello ambiental colombiano proveniente de fibras renovables</t>
  </si>
  <si>
    <r>
      <rPr>
        <b/>
        <sz val="12"/>
        <color indexed="8"/>
        <rFont val="Arial Narrow"/>
        <family val="2"/>
      </rPr>
      <t>11. META PROYECTADA PARA 2021:</t>
    </r>
    <r>
      <rPr>
        <sz val="12"/>
        <color indexed="8"/>
        <rFont val="Arial Narrow"/>
        <family val="2"/>
      </rPr>
      <t xml:space="preserve"> Disminuir en un 5% los gastos elegibles definidos en el Plan de Austeridad</t>
    </r>
  </si>
  <si>
    <t>PLAN DE AUSTERIDAD EN EL GASTO Y GESTIÓN AMBIENTAL 2021</t>
  </si>
  <si>
    <r>
      <t>• Decreto 111 de 1996</t>
    </r>
    <r>
      <rPr>
        <i/>
        <sz val="11"/>
        <color indexed="8"/>
        <rFont val="Arial Narrow"/>
        <family val="2"/>
      </rPr>
      <t xml:space="preserve"> “Por el cual se compilan la Ley 38 de 1989, la Ley 179 de 1994 y la Ley 225 de 1995 que conforman el estatuto orgánico del presupuesto". </t>
    </r>
    <r>
      <rPr>
        <sz val="11"/>
        <color indexed="8"/>
        <rFont val="Arial Narrow"/>
        <family val="2"/>
      </rPr>
      <t xml:space="preserve">
• Decreto 1737 DE 1998 </t>
    </r>
    <r>
      <rPr>
        <i/>
        <sz val="11"/>
        <color indexed="8"/>
        <rFont val="Arial Narrow"/>
        <family val="2"/>
      </rPr>
      <t xml:space="preserve">“Por el cual se expiden medidas de austeridad y eficiencia y se someten a condiciones especiales la asunción de compromisos por parte de las entidades públicas que manejan recursos del Tesoro Público”.
• </t>
    </r>
    <r>
      <rPr>
        <sz val="11"/>
        <color indexed="8"/>
        <rFont val="Arial Narrow"/>
        <family val="2"/>
      </rPr>
      <t xml:space="preserve">Directiva Presidencial 4 de 2012. </t>
    </r>
    <r>
      <rPr>
        <i/>
        <sz val="11"/>
        <color indexed="8"/>
        <rFont val="Arial Narrow"/>
        <family val="2"/>
      </rPr>
      <t xml:space="preserve">”Eficiencia Administrativa y Lineamientos de la Política Cero Papel en la Administración Pública. Presidente de la República” 
• </t>
    </r>
    <r>
      <rPr>
        <sz val="11"/>
        <color indexed="8"/>
        <rFont val="Arial Narrow"/>
        <family val="2"/>
      </rPr>
      <t xml:space="preserve">Directiva 001 de 2001 "Medidas de Austeridad en el Gasto público del Distrito Capital"
</t>
    </r>
    <r>
      <rPr>
        <i/>
        <sz val="11"/>
        <color indexed="8"/>
        <rFont val="Arial Narrow"/>
        <family val="2"/>
      </rPr>
      <t>•</t>
    </r>
    <r>
      <rPr>
        <sz val="11"/>
        <color indexed="8"/>
        <rFont val="Arial Narrow"/>
        <family val="2"/>
      </rPr>
      <t>Directiva Presidencial número 02 de 2015</t>
    </r>
    <r>
      <rPr>
        <i/>
        <sz val="11"/>
        <color indexed="8"/>
        <rFont val="Arial Narrow"/>
        <family val="2"/>
      </rPr>
      <t xml:space="preserve"> “Buenas prácticas para el ahorro de energía y agua”
•</t>
    </r>
    <r>
      <rPr>
        <sz val="11"/>
        <color indexed="8"/>
        <rFont val="Arial Narrow"/>
        <family val="2"/>
      </rPr>
      <t>Directiva Presidencial número 09 de 2018 “Directrices de austeridad”
• Resolución 0836 de 2017 "</t>
    </r>
    <r>
      <rPr>
        <i/>
        <sz val="11"/>
        <color indexed="8"/>
        <rFont val="Arial Narrow"/>
        <family val="2"/>
      </rPr>
      <t>Política de uso eficiente de papel-cero papel"</t>
    </r>
    <r>
      <rPr>
        <sz val="11"/>
        <color indexed="8"/>
        <rFont val="Arial Narrow"/>
        <family val="2"/>
      </rPr>
      <t xml:space="preserve">
</t>
    </r>
    <r>
      <rPr>
        <i/>
        <sz val="11"/>
        <color indexed="8"/>
        <rFont val="Arial Narrow"/>
        <family val="2"/>
      </rPr>
      <t>• Acuerdo 719 de 2018. “Por el cual se establecen los lineamientos generales para promover medidas de austeridad y transparencia del gasto público en las Entidades del Orden Distrital y, se dictan otras disposiciones”
• Decreto 492 de 2019 "Por el cual se expiden lineamientos generales sobre austeridad y transparencia del gasto público en las entidades y organismos del orden distrital y se dictan otras disposiciones"</t>
    </r>
    <r>
      <rPr>
        <sz val="11"/>
        <color indexed="8"/>
        <rFont val="Arial Narrow"/>
        <family val="2"/>
      </rPr>
      <t xml:space="preserve">
* Concepto Unificador 2020EE1155 de 2020 Secretaría Distrital de Hacienda</t>
    </r>
  </si>
  <si>
    <t>SEGUIMIENTO PRIMER SEMESTRE 2021</t>
  </si>
  <si>
    <t>Ejecución
presupuestal
1 de enero a 31
de diciembre
2021</t>
  </si>
  <si>
    <t>Giros
presupuestales
1 de enero a 31
de diciembre
2021</t>
  </si>
  <si>
    <t>Ejecución
presupuestal
1 de Enero a 30 de Junio de 2020</t>
  </si>
  <si>
    <t>Giros
presupuestales
1 de Enero a 30 de Junio de 2020</t>
  </si>
  <si>
    <t>Ejecución
presupuestal
1 de Enero a 30 de Junio de 2021</t>
  </si>
  <si>
    <t>Giros
presupuestales
1 de Enero a 30 de Junio de 2021</t>
  </si>
  <si>
    <t>Ejecución presupuestal
del 1 de enero al 30 de
junio de 2021</t>
  </si>
  <si>
    <t>Giros presupuestales del
1 de enero al 30 de junio
de 2021</t>
  </si>
  <si>
    <t>Indicador Austeridad</t>
  </si>
  <si>
    <t>Indicador de Cumplimiento</t>
  </si>
  <si>
    <t>Nomina</t>
  </si>
  <si>
    <t>Realizar seguimiento a los consumos de combustible por vehículo e identificar con la coordinación de transporte los recorridos de estos</t>
  </si>
  <si>
    <t>Mensualmente se realiza la verificación de consumo por vehículo para identificar cual es el que más demanda y se contrasta con los recorridos efectuados</t>
  </si>
  <si>
    <t>Se ha divulgado a través de boletin virtual  piezas de sensibilización sobre movilidad sostenible, de igual manera a través de los grupos de whatsapp de biciusuarios y peatones se realiza sensibilización y mensualmente se registra el seguimiento de cuantos biciusuarios llegan a la entidad</t>
  </si>
  <si>
    <t xml:space="preserve">Almacén y PIGA
</t>
  </si>
  <si>
    <t>Revisar mensualmente los consumos de servicio de telefonía fija y propender por  estrategias de disminución de consumos</t>
  </si>
  <si>
    <t>Existe el procedimiento de asignación y uso de lineas de telefonía movil, CELULARES</t>
  </si>
  <si>
    <t>Se ha realizado una adecuada gestión de la solicitud de horas extras</t>
  </si>
  <si>
    <t>En el primer semestre de 2021 no se constituyó caja menor teniendo en cuenta que en 2020 no hubo ejecución de recursos, no obstante en el caso que surjan gastos imprescindibles, imprevistos, urgentes, necesarios e inaplazables para el buen funcionamiento de la Entidad será solicitado a través de avance en efectivo, alternativa que indica el Decreto 061 de 2007</t>
  </si>
  <si>
    <t xml:space="preserve">Apagón ambiental todos los 8 dias de cada mes de 8 a 9pm </t>
  </si>
  <si>
    <t>SEGUIMIENTO SEGUNDO SEMESTRE 2021</t>
  </si>
  <si>
    <t>SEGUIMIENTO SEGUNDO  SEMESTRE 2021</t>
  </si>
  <si>
    <t>Indicador de Austeridad (%)</t>
  </si>
  <si>
    <t>VALOR TOTAL</t>
  </si>
  <si>
    <t>Control y seguimiento al consumo de combustibles: Gasolina y ACPM de los vehículos de la entidad, es importante indicar que en el marco de la pandemia varias actividades disminuyeron como los eventos por aglomeraciones, esto genera menor uso de combustible</t>
  </si>
  <si>
    <t>En el primer semestre de 2021 se realizó seguimiento mensual de los consumos de telefonía fija, el consumo ha bajado gradualmente, la disminución en los consumos de telefonía fija son el resultado del bloqueo desde la planta telefónica para salida de llamadas a celulares excepto la línea celular amarilla, también en algunos meses se refleja una disminución en el consumo de voz</t>
  </si>
  <si>
    <t>Esta acción está enmarcada dentro del procedimiento de administración y coordinación de vehículo, por lo anterior diariamente se hace verificación de la programación de móviles de la Entidad y frente a la programación diariamente se contacta a los servidores que van a hacer uso de las móviles para optimizar tiempos de respuesta y servicio,  no obstante es importante indicar que en el marco de la pandemia varias actividades disminuyeron como los eventos por aglomeraciones, esto genera menor uso de vehículos contratados</t>
  </si>
  <si>
    <t>Esta acción está enmarcada dentro del procedimiento de administración y coordinación de vehículo, por lo anterior esta actividad se realiza en la planeación de rutas de adecuación de obras</t>
  </si>
  <si>
    <t xml:space="preserve">**Mediante sensibilización se indica la reducción  el uso de papel mediante la impresión de solo aquellos documentos estrictamente necesarios para el desarrollo de las labores diarias, la utilización de las dos (2) caras de las hojas y el empleo de papel reciclable. De igual forma, la revisión de documentos o proyectos de respuestas deberá realizarse por medios electrónicos, evitando la impresión y gasto en papel que luego sufrirá modificaciones en su texto.
**Se realizó configuración de usuarios y topes para impresión y fotocopiado lo que permite identificar por área que usuarios imprimen más y definir estrategias especificas para optimizar el uso del papel e impresoras
** Es importante indicar que recursos 2021 no se han ejecutado para compra de papeleria, esto se espera hacer en el segundo semestre.
** De conformidad con las medidas implementadas en el marco de COVID19 y cuarentena (aforo máximo del 20 o 30%) se observa una disminución bastante significativa en el consumo de la papeleria de la Entidad, es una gran reflexión para promover estas prácticas digitales cuando haya normalidad en la asistencia fisica  de funcionarios y contratistas a Idiger. </t>
  </si>
  <si>
    <t>Este control se efectúa mensualmente registrando los consumos historicos y analizando incrementos para identificar la razón, de igual forma con el apoyo de los vigilantes en la noche cuando ya no hay presencia de servidores se apagan las luces</t>
  </si>
  <si>
    <t>Control y seguimiento al consumo de combustibles: Gasolina y ACPM de los vehículos de la entidad, por placa y por EDS, información que es analizada frente a los recorridos de los vehículos, es importante indicar que en el marco de la pandemia varias actividades disminuyeron como los eventos por aglomeraciones, transporte vertical, reasentamientos y predial esto genera menor uso de vehículos y por tanto de combustible</t>
  </si>
  <si>
    <t>Con el apoyo de la alta Dirección fue socializado a subdirectores y jefes de oficina el procedimiento de administración y coordinaciónde vehículos, en este  sentido toda solicitud debe realizarse a través del correo programacionmoviles@idiger.gov.co, en el evento de no utilizar el servicio en el horario asignado o no cumplir con la programación, el Área Administrativa hará uso del vehículo para atender otros requerimientos de la Entidad, de igual manera el coordinador de transporte encamina acciones diariamente para que la optimización del uso de moviles propias sea más frecuente y asi generar ahorros con las móviles contratadas, de igual manera es importante indicar que en el marco de la pandemia varias actividades disminuyeron como los eventos por aglomeraciones, transporte vertical, reasentamientos y predial esto genera menor uso de vehículos  contratados</t>
  </si>
  <si>
    <t>En el primer semestre  2021 se han venido desarrollando apagones ambientales cada mes, al igual que ecotips por el correo institucional sobre ahorro de energía, esto ha logrado generar conciencia en los funcionarios, contratistas y colaboradores de la entidad. No obstante, el éxito de dichas actividades se puede ver en la disminución del consumo vs el año 2019 en más de 10.000 kW y el pequeño aumento de 421 kW frente al 2020, aclarando que en el primer semestre de 2020 fue la pandemia y no hubo aforo en las sedes de la Entidad</t>
  </si>
  <si>
    <t>En el seguimiento mensual para la optimización de los recursos se puede identificar el uso de las líneas, en este sentido las que no estaban siendo usadas fueron suspendidas para evitar el cobro de las mismas por 2 meses mientras se reasignan, se decidió también suspender por 2 meses las líneas de almacén pendientes por asignar y se solicito a aquellos contratistas que actualmente tienen líneas a su nombre sean trasladadas a funcionarios de planta
Adicionalmente se cambio la fecha de corte de las facturas para garantizar el pago de las mismas antes de su fecha de vencimiento</t>
  </si>
  <si>
    <t xml:space="preserve">En el primer semestre de 2021 no se constituyó caja menor teniendo en cuenta que en 2020 no hubo ejecución de recursos, no obstante en el caso que surjan gastos imprescindibles, imprevistos, urgentes, necesarios e inaplazables para el buen funcionamiento de la Entidad será solicitado a través de avance en efectivo, alternativa que indica el Decreto 061 de 2007
</t>
  </si>
  <si>
    <t>SEGUIMIENTO PLAN DE AUSTERIDAD EN EL GASTO Y GESTIÓN AMBIENTAL 2021</t>
  </si>
  <si>
    <t>Frente a la meta proyectada de reducir el 5% de los gastos elegibles, podemos evidenciar que hay una reducción general del 28%, sin embargo se discrimina el detalle por gasto y se relacionan las medidas implementadas para lograr la meta</t>
  </si>
  <si>
    <t>Mensualmente se realizan los mantenimientos preventivos y correctivos a los vehículos, de igual forma se verifica y analiza consumo por placa para identificar cual es el que más demanda y se contrasta con los recorridos efectuados programados desde la coordinación de transporte</t>
  </si>
  <si>
    <t>Semanalmente con el apoyo de la Oficina Asesora de Comunicaciones se  divulga a través de boletin virtual  piezas de sensibilización sobre movilidad sostenible, de igual manera a través de los grupos de whatsapp de biciusuarios y peatones se remite comunicación y mensualmente se registra el seguimiento de  biciusuarios que llegan a la entidad</t>
  </si>
  <si>
    <t xml:space="preserve">Apagón ambiental todos los 8 de cada mes de 8 a 9pm </t>
  </si>
  <si>
    <r>
      <t>El papel adquirido por la Entidad es papel blanco ecológico,  libre de cloro, con el sello de calidad FSC CO11320 papel proedente de fuent</t>
    </r>
    <r>
      <rPr>
        <sz val="10"/>
        <color indexed="17"/>
        <rFont val="Arial Narrow"/>
        <family val="2"/>
      </rPr>
      <t>es responsables  y sello ambiental colombiano proveniente de fibras renovables. Desde PIGA se estableció la línea base de consumo de papel, tomando el promedio de la vigencia 2019 y contemplando tangencialmente el 2020, esto permitió establecer las metas del programa de Uso Eficiente de Papel. Este programa se asctualizó en su totalidad y de allí se generó la Política Cero Papel  para la entidad, a través del programa se podrá efectuar el análisis a los consumos de impresión y fotocopiado con el fin de establecer acciones para generar impactos positivos en temas de consumo de papel y el nivel de cumplimiento de la política misma.</t>
    </r>
  </si>
  <si>
    <t xml:space="preserve">En el primer semestre  2021 se han venido desarrollando apagones ambientales cada mes, al igual que ecotips por el correo institucional sobre ahorro de energía, esto ha logrado generar conciencia en los funcionarios, contratistas y colaboradores de la entidad. No obstante, se realizará un diagnóstico más detallado sobre los consumos por sedes para generar estrategias de alto impacto que permitan tener reducciones en cosumo, a través del análisis mensual de consumos a través de gráficas que faciliten la intepretación del comportamiento de los consumos en m3 y kW para todas las sedes de la entidad. </t>
  </si>
  <si>
    <t>Ejecución presupuestal
del 1 de enero al 30 de
Septiembre de 2020</t>
  </si>
  <si>
    <t>Giros presupuestales del
1 de enero al 30 de Septiembre
de 2020</t>
  </si>
  <si>
    <t>Ejecución presupuestal
del 1 de enero al 30 de
Septiembre de 2021</t>
  </si>
  <si>
    <t>Giros presupuestales del
1 de enero al 30 de Septiembre
de 2021</t>
  </si>
  <si>
    <t>SEGUIMIENTO A 30 DE SEPTIEMBRE DE 2021</t>
  </si>
  <si>
    <t>El papel adquirido por la Entidad es papel blanco ecológico,  libre de cloro, con el sello de calidad FSC CO11320 papel proedente de fuentes responsables  y sello ambiental colombiano proveniente de fibras renovables. Desde PIGA se estableció la línea base de consumo de papel, tomando el promedio de la vigencia 2019 y contemplando tangencialmente el 2020, esto permitió establecer las metas del programa de Uso Eficiente de Papel. Este programa se asctualizó en su totalidad y de allí se generó la Política Cero Papel  para la entidad, a través del programa se podrá efectuar el análisis a los consumos de impresión y fotocopiado con el fin de establecer acciones para generar impactos positivos en temas de consumo de papel y el nivel de cumplimiento de la política misma.</t>
  </si>
  <si>
    <t>Frente a la meta proyectada de reducir el 5% de los gastos elegibles, podemos evidenciar que hay una reducción general del 30%, sin embargo se discrimina el detalle por gasto y se relacionan las medidas implementadas para lograr la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</si>
</sst>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4" x14ac:knownFonts="1">
    <font>
      <sz val="11"/>
      <color theme="1"/>
      <name val="Calibri"/>
      <family val="2"/>
      <scheme val="minor"/>
    </font>
    <font>
      <sz val="11"/>
      <name val="Arial Narrow"/>
      <family val="2"/>
    </font>
    <font>
      <sz val="11"/>
      <color indexed="8"/>
      <name val="Arial Narrow"/>
      <family val="2"/>
    </font>
    <font>
      <i/>
      <sz val="11"/>
      <color indexed="8"/>
      <name val="Arial Narrow"/>
      <family val="2"/>
    </font>
    <font>
      <sz val="12"/>
      <color indexed="8"/>
      <name val="Arial Narrow"/>
      <family val="2"/>
    </font>
    <font>
      <b/>
      <sz val="12"/>
      <color indexed="8"/>
      <name val="Arial Narrow"/>
      <family val="2"/>
    </font>
    <font>
      <b/>
      <sz val="12"/>
      <name val="Arial Narrow"/>
      <family val="2"/>
    </font>
    <font>
      <sz val="12"/>
      <name val="Arial Narrow"/>
      <family val="2"/>
    </font>
    <font>
      <sz val="10"/>
      <color indexed="17"/>
      <name val="Arial Narrow"/>
      <family val="2"/>
    </font>
    <font>
      <sz val="10"/>
      <name val="Arial Narrow"/>
      <family val="2"/>
    </font>
    <font>
      <sz val="11"/>
      <color theme="1"/>
      <name val="Calibri"/>
      <family val="2"/>
      <scheme val="minor"/>
    </font>
    <font>
      <b/>
      <sz val="11"/>
      <color theme="1"/>
      <name val="Calibri"/>
      <family val="2"/>
      <scheme val="minor"/>
    </font>
    <font>
      <sz val="12"/>
      <color theme="1"/>
      <name val="Arial Narrow"/>
      <family val="2"/>
    </font>
    <font>
      <sz val="12"/>
      <color rgb="FF222222"/>
      <name val="Monospace"/>
    </font>
    <font>
      <sz val="10"/>
      <color theme="1"/>
      <name val="Arial Narrow"/>
      <family val="2"/>
    </font>
    <font>
      <b/>
      <sz val="11"/>
      <color rgb="FF000000"/>
      <name val="Arial Narrow"/>
      <family val="2"/>
    </font>
    <font>
      <b/>
      <sz val="11"/>
      <color theme="1"/>
      <name val="Arial Narrow"/>
      <family val="2"/>
    </font>
    <font>
      <sz val="11"/>
      <color rgb="FF000000"/>
      <name val="Arial Narrow"/>
      <family val="2"/>
    </font>
    <font>
      <sz val="11"/>
      <color theme="1"/>
      <name val="Arial Narrow"/>
      <family val="2"/>
    </font>
    <font>
      <sz val="10"/>
      <color theme="1"/>
      <name val="Calibri"/>
      <family val="2"/>
      <scheme val="minor"/>
    </font>
    <font>
      <b/>
      <sz val="12"/>
      <color theme="1"/>
      <name val="Arial Narrow"/>
      <family val="2"/>
    </font>
    <font>
      <sz val="12"/>
      <color rgb="FFFF0000"/>
      <name val="Arial Narrow"/>
      <family val="2"/>
    </font>
    <font>
      <b/>
      <sz val="18"/>
      <color theme="1"/>
      <name val="Arial Narrow"/>
      <family val="2"/>
    </font>
    <font>
      <b/>
      <sz val="14"/>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164" fontId="10" fillId="0" borderId="0" applyFont="0" applyFill="0" applyBorder="0" applyAlignment="0" applyProtection="0"/>
    <xf numFmtId="9" fontId="10" fillId="0" borderId="0" applyFont="0" applyFill="0" applyBorder="0" applyAlignment="0" applyProtection="0"/>
  </cellStyleXfs>
  <cellXfs count="95">
    <xf numFmtId="0" fontId="0" fillId="0" borderId="0" xfId="0"/>
    <xf numFmtId="0" fontId="12" fillId="0" borderId="0" xfId="0" applyFont="1"/>
    <xf numFmtId="0" fontId="12" fillId="0" borderId="0" xfId="0" applyFont="1" applyAlignment="1">
      <alignment vertical="center"/>
    </xf>
    <xf numFmtId="0" fontId="13" fillId="0" borderId="0" xfId="0" applyFont="1" applyAlignment="1">
      <alignment vertical="center" wrapText="1"/>
    </xf>
    <xf numFmtId="0" fontId="14"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0" fontId="18"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xf numFmtId="0" fontId="17"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0" fillId="0" borderId="1" xfId="0" applyBorder="1"/>
    <xf numFmtId="0" fontId="0" fillId="0" borderId="1" xfId="0" applyFont="1" applyBorder="1"/>
    <xf numFmtId="0" fontId="19" fillId="0" borderId="0" xfId="0" applyFont="1"/>
    <xf numFmtId="0" fontId="19" fillId="0" borderId="0" xfId="0" applyFont="1" applyAlignment="1">
      <alignment horizontal="center" vertical="center"/>
    </xf>
    <xf numFmtId="0" fontId="17" fillId="0" borderId="1" xfId="0" applyFont="1" applyBorder="1" applyAlignment="1">
      <alignment horizontal="center" vertical="center" wrapText="1"/>
    </xf>
    <xf numFmtId="0" fontId="12" fillId="0" borderId="1" xfId="0" applyFont="1" applyBorder="1" applyAlignment="1"/>
    <xf numFmtId="0" fontId="20" fillId="2"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vertical="center"/>
    </xf>
    <xf numFmtId="0" fontId="4"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2" xfId="0" applyFont="1" applyBorder="1" applyAlignment="1">
      <alignment horizontal="center" vertical="center" wrapText="1"/>
    </xf>
    <xf numFmtId="0" fontId="18" fillId="0" borderId="1" xfId="0" applyFont="1" applyBorder="1" applyAlignment="1">
      <alignment horizontal="justify" vertical="center" wrapText="1"/>
    </xf>
    <xf numFmtId="0" fontId="17" fillId="0" borderId="1" xfId="0" applyFont="1" applyBorder="1" applyAlignment="1">
      <alignment horizontal="center" vertical="center" wrapText="1"/>
    </xf>
    <xf numFmtId="165" fontId="10" fillId="0" borderId="1" xfId="1" applyNumberFormat="1" applyFont="1" applyBorder="1"/>
    <xf numFmtId="0" fontId="0" fillId="0" borderId="0" xfId="0" applyFont="1" applyFill="1" applyBorder="1" applyAlignment="1"/>
    <xf numFmtId="0" fontId="0" fillId="0" borderId="0" xfId="0" applyFont="1" applyFill="1" applyBorder="1" applyAlignment="1">
      <alignment horizontal="center" vertical="center" wrapText="1"/>
    </xf>
    <xf numFmtId="0" fontId="0" fillId="0" borderId="0" xfId="0" applyFont="1" applyFill="1" applyBorder="1"/>
    <xf numFmtId="0" fontId="0" fillId="0" borderId="0" xfId="0" applyFont="1" applyBorder="1"/>
    <xf numFmtId="0" fontId="0" fillId="0" borderId="3" xfId="0" applyFont="1" applyBorder="1" applyAlignment="1">
      <alignment horizontal="center" vertical="center" wrapText="1"/>
    </xf>
    <xf numFmtId="0" fontId="0" fillId="0" borderId="4" xfId="0" applyFont="1" applyBorder="1"/>
    <xf numFmtId="0" fontId="0" fillId="0" borderId="5" xfId="0" applyFont="1" applyBorder="1"/>
    <xf numFmtId="0" fontId="11" fillId="0" borderId="5" xfId="0" applyFont="1" applyBorder="1" applyAlignment="1">
      <alignment horizontal="center" vertical="center" wrapText="1"/>
    </xf>
    <xf numFmtId="0" fontId="0" fillId="0" borderId="5" xfId="0" applyFont="1" applyBorder="1" applyAlignment="1">
      <alignment wrapText="1"/>
    </xf>
    <xf numFmtId="0" fontId="0" fillId="0" borderId="5" xfId="0" applyFont="1" applyBorder="1" applyAlignment="1">
      <alignment vertical="center" wrapText="1"/>
    </xf>
    <xf numFmtId="165" fontId="0" fillId="0" borderId="1" xfId="0" applyNumberFormat="1" applyFont="1" applyBorder="1"/>
    <xf numFmtId="165" fontId="10" fillId="0" borderId="1" xfId="1" applyNumberFormat="1" applyFont="1" applyFill="1" applyBorder="1"/>
    <xf numFmtId="9" fontId="10" fillId="0" borderId="1" xfId="2" applyFont="1" applyBorder="1"/>
    <xf numFmtId="9" fontId="10" fillId="0" borderId="0" xfId="2" applyFont="1"/>
    <xf numFmtId="9" fontId="11" fillId="0" borderId="1" xfId="2" applyFont="1" applyBorder="1" applyAlignment="1">
      <alignment horizontal="center" vertical="center" wrapText="1"/>
    </xf>
    <xf numFmtId="9" fontId="10" fillId="0" borderId="1" xfId="2" applyFont="1" applyBorder="1"/>
    <xf numFmtId="9" fontId="11" fillId="0" borderId="1" xfId="2" applyFont="1" applyBorder="1"/>
    <xf numFmtId="0" fontId="11" fillId="0" borderId="1" xfId="0" applyFont="1" applyFill="1" applyBorder="1"/>
    <xf numFmtId="165" fontId="11" fillId="0" borderId="1" xfId="0" applyNumberFormat="1" applyFont="1" applyBorder="1"/>
    <xf numFmtId="0" fontId="0" fillId="0" borderId="6" xfId="0" applyFont="1" applyFill="1" applyBorder="1" applyAlignment="1">
      <alignment wrapText="1"/>
    </xf>
    <xf numFmtId="0" fontId="18"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21" fillId="0" borderId="1" xfId="0" applyFont="1" applyBorder="1" applyAlignment="1">
      <alignment vertical="center" wrapText="1"/>
    </xf>
    <xf numFmtId="0" fontId="22" fillId="0" borderId="1" xfId="0" applyFont="1" applyBorder="1" applyAlignment="1">
      <alignment horizontal="center" vertical="center"/>
    </xf>
    <xf numFmtId="0" fontId="12"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1" xfId="0" applyFont="1" applyBorder="1" applyAlignment="1">
      <alignment horizontal="justify" vertical="center"/>
    </xf>
    <xf numFmtId="0" fontId="20" fillId="2" borderId="1" xfId="0" applyFont="1" applyFill="1" applyBorder="1" applyAlignment="1">
      <alignment horizontal="center" vertical="center"/>
    </xf>
    <xf numFmtId="0" fontId="17" fillId="0" borderId="7" xfId="0" applyFont="1" applyBorder="1" applyAlignment="1">
      <alignment horizontal="left" vertical="center" wrapText="1"/>
    </xf>
    <xf numFmtId="0" fontId="17" fillId="0" borderId="2" xfId="0" applyFont="1" applyBorder="1" applyAlignment="1">
      <alignment horizontal="left"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0"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center" wrapText="1"/>
    </xf>
    <xf numFmtId="0" fontId="16" fillId="2" borderId="1" xfId="0" applyFont="1" applyFill="1" applyBorder="1" applyAlignment="1">
      <alignment horizontal="center" vertical="center"/>
    </xf>
    <xf numFmtId="0" fontId="18" fillId="0" borderId="1" xfId="0" applyFont="1" applyBorder="1" applyAlignment="1">
      <alignment horizontal="left" vertical="center" wrapText="1"/>
    </xf>
    <xf numFmtId="0" fontId="7" fillId="0" borderId="1" xfId="0" applyFont="1" applyFill="1" applyBorder="1" applyAlignment="1">
      <alignment horizontal="justify" vertical="center" wrapText="1"/>
    </xf>
    <xf numFmtId="0" fontId="14" fillId="0" borderId="7" xfId="0" applyFont="1" applyBorder="1" applyAlignment="1">
      <alignment horizontal="left" vertical="center" wrapText="1"/>
    </xf>
    <xf numFmtId="0" fontId="14" fillId="0" borderId="2" xfId="0" applyFont="1" applyBorder="1" applyAlignment="1">
      <alignment horizontal="left" vertical="center" wrapText="1"/>
    </xf>
    <xf numFmtId="0" fontId="17" fillId="0" borderId="1" xfId="0" applyFont="1" applyBorder="1" applyAlignment="1">
      <alignment horizontal="center" vertical="center" wrapText="1"/>
    </xf>
    <xf numFmtId="0" fontId="23" fillId="0" borderId="0" xfId="0" applyFont="1" applyAlignment="1">
      <alignment horizontal="center"/>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png" /><Relationship Id="rId1" Type="http://schemas.openxmlformats.org/officeDocument/2006/relationships/image" Target="../media/image1.png" /></Relationships>
</file>

<file path=xl/drawings/_rels/drawing2.xml.rels><?xml version="1.0" encoding="UTF-8" standalone="yes"?>
<Relationships xmlns="http://schemas.openxmlformats.org/package/2006/relationships"><Relationship Id="rId2" Type="http://schemas.openxmlformats.org/officeDocument/2006/relationships/image" Target="../media/image2.png"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1</xdr:col>
      <xdr:colOff>895350</xdr:colOff>
      <xdr:row>38</xdr:row>
      <xdr:rowOff>1143000</xdr:rowOff>
    </xdr:from>
    <xdr:to>
      <xdr:col>1</xdr:col>
      <xdr:colOff>3181350</xdr:colOff>
      <xdr:row>38</xdr:row>
      <xdr:rowOff>1752600</xdr:rowOff>
    </xdr:to>
    <xdr:pic>
      <xdr:nvPicPr>
        <xdr:cNvPr id="1753" name="2 Imagen">
          <a:extLst>
            <a:ext uri="{FF2B5EF4-FFF2-40B4-BE49-F238E27FC236}">
              <a16:creationId xmlns:a16="http://schemas.microsoft.com/office/drawing/2014/main" id="{86381FE2-85FD-4D14-B82D-14AF14F603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0232" t="35326" r="44971" b="52718"/>
        <a:stretch>
          <a:fillRect/>
        </a:stretch>
      </xdr:blipFill>
      <xdr:spPr bwMode="auto">
        <a:xfrm>
          <a:off x="2857500" y="28260675"/>
          <a:ext cx="22860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981075</xdr:colOff>
      <xdr:row>38</xdr:row>
      <xdr:rowOff>762000</xdr:rowOff>
    </xdr:from>
    <xdr:to>
      <xdr:col>4</xdr:col>
      <xdr:colOff>914400</xdr:colOff>
      <xdr:row>38</xdr:row>
      <xdr:rowOff>1362075</xdr:rowOff>
    </xdr:to>
    <xdr:pic>
      <xdr:nvPicPr>
        <xdr:cNvPr id="1754" name="3 Imagen">
          <a:extLst>
            <a:ext uri="{FF2B5EF4-FFF2-40B4-BE49-F238E27FC236}">
              <a16:creationId xmlns:a16="http://schemas.microsoft.com/office/drawing/2014/main" id="{52285C07-4D1C-4153-AC85-B7E5837127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082" t="63043" r="45309" b="29076"/>
        <a:stretch>
          <a:fillRect/>
        </a:stretch>
      </xdr:blipFill>
      <xdr:spPr bwMode="auto">
        <a:xfrm>
          <a:off x="7781925" y="27879675"/>
          <a:ext cx="23431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895350</xdr:colOff>
      <xdr:row>39</xdr:row>
      <xdr:rowOff>1143000</xdr:rowOff>
    </xdr:from>
    <xdr:to>
      <xdr:col>1</xdr:col>
      <xdr:colOff>3181350</xdr:colOff>
      <xdr:row>39</xdr:row>
      <xdr:rowOff>1752600</xdr:rowOff>
    </xdr:to>
    <xdr:pic>
      <xdr:nvPicPr>
        <xdr:cNvPr id="4473" name="2 Imagen">
          <a:extLst>
            <a:ext uri="{FF2B5EF4-FFF2-40B4-BE49-F238E27FC236}">
              <a16:creationId xmlns:a16="http://schemas.microsoft.com/office/drawing/2014/main" id="{D36BF9BA-BED5-468B-A205-B0EF88E4F0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0232" t="35326" r="44971" b="52718"/>
        <a:stretch>
          <a:fillRect/>
        </a:stretch>
      </xdr:blipFill>
      <xdr:spPr bwMode="auto">
        <a:xfrm>
          <a:off x="2857500" y="28956000"/>
          <a:ext cx="22860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981075</xdr:colOff>
      <xdr:row>39</xdr:row>
      <xdr:rowOff>762000</xdr:rowOff>
    </xdr:from>
    <xdr:to>
      <xdr:col>4</xdr:col>
      <xdr:colOff>914400</xdr:colOff>
      <xdr:row>39</xdr:row>
      <xdr:rowOff>1362075</xdr:rowOff>
    </xdr:to>
    <xdr:pic>
      <xdr:nvPicPr>
        <xdr:cNvPr id="4474" name="3 Imagen">
          <a:extLst>
            <a:ext uri="{FF2B5EF4-FFF2-40B4-BE49-F238E27FC236}">
              <a16:creationId xmlns:a16="http://schemas.microsoft.com/office/drawing/2014/main" id="{CA429BB0-514C-4511-9D7E-BD0C6D4D84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082" t="63043" r="45309" b="29076"/>
        <a:stretch>
          <a:fillRect/>
        </a:stretch>
      </xdr:blipFill>
      <xdr:spPr bwMode="auto">
        <a:xfrm>
          <a:off x="7781925" y="28575000"/>
          <a:ext cx="23431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1"/>
  <sheetViews>
    <sheetView showGridLines="0" topLeftCell="A4" zoomScale="70" zoomScaleNormal="70" workbookViewId="0">
      <selection activeCell="B39" sqref="B39"/>
    </sheetView>
  </sheetViews>
  <sheetFormatPr defaultColWidth="11.43359375" defaultRowHeight="15" x14ac:dyDescent="0.15"/>
  <cols>
    <col min="1" max="1" width="29.45703125" style="1" customWidth="1"/>
    <col min="2" max="2" width="72.5078125" style="1" customWidth="1"/>
    <col min="3" max="3" width="24.75" style="1" bestFit="1" customWidth="1"/>
    <col min="4" max="4" width="11.43359375" style="1" customWidth="1"/>
    <col min="5" max="5" width="17.75390625" style="1" bestFit="1" customWidth="1"/>
    <col min="6" max="6" width="30.265625" style="1" customWidth="1"/>
    <col min="7" max="7" width="63.08984375" style="1" customWidth="1"/>
    <col min="8" max="16384" width="11.43359375" style="1"/>
  </cols>
  <sheetData>
    <row r="1" spans="1:7" ht="55.5" customHeight="1" x14ac:dyDescent="0.15">
      <c r="A1" s="24"/>
      <c r="B1" s="65" t="s">
        <v>101</v>
      </c>
      <c r="C1" s="65"/>
      <c r="D1" s="65"/>
      <c r="E1" s="65"/>
      <c r="F1" s="65"/>
      <c r="G1" s="65"/>
    </row>
    <row r="2" spans="1:7" x14ac:dyDescent="0.15">
      <c r="A2" s="25" t="s">
        <v>20</v>
      </c>
      <c r="B2" s="79" t="s">
        <v>38</v>
      </c>
      <c r="C2" s="79"/>
      <c r="D2" s="79"/>
      <c r="E2" s="79"/>
      <c r="F2" s="79"/>
      <c r="G2" s="79"/>
    </row>
    <row r="3" spans="1:7" ht="28.5" x14ac:dyDescent="0.15">
      <c r="A3" s="25" t="s">
        <v>21</v>
      </c>
      <c r="B3" s="66" t="s">
        <v>22</v>
      </c>
      <c r="C3" s="66"/>
      <c r="D3" s="66"/>
      <c r="E3" s="25" t="s">
        <v>27</v>
      </c>
      <c r="F3" s="66" t="s">
        <v>35</v>
      </c>
      <c r="G3" s="66"/>
    </row>
    <row r="4" spans="1:7" ht="69" customHeight="1" x14ac:dyDescent="0.15">
      <c r="A4" s="25" t="s">
        <v>28</v>
      </c>
      <c r="B4" s="66" t="s">
        <v>36</v>
      </c>
      <c r="C4" s="66"/>
      <c r="D4" s="66"/>
      <c r="E4" s="25" t="s">
        <v>29</v>
      </c>
      <c r="F4" s="82" t="s">
        <v>65</v>
      </c>
      <c r="G4" s="82"/>
    </row>
    <row r="5" spans="1:7" s="2" customFormat="1" ht="23.25" customHeight="1" x14ac:dyDescent="0.2">
      <c r="A5" s="69" t="s">
        <v>30</v>
      </c>
      <c r="B5" s="69"/>
      <c r="C5" s="69"/>
      <c r="D5" s="69"/>
      <c r="E5" s="69"/>
      <c r="F5" s="69"/>
      <c r="G5" s="69"/>
    </row>
    <row r="6" spans="1:7" ht="95.25" customHeight="1" x14ac:dyDescent="0.15">
      <c r="A6" s="26" t="s">
        <v>4</v>
      </c>
      <c r="B6" s="68" t="s">
        <v>39</v>
      </c>
      <c r="C6" s="68"/>
      <c r="D6" s="68"/>
      <c r="E6" s="68"/>
      <c r="F6" s="68"/>
      <c r="G6" s="68"/>
    </row>
    <row r="7" spans="1:7" ht="48.75" customHeight="1" x14ac:dyDescent="0.15">
      <c r="A7" s="26" t="s">
        <v>5</v>
      </c>
      <c r="B7" s="67" t="s">
        <v>23</v>
      </c>
      <c r="C7" s="67"/>
      <c r="D7" s="67"/>
      <c r="E7" s="67"/>
      <c r="F7" s="67"/>
      <c r="G7" s="67"/>
    </row>
    <row r="8" spans="1:7" ht="23.25" customHeight="1" x14ac:dyDescent="0.15">
      <c r="A8" s="26" t="s">
        <v>1</v>
      </c>
      <c r="B8" s="68" t="s">
        <v>32</v>
      </c>
      <c r="C8" s="68"/>
      <c r="D8" s="68"/>
      <c r="E8" s="68"/>
      <c r="F8" s="68"/>
      <c r="G8" s="68"/>
    </row>
    <row r="9" spans="1:7" ht="34.5" customHeight="1" x14ac:dyDescent="0.15">
      <c r="A9" s="26" t="s">
        <v>2</v>
      </c>
      <c r="B9" s="67" t="s">
        <v>33</v>
      </c>
      <c r="C9" s="67"/>
      <c r="D9" s="67"/>
      <c r="E9" s="67"/>
      <c r="F9" s="67"/>
      <c r="G9" s="67"/>
    </row>
    <row r="10" spans="1:7" ht="31.5" customHeight="1" x14ac:dyDescent="0.15">
      <c r="A10" s="26" t="s">
        <v>3</v>
      </c>
      <c r="B10" s="67" t="s">
        <v>34</v>
      </c>
      <c r="C10" s="67"/>
      <c r="D10" s="67"/>
      <c r="E10" s="67"/>
      <c r="F10" s="67"/>
      <c r="G10" s="67"/>
    </row>
    <row r="11" spans="1:7" ht="27.75" customHeight="1" x14ac:dyDescent="0.15">
      <c r="A11" s="26" t="s">
        <v>6</v>
      </c>
      <c r="B11" s="67" t="s">
        <v>24</v>
      </c>
      <c r="C11" s="67"/>
      <c r="D11" s="67"/>
      <c r="E11" s="67"/>
      <c r="F11" s="67"/>
      <c r="G11" s="67"/>
    </row>
    <row r="12" spans="1:7" ht="39" customHeight="1" x14ac:dyDescent="0.15">
      <c r="A12" s="26" t="s">
        <v>7</v>
      </c>
      <c r="B12" s="67" t="s">
        <v>25</v>
      </c>
      <c r="C12" s="67"/>
      <c r="D12" s="67"/>
      <c r="E12" s="67"/>
      <c r="F12" s="67"/>
      <c r="G12" s="67"/>
    </row>
    <row r="13" spans="1:7" ht="25.5" customHeight="1" x14ac:dyDescent="0.15">
      <c r="A13" s="26" t="s">
        <v>8</v>
      </c>
      <c r="B13" s="67" t="s">
        <v>26</v>
      </c>
      <c r="C13" s="67"/>
      <c r="D13" s="67"/>
      <c r="E13" s="67"/>
      <c r="F13" s="67"/>
      <c r="G13" s="67"/>
    </row>
    <row r="14" spans="1:7" ht="33" customHeight="1" x14ac:dyDescent="0.15">
      <c r="A14" s="26" t="s">
        <v>9</v>
      </c>
      <c r="B14" s="67" t="s">
        <v>10</v>
      </c>
      <c r="C14" s="67"/>
      <c r="D14" s="67"/>
      <c r="E14" s="67"/>
      <c r="F14" s="67"/>
      <c r="G14" s="67"/>
    </row>
    <row r="15" spans="1:7" s="2" customFormat="1" ht="23.25" customHeight="1" x14ac:dyDescent="0.2">
      <c r="A15" s="80" t="s">
        <v>31</v>
      </c>
      <c r="B15" s="80"/>
      <c r="C15" s="80"/>
      <c r="D15" s="80"/>
      <c r="E15" s="80"/>
      <c r="F15" s="80"/>
      <c r="G15" s="80"/>
    </row>
    <row r="16" spans="1:7" ht="175.5" customHeight="1" x14ac:dyDescent="0.15">
      <c r="A16" s="81" t="s">
        <v>102</v>
      </c>
      <c r="B16" s="81"/>
      <c r="C16" s="81"/>
      <c r="D16" s="81"/>
      <c r="E16" s="81"/>
      <c r="F16" s="81"/>
      <c r="G16" s="81"/>
    </row>
    <row r="17" spans="1:7" s="2" customFormat="1" ht="23.25" customHeight="1" x14ac:dyDescent="0.2">
      <c r="A17" s="69" t="s">
        <v>78</v>
      </c>
      <c r="B17" s="69"/>
      <c r="C17" s="69"/>
      <c r="D17" s="69"/>
      <c r="E17" s="69"/>
      <c r="F17" s="69"/>
      <c r="G17" s="69"/>
    </row>
    <row r="18" spans="1:7" s="2" customFormat="1" ht="23.25" customHeight="1" x14ac:dyDescent="0.2">
      <c r="A18" s="74" t="s">
        <v>77</v>
      </c>
      <c r="B18" s="75"/>
      <c r="C18" s="75"/>
      <c r="D18" s="75"/>
      <c r="E18" s="75"/>
      <c r="F18" s="75"/>
      <c r="G18" s="76"/>
    </row>
    <row r="19" spans="1:7" ht="48.75" customHeight="1" x14ac:dyDescent="0.15">
      <c r="A19" s="5" t="s">
        <v>11</v>
      </c>
      <c r="B19" s="5" t="s">
        <v>14</v>
      </c>
      <c r="C19" s="5" t="s">
        <v>18</v>
      </c>
      <c r="D19" s="5" t="s">
        <v>0</v>
      </c>
      <c r="E19" s="5" t="s">
        <v>15</v>
      </c>
      <c r="F19" s="6" t="s">
        <v>16</v>
      </c>
      <c r="G19" s="5" t="s">
        <v>103</v>
      </c>
    </row>
    <row r="20" spans="1:7" ht="70.5" customHeight="1" x14ac:dyDescent="0.2">
      <c r="A20" s="31" t="s">
        <v>12</v>
      </c>
      <c r="B20" s="15" t="s">
        <v>81</v>
      </c>
      <c r="C20" s="14" t="s">
        <v>40</v>
      </c>
      <c r="D20" s="7">
        <v>44197</v>
      </c>
      <c r="E20" s="7">
        <v>44377</v>
      </c>
      <c r="F20" s="14" t="s">
        <v>41</v>
      </c>
      <c r="G20" s="49" t="s">
        <v>128</v>
      </c>
    </row>
    <row r="21" spans="1:7" ht="69.75" x14ac:dyDescent="0.15">
      <c r="A21" s="72" t="s">
        <v>17</v>
      </c>
      <c r="B21" s="8" t="s">
        <v>82</v>
      </c>
      <c r="C21" s="14" t="s">
        <v>40</v>
      </c>
      <c r="D21" s="7">
        <v>44197</v>
      </c>
      <c r="E21" s="7">
        <v>44377</v>
      </c>
      <c r="F21" s="14" t="s">
        <v>41</v>
      </c>
      <c r="G21" s="4" t="s">
        <v>130</v>
      </c>
    </row>
    <row r="22" spans="1:7" ht="81.75" customHeight="1" x14ac:dyDescent="0.15">
      <c r="A22" s="73"/>
      <c r="B22" s="8" t="s">
        <v>83</v>
      </c>
      <c r="C22" s="23" t="s">
        <v>40</v>
      </c>
      <c r="D22" s="7">
        <v>44197</v>
      </c>
      <c r="E22" s="7">
        <v>44377</v>
      </c>
      <c r="F22" s="23" t="s">
        <v>41</v>
      </c>
      <c r="G22" s="4" t="s">
        <v>131</v>
      </c>
    </row>
    <row r="23" spans="1:7" ht="118.5" customHeight="1" x14ac:dyDescent="0.15">
      <c r="A23" s="38" t="s">
        <v>19</v>
      </c>
      <c r="B23" s="8" t="s">
        <v>84</v>
      </c>
      <c r="C23" s="14" t="s">
        <v>40</v>
      </c>
      <c r="D23" s="7">
        <v>44197</v>
      </c>
      <c r="E23" s="7">
        <v>44377</v>
      </c>
      <c r="F23" s="14" t="s">
        <v>118</v>
      </c>
      <c r="G23" s="4" t="s">
        <v>63</v>
      </c>
    </row>
    <row r="24" spans="1:7" ht="48" customHeight="1" x14ac:dyDescent="0.15">
      <c r="A24" s="72" t="s">
        <v>13</v>
      </c>
      <c r="B24" s="9" t="s">
        <v>94</v>
      </c>
      <c r="C24" s="14" t="s">
        <v>40</v>
      </c>
      <c r="D24" s="7">
        <v>44197</v>
      </c>
      <c r="E24" s="7">
        <v>44377</v>
      </c>
      <c r="F24" s="14" t="s">
        <v>46</v>
      </c>
      <c r="G24" s="4" t="s">
        <v>133</v>
      </c>
    </row>
    <row r="25" spans="1:7" ht="60" customHeight="1" x14ac:dyDescent="0.15">
      <c r="A25" s="73"/>
      <c r="B25" s="8" t="s">
        <v>89</v>
      </c>
      <c r="C25" s="14" t="s">
        <v>40</v>
      </c>
      <c r="D25" s="7">
        <v>44197</v>
      </c>
      <c r="E25" s="7">
        <v>44377</v>
      </c>
      <c r="F25" s="14" t="s">
        <v>47</v>
      </c>
      <c r="G25" s="4" t="s">
        <v>64</v>
      </c>
    </row>
    <row r="26" spans="1:7" ht="90" customHeight="1" x14ac:dyDescent="0.15">
      <c r="A26" s="11" t="s">
        <v>50</v>
      </c>
      <c r="B26" s="15" t="s">
        <v>119</v>
      </c>
      <c r="C26" s="14" t="s">
        <v>40</v>
      </c>
      <c r="D26" s="7">
        <v>44197</v>
      </c>
      <c r="E26" s="7">
        <v>44377</v>
      </c>
      <c r="F26" s="14" t="s">
        <v>47</v>
      </c>
      <c r="G26" s="4" t="s">
        <v>129</v>
      </c>
    </row>
    <row r="27" spans="1:7" ht="124.5" customHeight="1" x14ac:dyDescent="0.15">
      <c r="A27" s="11" t="s">
        <v>49</v>
      </c>
      <c r="B27" s="15" t="s">
        <v>91</v>
      </c>
      <c r="C27" s="14" t="s">
        <v>40</v>
      </c>
      <c r="D27" s="7">
        <v>44197</v>
      </c>
      <c r="E27" s="7">
        <v>44377</v>
      </c>
      <c r="F27" s="14" t="s">
        <v>47</v>
      </c>
      <c r="G27" s="4" t="s">
        <v>120</v>
      </c>
    </row>
    <row r="28" spans="1:7" ht="26.25" x14ac:dyDescent="0.15">
      <c r="A28" s="36" t="s">
        <v>114</v>
      </c>
      <c r="B28" s="8" t="s">
        <v>92</v>
      </c>
      <c r="C28" s="14" t="s">
        <v>40</v>
      </c>
      <c r="D28" s="7">
        <v>44197</v>
      </c>
      <c r="E28" s="7">
        <v>44377</v>
      </c>
      <c r="F28" s="14" t="s">
        <v>52</v>
      </c>
      <c r="G28" s="4" t="s">
        <v>121</v>
      </c>
    </row>
    <row r="29" spans="1:7" ht="88.5" customHeight="1" x14ac:dyDescent="0.15">
      <c r="A29" s="14" t="s">
        <v>54</v>
      </c>
      <c r="B29" s="15" t="s">
        <v>62</v>
      </c>
      <c r="C29" s="14" t="s">
        <v>40</v>
      </c>
      <c r="D29" s="7">
        <v>44197</v>
      </c>
      <c r="E29" s="7">
        <v>44377</v>
      </c>
      <c r="F29" s="14" t="s">
        <v>47</v>
      </c>
      <c r="G29" s="4" t="s">
        <v>122</v>
      </c>
    </row>
    <row r="30" spans="1:7" s="2" customFormat="1" ht="23.25" customHeight="1" x14ac:dyDescent="0.2">
      <c r="A30" s="74" t="s">
        <v>79</v>
      </c>
      <c r="B30" s="75"/>
      <c r="C30" s="75"/>
      <c r="D30" s="75"/>
      <c r="E30" s="75"/>
      <c r="F30" s="75"/>
      <c r="G30" s="76"/>
    </row>
    <row r="31" spans="1:7" s="2" customFormat="1" ht="58.5" customHeight="1" x14ac:dyDescent="0.15">
      <c r="A31" s="5" t="s">
        <v>80</v>
      </c>
      <c r="B31" s="5" t="s">
        <v>14</v>
      </c>
      <c r="C31" s="5" t="s">
        <v>18</v>
      </c>
      <c r="D31" s="5" t="s">
        <v>0</v>
      </c>
      <c r="E31" s="5" t="s">
        <v>15</v>
      </c>
      <c r="F31" s="6" t="s">
        <v>16</v>
      </c>
      <c r="G31" s="5" t="s">
        <v>103</v>
      </c>
    </row>
    <row r="32" spans="1:7" s="2" customFormat="1" ht="66.75" customHeight="1" x14ac:dyDescent="0.15">
      <c r="A32" s="35" t="s">
        <v>12</v>
      </c>
      <c r="B32" s="30" t="s">
        <v>115</v>
      </c>
      <c r="C32" s="29" t="s">
        <v>40</v>
      </c>
      <c r="D32" s="7">
        <v>44197</v>
      </c>
      <c r="E32" s="7">
        <v>44377</v>
      </c>
      <c r="F32" s="29" t="s">
        <v>60</v>
      </c>
      <c r="G32" s="4" t="s">
        <v>116</v>
      </c>
    </row>
    <row r="33" spans="1:7" ht="105" customHeight="1" x14ac:dyDescent="0.15">
      <c r="A33" s="35" t="s">
        <v>17</v>
      </c>
      <c r="B33" s="8" t="s">
        <v>86</v>
      </c>
      <c r="C33" s="29" t="s">
        <v>40</v>
      </c>
      <c r="D33" s="7">
        <v>44197</v>
      </c>
      <c r="E33" s="7">
        <v>44377</v>
      </c>
      <c r="F33" s="29" t="s">
        <v>60</v>
      </c>
      <c r="G33" s="4" t="s">
        <v>117</v>
      </c>
    </row>
    <row r="34" spans="1:7" ht="60.75" customHeight="1" x14ac:dyDescent="0.15">
      <c r="A34" s="35" t="s">
        <v>19</v>
      </c>
      <c r="B34" s="8" t="s">
        <v>85</v>
      </c>
      <c r="C34" s="29" t="s">
        <v>87</v>
      </c>
      <c r="D34" s="7">
        <v>44197</v>
      </c>
      <c r="E34" s="7">
        <v>44561</v>
      </c>
      <c r="F34" s="29" t="s">
        <v>60</v>
      </c>
      <c r="G34" s="4" t="s">
        <v>99</v>
      </c>
    </row>
    <row r="35" spans="1:7" ht="51" customHeight="1" x14ac:dyDescent="0.15">
      <c r="A35" s="70" t="s">
        <v>13</v>
      </c>
      <c r="B35" s="10" t="s">
        <v>143</v>
      </c>
      <c r="C35" s="29" t="s">
        <v>40</v>
      </c>
      <c r="D35" s="7">
        <v>44197</v>
      </c>
      <c r="E35" s="7">
        <v>44377</v>
      </c>
      <c r="F35" s="29" t="s">
        <v>44</v>
      </c>
      <c r="G35" s="83" t="s">
        <v>136</v>
      </c>
    </row>
    <row r="36" spans="1:7" s="2" customFormat="1" ht="75" customHeight="1" x14ac:dyDescent="0.15">
      <c r="A36" s="71"/>
      <c r="B36" s="8" t="s">
        <v>93</v>
      </c>
      <c r="C36" s="29" t="s">
        <v>40</v>
      </c>
      <c r="D36" s="7">
        <v>44197</v>
      </c>
      <c r="E36" s="7">
        <v>44377</v>
      </c>
      <c r="F36" s="29" t="s">
        <v>45</v>
      </c>
      <c r="G36" s="84"/>
    </row>
    <row r="37" spans="1:7" ht="27.75" customHeight="1" x14ac:dyDescent="0.15">
      <c r="A37" s="64"/>
      <c r="B37" s="64"/>
      <c r="C37" s="64"/>
      <c r="D37" s="64"/>
      <c r="E37" s="64"/>
      <c r="F37" s="64"/>
      <c r="G37" s="64"/>
    </row>
    <row r="38" spans="1:7" ht="28.5" customHeight="1" x14ac:dyDescent="0.15">
      <c r="A38" s="27" t="s">
        <v>57</v>
      </c>
      <c r="B38" s="12"/>
      <c r="C38" s="13"/>
      <c r="D38" s="13"/>
      <c r="E38" s="13"/>
      <c r="F38" s="13"/>
      <c r="G38" s="13"/>
    </row>
    <row r="39" spans="1:7" ht="156.75" customHeight="1" x14ac:dyDescent="0.15">
      <c r="A39" s="26" t="s">
        <v>58</v>
      </c>
      <c r="B39" s="28" t="s">
        <v>55</v>
      </c>
      <c r="C39" s="77" t="s">
        <v>56</v>
      </c>
      <c r="D39" s="78"/>
      <c r="E39" s="78"/>
      <c r="F39" s="78"/>
      <c r="G39" s="28" t="s">
        <v>59</v>
      </c>
    </row>
    <row r="40" spans="1:7" x14ac:dyDescent="0.15">
      <c r="G40" s="3"/>
    </row>
    <row r="41" spans="1:7" ht="15.75" x14ac:dyDescent="0.2">
      <c r="G41"/>
    </row>
    <row r="42" spans="1:7" x14ac:dyDescent="0.15">
      <c r="G42" s="3"/>
    </row>
    <row r="43" spans="1:7" ht="15.75" x14ac:dyDescent="0.2">
      <c r="G43"/>
    </row>
    <row r="44" spans="1:7" ht="15.75" x14ac:dyDescent="0.2">
      <c r="G44"/>
    </row>
    <row r="45" spans="1:7" x14ac:dyDescent="0.15">
      <c r="G45" s="3"/>
    </row>
    <row r="46" spans="1:7" ht="15.75" x14ac:dyDescent="0.2">
      <c r="G46"/>
    </row>
    <row r="47" spans="1:7" ht="15.75" x14ac:dyDescent="0.2">
      <c r="G47"/>
    </row>
    <row r="48" spans="1:7" ht="15.75" x14ac:dyDescent="0.2">
      <c r="G48"/>
    </row>
    <row r="49" spans="7:7" x14ac:dyDescent="0.15">
      <c r="G49" s="3"/>
    </row>
    <row r="50" spans="7:7" ht="15.75" x14ac:dyDescent="0.2">
      <c r="G50"/>
    </row>
    <row r="51" spans="7:7" x14ac:dyDescent="0.15">
      <c r="G51" s="3"/>
    </row>
  </sheetData>
  <mergeCells count="27">
    <mergeCell ref="A21:A22"/>
    <mergeCell ref="C39:F39"/>
    <mergeCell ref="B2:G2"/>
    <mergeCell ref="A15:G15"/>
    <mergeCell ref="A16:G16"/>
    <mergeCell ref="A17:G17"/>
    <mergeCell ref="B4:D4"/>
    <mergeCell ref="F4:G4"/>
    <mergeCell ref="F3:G3"/>
    <mergeCell ref="G35:G36"/>
    <mergeCell ref="B13:G13"/>
    <mergeCell ref="A37:G37"/>
    <mergeCell ref="B1:G1"/>
    <mergeCell ref="B3:D3"/>
    <mergeCell ref="B7:G7"/>
    <mergeCell ref="B11:G11"/>
    <mergeCell ref="B12:G12"/>
    <mergeCell ref="B10:G10"/>
    <mergeCell ref="B6:G6"/>
    <mergeCell ref="B8:G8"/>
    <mergeCell ref="A5:G5"/>
    <mergeCell ref="B9:G9"/>
    <mergeCell ref="B14:G14"/>
    <mergeCell ref="A35:A36"/>
    <mergeCell ref="A24:A25"/>
    <mergeCell ref="A18:G18"/>
    <mergeCell ref="A30:G30"/>
  </mergeCells>
  <pageMargins left="0.70866141732283461" right="0.70866141732283461" top="0.74803149606299213" bottom="0.74803149606299213" header="0" footer="0"/>
  <pageSetup scale="49" fitToHeight="4" orientation="landscape" horizontalDpi="4294967294" verticalDpi="4294967294" r:id="rId1"/>
  <headerFooter>
    <oddFooter>&amp;CPág.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2"/>
  <sheetViews>
    <sheetView showGridLines="0" topLeftCell="A35" zoomScale="70" zoomScaleNormal="70" workbookViewId="0">
      <selection activeCell="A38" sqref="A38:G38"/>
    </sheetView>
  </sheetViews>
  <sheetFormatPr defaultColWidth="11.43359375" defaultRowHeight="15" x14ac:dyDescent="0.15"/>
  <cols>
    <col min="1" max="1" width="29.45703125" style="1" customWidth="1"/>
    <col min="2" max="2" width="72.5078125" style="1" customWidth="1"/>
    <col min="3" max="3" width="24.75" style="1" bestFit="1" customWidth="1"/>
    <col min="4" max="4" width="11.43359375" style="1" customWidth="1"/>
    <col min="5" max="5" width="17.75390625" style="1" bestFit="1" customWidth="1"/>
    <col min="6" max="6" width="30.265625" style="1" customWidth="1"/>
    <col min="7" max="7" width="63.08984375" style="1" customWidth="1"/>
    <col min="8" max="16384" width="11.43359375" style="1"/>
  </cols>
  <sheetData>
    <row r="1" spans="1:7" ht="55.5" customHeight="1" x14ac:dyDescent="0.15">
      <c r="A1" s="24"/>
      <c r="B1" s="65" t="s">
        <v>37</v>
      </c>
      <c r="C1" s="65"/>
      <c r="D1" s="65"/>
      <c r="E1" s="65"/>
      <c r="F1" s="65"/>
      <c r="G1" s="65"/>
    </row>
    <row r="2" spans="1:7" x14ac:dyDescent="0.15">
      <c r="A2" s="25" t="s">
        <v>20</v>
      </c>
      <c r="B2" s="79" t="s">
        <v>38</v>
      </c>
      <c r="C2" s="79"/>
      <c r="D2" s="79"/>
      <c r="E2" s="79"/>
      <c r="F2" s="79"/>
      <c r="G2" s="79"/>
    </row>
    <row r="3" spans="1:7" ht="28.5" x14ac:dyDescent="0.15">
      <c r="A3" s="25" t="s">
        <v>21</v>
      </c>
      <c r="B3" s="66" t="s">
        <v>22</v>
      </c>
      <c r="C3" s="66"/>
      <c r="D3" s="66"/>
      <c r="E3" s="25" t="s">
        <v>27</v>
      </c>
      <c r="F3" s="66" t="s">
        <v>35</v>
      </c>
      <c r="G3" s="66"/>
    </row>
    <row r="4" spans="1:7" ht="69" customHeight="1" x14ac:dyDescent="0.15">
      <c r="A4" s="25" t="s">
        <v>28</v>
      </c>
      <c r="B4" s="66" t="s">
        <v>36</v>
      </c>
      <c r="C4" s="66"/>
      <c r="D4" s="66"/>
      <c r="E4" s="25" t="s">
        <v>29</v>
      </c>
      <c r="F4" s="82" t="s">
        <v>65</v>
      </c>
      <c r="G4" s="82"/>
    </row>
    <row r="5" spans="1:7" s="2" customFormat="1" ht="23.25" customHeight="1" x14ac:dyDescent="0.2">
      <c r="A5" s="69" t="s">
        <v>30</v>
      </c>
      <c r="B5" s="69"/>
      <c r="C5" s="69"/>
      <c r="D5" s="69"/>
      <c r="E5" s="69"/>
      <c r="F5" s="69"/>
      <c r="G5" s="69"/>
    </row>
    <row r="6" spans="1:7" ht="95.25" customHeight="1" x14ac:dyDescent="0.15">
      <c r="A6" s="26" t="s">
        <v>4</v>
      </c>
      <c r="B6" s="68" t="s">
        <v>39</v>
      </c>
      <c r="C6" s="68"/>
      <c r="D6" s="68"/>
      <c r="E6" s="68"/>
      <c r="F6" s="68"/>
      <c r="G6" s="68"/>
    </row>
    <row r="7" spans="1:7" ht="48.75" customHeight="1" x14ac:dyDescent="0.15">
      <c r="A7" s="26" t="s">
        <v>5</v>
      </c>
      <c r="B7" s="67" t="s">
        <v>23</v>
      </c>
      <c r="C7" s="67"/>
      <c r="D7" s="67"/>
      <c r="E7" s="67"/>
      <c r="F7" s="67"/>
      <c r="G7" s="67"/>
    </row>
    <row r="8" spans="1:7" ht="23.25" customHeight="1" x14ac:dyDescent="0.15">
      <c r="A8" s="26" t="s">
        <v>1</v>
      </c>
      <c r="B8" s="68" t="s">
        <v>32</v>
      </c>
      <c r="C8" s="68"/>
      <c r="D8" s="68"/>
      <c r="E8" s="68"/>
      <c r="F8" s="68"/>
      <c r="G8" s="68"/>
    </row>
    <row r="9" spans="1:7" ht="34.5" customHeight="1" x14ac:dyDescent="0.15">
      <c r="A9" s="26" t="s">
        <v>2</v>
      </c>
      <c r="B9" s="67" t="s">
        <v>33</v>
      </c>
      <c r="C9" s="67"/>
      <c r="D9" s="67"/>
      <c r="E9" s="67"/>
      <c r="F9" s="67"/>
      <c r="G9" s="67"/>
    </row>
    <row r="10" spans="1:7" ht="31.5" customHeight="1" x14ac:dyDescent="0.15">
      <c r="A10" s="26" t="s">
        <v>3</v>
      </c>
      <c r="B10" s="67" t="s">
        <v>34</v>
      </c>
      <c r="C10" s="67"/>
      <c r="D10" s="67"/>
      <c r="E10" s="67"/>
      <c r="F10" s="67"/>
      <c r="G10" s="67"/>
    </row>
    <row r="11" spans="1:7" ht="27.75" customHeight="1" x14ac:dyDescent="0.15">
      <c r="A11" s="26" t="s">
        <v>6</v>
      </c>
      <c r="B11" s="67" t="s">
        <v>24</v>
      </c>
      <c r="C11" s="67"/>
      <c r="D11" s="67"/>
      <c r="E11" s="67"/>
      <c r="F11" s="67"/>
      <c r="G11" s="67"/>
    </row>
    <row r="12" spans="1:7" ht="39" customHeight="1" x14ac:dyDescent="0.15">
      <c r="A12" s="26" t="s">
        <v>7</v>
      </c>
      <c r="B12" s="67" t="s">
        <v>25</v>
      </c>
      <c r="C12" s="67"/>
      <c r="D12" s="67"/>
      <c r="E12" s="67"/>
      <c r="F12" s="67"/>
      <c r="G12" s="67"/>
    </row>
    <row r="13" spans="1:7" ht="25.5" customHeight="1" x14ac:dyDescent="0.15">
      <c r="A13" s="26" t="s">
        <v>8</v>
      </c>
      <c r="B13" s="67" t="s">
        <v>26</v>
      </c>
      <c r="C13" s="67"/>
      <c r="D13" s="67"/>
      <c r="E13" s="67"/>
      <c r="F13" s="67"/>
      <c r="G13" s="67"/>
    </row>
    <row r="14" spans="1:7" ht="33" customHeight="1" x14ac:dyDescent="0.15">
      <c r="A14" s="26" t="s">
        <v>9</v>
      </c>
      <c r="B14" s="67" t="s">
        <v>10</v>
      </c>
      <c r="C14" s="67"/>
      <c r="D14" s="67"/>
      <c r="E14" s="67"/>
      <c r="F14" s="67"/>
      <c r="G14" s="67"/>
    </row>
    <row r="15" spans="1:7" s="2" customFormat="1" ht="23.25" customHeight="1" x14ac:dyDescent="0.2">
      <c r="A15" s="80" t="s">
        <v>31</v>
      </c>
      <c r="B15" s="80"/>
      <c r="C15" s="80"/>
      <c r="D15" s="80"/>
      <c r="E15" s="80"/>
      <c r="F15" s="80"/>
      <c r="G15" s="80"/>
    </row>
    <row r="16" spans="1:7" ht="175.5" customHeight="1" x14ac:dyDescent="0.15">
      <c r="A16" s="81" t="s">
        <v>51</v>
      </c>
      <c r="B16" s="81"/>
      <c r="C16" s="81"/>
      <c r="D16" s="81"/>
      <c r="E16" s="81"/>
      <c r="F16" s="81"/>
      <c r="G16" s="81"/>
    </row>
    <row r="17" spans="1:7" s="2" customFormat="1" ht="23.25" customHeight="1" x14ac:dyDescent="0.2">
      <c r="A17" s="69" t="s">
        <v>78</v>
      </c>
      <c r="B17" s="69"/>
      <c r="C17" s="69"/>
      <c r="D17" s="69"/>
      <c r="E17" s="69"/>
      <c r="F17" s="69"/>
      <c r="G17" s="69"/>
    </row>
    <row r="18" spans="1:7" s="2" customFormat="1" ht="23.25" customHeight="1" x14ac:dyDescent="0.2">
      <c r="A18" s="74" t="s">
        <v>77</v>
      </c>
      <c r="B18" s="75"/>
      <c r="C18" s="75"/>
      <c r="D18" s="75"/>
      <c r="E18" s="75"/>
      <c r="F18" s="75"/>
      <c r="G18" s="76"/>
    </row>
    <row r="19" spans="1:7" ht="48.75" customHeight="1" x14ac:dyDescent="0.15">
      <c r="A19" s="5" t="s">
        <v>11</v>
      </c>
      <c r="B19" s="5" t="s">
        <v>14</v>
      </c>
      <c r="C19" s="5" t="s">
        <v>18</v>
      </c>
      <c r="D19" s="5" t="s">
        <v>0</v>
      </c>
      <c r="E19" s="5" t="s">
        <v>15</v>
      </c>
      <c r="F19" s="6" t="s">
        <v>16</v>
      </c>
      <c r="G19" s="5" t="s">
        <v>124</v>
      </c>
    </row>
    <row r="20" spans="1:7" ht="70.5" customHeight="1" x14ac:dyDescent="0.15">
      <c r="A20" s="32" t="s">
        <v>12</v>
      </c>
      <c r="B20" s="33" t="s">
        <v>61</v>
      </c>
      <c r="C20" s="34" t="s">
        <v>40</v>
      </c>
      <c r="D20" s="7">
        <v>44378</v>
      </c>
      <c r="E20" s="7">
        <v>44561</v>
      </c>
      <c r="F20" s="34" t="s">
        <v>41</v>
      </c>
      <c r="G20" s="4"/>
    </row>
    <row r="21" spans="1:7" ht="51" x14ac:dyDescent="0.15">
      <c r="A21" s="72" t="s">
        <v>17</v>
      </c>
      <c r="B21" s="8" t="s">
        <v>82</v>
      </c>
      <c r="C21" s="34" t="s">
        <v>40</v>
      </c>
      <c r="D21" s="7">
        <v>44378</v>
      </c>
      <c r="E21" s="7">
        <v>44561</v>
      </c>
      <c r="F21" s="34" t="s">
        <v>41</v>
      </c>
      <c r="G21" s="4"/>
    </row>
    <row r="22" spans="1:7" ht="81.75" customHeight="1" x14ac:dyDescent="0.15">
      <c r="A22" s="73"/>
      <c r="B22" s="8" t="s">
        <v>83</v>
      </c>
      <c r="C22" s="34" t="s">
        <v>40</v>
      </c>
      <c r="D22" s="7">
        <v>44378</v>
      </c>
      <c r="E22" s="7">
        <v>44561</v>
      </c>
      <c r="F22" s="34" t="s">
        <v>41</v>
      </c>
      <c r="G22" s="4"/>
    </row>
    <row r="23" spans="1:7" ht="118.5" customHeight="1" x14ac:dyDescent="0.15">
      <c r="A23" s="85" t="s">
        <v>19</v>
      </c>
      <c r="B23" s="8" t="s">
        <v>84</v>
      </c>
      <c r="C23" s="34" t="s">
        <v>40</v>
      </c>
      <c r="D23" s="7">
        <v>44378</v>
      </c>
      <c r="E23" s="7">
        <v>44561</v>
      </c>
      <c r="F23" s="34" t="s">
        <v>42</v>
      </c>
      <c r="G23" s="4"/>
    </row>
    <row r="24" spans="1:7" ht="65.25" customHeight="1" x14ac:dyDescent="0.15">
      <c r="A24" s="85"/>
      <c r="B24" s="8" t="s">
        <v>43</v>
      </c>
      <c r="C24" s="34" t="s">
        <v>40</v>
      </c>
      <c r="D24" s="7">
        <v>44378</v>
      </c>
      <c r="E24" s="7">
        <v>44561</v>
      </c>
      <c r="F24" s="34" t="s">
        <v>88</v>
      </c>
      <c r="G24" s="4"/>
    </row>
    <row r="25" spans="1:7" ht="48" customHeight="1" x14ac:dyDescent="0.15">
      <c r="A25" s="72" t="s">
        <v>13</v>
      </c>
      <c r="B25" s="9" t="s">
        <v>94</v>
      </c>
      <c r="C25" s="34" t="s">
        <v>40</v>
      </c>
      <c r="D25" s="7">
        <v>44378</v>
      </c>
      <c r="E25" s="7">
        <v>44561</v>
      </c>
      <c r="F25" s="34" t="s">
        <v>46</v>
      </c>
      <c r="G25" s="4"/>
    </row>
    <row r="26" spans="1:7" ht="60" customHeight="1" x14ac:dyDescent="0.15">
      <c r="A26" s="73"/>
      <c r="B26" s="8" t="s">
        <v>89</v>
      </c>
      <c r="C26" s="34" t="s">
        <v>40</v>
      </c>
      <c r="D26" s="7">
        <v>44378</v>
      </c>
      <c r="E26" s="7">
        <v>44561</v>
      </c>
      <c r="F26" s="34" t="s">
        <v>47</v>
      </c>
      <c r="G26" s="4"/>
    </row>
    <row r="27" spans="1:7" ht="90" customHeight="1" x14ac:dyDescent="0.15">
      <c r="A27" s="11" t="s">
        <v>50</v>
      </c>
      <c r="B27" s="33" t="s">
        <v>90</v>
      </c>
      <c r="C27" s="34" t="s">
        <v>40</v>
      </c>
      <c r="D27" s="7">
        <v>44378</v>
      </c>
      <c r="E27" s="7">
        <v>44561</v>
      </c>
      <c r="F27" s="34" t="s">
        <v>47</v>
      </c>
      <c r="G27" s="4"/>
    </row>
    <row r="28" spans="1:7" ht="124.5" customHeight="1" x14ac:dyDescent="0.15">
      <c r="A28" s="11" t="s">
        <v>49</v>
      </c>
      <c r="B28" s="33" t="s">
        <v>91</v>
      </c>
      <c r="C28" s="34" t="s">
        <v>40</v>
      </c>
      <c r="D28" s="7">
        <v>44378</v>
      </c>
      <c r="E28" s="7">
        <v>44561</v>
      </c>
      <c r="F28" s="34" t="s">
        <v>47</v>
      </c>
      <c r="G28" s="4"/>
    </row>
    <row r="29" spans="1:7" ht="26.25" x14ac:dyDescent="0.15">
      <c r="A29" s="36" t="s">
        <v>53</v>
      </c>
      <c r="B29" s="8" t="s">
        <v>92</v>
      </c>
      <c r="C29" s="34" t="s">
        <v>40</v>
      </c>
      <c r="D29" s="7">
        <v>44378</v>
      </c>
      <c r="E29" s="7">
        <v>44561</v>
      </c>
      <c r="F29" s="34" t="s">
        <v>52</v>
      </c>
      <c r="G29" s="4"/>
    </row>
    <row r="30" spans="1:7" ht="88.5" customHeight="1" x14ac:dyDescent="0.15">
      <c r="A30" s="34" t="s">
        <v>54</v>
      </c>
      <c r="B30" s="33" t="s">
        <v>62</v>
      </c>
      <c r="C30" s="34" t="s">
        <v>40</v>
      </c>
      <c r="D30" s="7">
        <v>44378</v>
      </c>
      <c r="E30" s="7">
        <v>44561</v>
      </c>
      <c r="F30" s="34" t="s">
        <v>47</v>
      </c>
      <c r="G30" s="4"/>
    </row>
    <row r="31" spans="1:7" s="2" customFormat="1" ht="23.25" customHeight="1" x14ac:dyDescent="0.2">
      <c r="A31" s="74" t="s">
        <v>79</v>
      </c>
      <c r="B31" s="75"/>
      <c r="C31" s="75"/>
      <c r="D31" s="75"/>
      <c r="E31" s="75"/>
      <c r="F31" s="75"/>
      <c r="G31" s="76"/>
    </row>
    <row r="32" spans="1:7" s="2" customFormat="1" ht="58.5" customHeight="1" x14ac:dyDescent="0.15">
      <c r="A32" s="5" t="s">
        <v>80</v>
      </c>
      <c r="B32" s="5" t="s">
        <v>14</v>
      </c>
      <c r="C32" s="5" t="s">
        <v>18</v>
      </c>
      <c r="D32" s="5" t="s">
        <v>0</v>
      </c>
      <c r="E32" s="5" t="s">
        <v>15</v>
      </c>
      <c r="F32" s="6" t="s">
        <v>16</v>
      </c>
      <c r="G32" s="5" t="s">
        <v>125</v>
      </c>
    </row>
    <row r="33" spans="1:7" s="2" customFormat="1" ht="66.75" customHeight="1" x14ac:dyDescent="0.15">
      <c r="A33" s="35" t="s">
        <v>12</v>
      </c>
      <c r="B33" s="33" t="s">
        <v>61</v>
      </c>
      <c r="C33" s="34" t="s">
        <v>40</v>
      </c>
      <c r="D33" s="7">
        <v>44378</v>
      </c>
      <c r="E33" s="7">
        <v>44561</v>
      </c>
      <c r="F33" s="34" t="s">
        <v>60</v>
      </c>
      <c r="G33" s="4"/>
    </row>
    <row r="34" spans="1:7" ht="105" customHeight="1" x14ac:dyDescent="0.15">
      <c r="A34" s="35" t="s">
        <v>17</v>
      </c>
      <c r="B34" s="8" t="s">
        <v>86</v>
      </c>
      <c r="C34" s="34" t="s">
        <v>40</v>
      </c>
      <c r="D34" s="7">
        <v>44378</v>
      </c>
      <c r="E34" s="7">
        <v>44561</v>
      </c>
      <c r="F34" s="34" t="s">
        <v>60</v>
      </c>
      <c r="G34" s="4"/>
    </row>
    <row r="35" spans="1:7" ht="60.75" customHeight="1" x14ac:dyDescent="0.15">
      <c r="A35" s="35" t="s">
        <v>19</v>
      </c>
      <c r="B35" s="8" t="s">
        <v>85</v>
      </c>
      <c r="C35" s="34" t="s">
        <v>87</v>
      </c>
      <c r="D35" s="7">
        <v>44378</v>
      </c>
      <c r="E35" s="7">
        <v>44561</v>
      </c>
      <c r="F35" s="34" t="s">
        <v>60</v>
      </c>
      <c r="G35" s="4"/>
    </row>
    <row r="36" spans="1:7" ht="51" customHeight="1" x14ac:dyDescent="0.15">
      <c r="A36" s="70" t="s">
        <v>13</v>
      </c>
      <c r="B36" s="10" t="s">
        <v>48</v>
      </c>
      <c r="C36" s="34" t="s">
        <v>40</v>
      </c>
      <c r="D36" s="7">
        <v>44378</v>
      </c>
      <c r="E36" s="7">
        <v>44561</v>
      </c>
      <c r="F36" s="34" t="s">
        <v>44</v>
      </c>
      <c r="G36" s="4"/>
    </row>
    <row r="37" spans="1:7" s="2" customFormat="1" ht="75" customHeight="1" x14ac:dyDescent="0.15">
      <c r="A37" s="71"/>
      <c r="B37" s="8" t="s">
        <v>93</v>
      </c>
      <c r="C37" s="34" t="s">
        <v>40</v>
      </c>
      <c r="D37" s="7">
        <v>44378</v>
      </c>
      <c r="E37" s="7">
        <v>44561</v>
      </c>
      <c r="F37" s="34" t="s">
        <v>45</v>
      </c>
      <c r="G37" s="4"/>
    </row>
    <row r="38" spans="1:7" ht="27.75" customHeight="1" x14ac:dyDescent="0.15">
      <c r="A38" s="64"/>
      <c r="B38" s="64"/>
      <c r="C38" s="64"/>
      <c r="D38" s="64"/>
      <c r="E38" s="64"/>
      <c r="F38" s="64"/>
      <c r="G38" s="64"/>
    </row>
    <row r="39" spans="1:7" ht="28.5" customHeight="1" x14ac:dyDescent="0.15">
      <c r="A39" s="27" t="s">
        <v>57</v>
      </c>
      <c r="B39" s="12"/>
      <c r="C39" s="13"/>
      <c r="D39" s="13"/>
      <c r="E39" s="13"/>
      <c r="F39" s="13"/>
      <c r="G39" s="13"/>
    </row>
    <row r="40" spans="1:7" ht="156.75" customHeight="1" x14ac:dyDescent="0.15">
      <c r="A40" s="26" t="s">
        <v>58</v>
      </c>
      <c r="B40" s="28" t="s">
        <v>55</v>
      </c>
      <c r="C40" s="77" t="s">
        <v>56</v>
      </c>
      <c r="D40" s="78"/>
      <c r="E40" s="78"/>
      <c r="F40" s="78"/>
      <c r="G40" s="28" t="s">
        <v>100</v>
      </c>
    </row>
    <row r="41" spans="1:7" x14ac:dyDescent="0.15">
      <c r="G41" s="3"/>
    </row>
    <row r="42" spans="1:7" ht="15.75" x14ac:dyDescent="0.2">
      <c r="G42"/>
    </row>
    <row r="43" spans="1:7" x14ac:dyDescent="0.15">
      <c r="G43" s="3"/>
    </row>
    <row r="44" spans="1:7" ht="15.75" x14ac:dyDescent="0.2">
      <c r="G44"/>
    </row>
    <row r="45" spans="1:7" ht="15.75" x14ac:dyDescent="0.2">
      <c r="G45"/>
    </row>
    <row r="46" spans="1:7" x14ac:dyDescent="0.15">
      <c r="G46" s="3"/>
    </row>
    <row r="47" spans="1:7" ht="15.75" x14ac:dyDescent="0.2">
      <c r="G47"/>
    </row>
    <row r="48" spans="1:7" ht="15.75" x14ac:dyDescent="0.2">
      <c r="G48"/>
    </row>
    <row r="49" spans="7:7" ht="15.75" x14ac:dyDescent="0.2">
      <c r="G49"/>
    </row>
    <row r="50" spans="7:7" x14ac:dyDescent="0.15">
      <c r="G50" s="3"/>
    </row>
    <row r="51" spans="7:7" ht="15.75" x14ac:dyDescent="0.2">
      <c r="G51"/>
    </row>
    <row r="52" spans="7:7" x14ac:dyDescent="0.15">
      <c r="G52" s="3"/>
    </row>
  </sheetData>
  <mergeCells count="27">
    <mergeCell ref="B1:G1"/>
    <mergeCell ref="B2:G2"/>
    <mergeCell ref="B3:D3"/>
    <mergeCell ref="F3:G3"/>
    <mergeCell ref="B4:D4"/>
    <mergeCell ref="F4:G4"/>
    <mergeCell ref="A16:G16"/>
    <mergeCell ref="A5:G5"/>
    <mergeCell ref="B6:G6"/>
    <mergeCell ref="B7:G7"/>
    <mergeCell ref="B8:G8"/>
    <mergeCell ref="B9:G9"/>
    <mergeCell ref="B10:G10"/>
    <mergeCell ref="B11:G11"/>
    <mergeCell ref="B12:G12"/>
    <mergeCell ref="B13:G13"/>
    <mergeCell ref="B14:G14"/>
    <mergeCell ref="A15:G15"/>
    <mergeCell ref="A31:G31"/>
    <mergeCell ref="A36:A37"/>
    <mergeCell ref="A38:G38"/>
    <mergeCell ref="C40:F40"/>
    <mergeCell ref="A17:G17"/>
    <mergeCell ref="A18:G18"/>
    <mergeCell ref="A21:A22"/>
    <mergeCell ref="A23:A24"/>
    <mergeCell ref="A25:A26"/>
  </mergeCells>
  <pageMargins left="0.70866141732283461" right="0.70866141732283461" top="0.74803149606299213" bottom="0.74803149606299213" header="0" footer="0"/>
  <pageSetup scale="49" fitToHeight="4" orientation="landscape" horizontalDpi="4294967294" verticalDpi="4294967294" r:id="rId1"/>
  <headerFooter>
    <oddFooter>&amp;CPág.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0"/>
  <sheetViews>
    <sheetView showGridLines="0" zoomScale="70" zoomScaleNormal="70" workbookViewId="0">
      <selection activeCell="F5" sqref="F5"/>
    </sheetView>
  </sheetViews>
  <sheetFormatPr defaultRowHeight="15" x14ac:dyDescent="0.2"/>
  <cols>
    <col min="1" max="1" width="47.75390625" bestFit="1" customWidth="1"/>
    <col min="2" max="3" width="25.9609375" customWidth="1"/>
    <col min="4" max="4" width="26.09765625" customWidth="1"/>
    <col min="5" max="5" width="22.8671875" customWidth="1"/>
    <col min="6" max="6" width="13.5859375" style="53" bestFit="1" customWidth="1"/>
    <col min="7" max="7" width="76.8125" customWidth="1"/>
    <col min="8" max="256" width="11.43359375" customWidth="1"/>
  </cols>
  <sheetData>
    <row r="2" spans="1:7" ht="18.75" x14ac:dyDescent="0.25">
      <c r="A2" s="86" t="s">
        <v>139</v>
      </c>
      <c r="B2" s="86"/>
      <c r="C2" s="86"/>
      <c r="D2" s="86"/>
      <c r="E2" s="86"/>
      <c r="F2" s="86"/>
      <c r="G2" s="86"/>
    </row>
    <row r="4" spans="1:7" s="16" customFormat="1" ht="54.75" x14ac:dyDescent="0.2">
      <c r="A4" s="17" t="s">
        <v>66</v>
      </c>
      <c r="B4" s="18" t="s">
        <v>67</v>
      </c>
      <c r="C4" s="18" t="s">
        <v>68</v>
      </c>
      <c r="D4" s="18" t="s">
        <v>110</v>
      </c>
      <c r="E4" s="18" t="s">
        <v>111</v>
      </c>
      <c r="F4" s="54" t="s">
        <v>126</v>
      </c>
      <c r="G4" s="47" t="s">
        <v>75</v>
      </c>
    </row>
    <row r="5" spans="1:7" ht="86.45" customHeight="1" x14ac:dyDescent="0.2">
      <c r="A5" s="19" t="s">
        <v>12</v>
      </c>
      <c r="B5" s="39">
        <v>53455433</v>
      </c>
      <c r="C5" s="50">
        <v>53455433</v>
      </c>
      <c r="D5" s="39">
        <v>41518387</v>
      </c>
      <c r="E5" s="39">
        <v>41518387</v>
      </c>
      <c r="F5" s="55">
        <f>-(B5-D5)/B5</f>
        <v>-0.22330837727944322</v>
      </c>
      <c r="G5" s="49" t="s">
        <v>134</v>
      </c>
    </row>
    <row r="6" spans="1:7" ht="135" x14ac:dyDescent="0.2">
      <c r="A6" s="19" t="s">
        <v>17</v>
      </c>
      <c r="B6" s="39">
        <v>354931563</v>
      </c>
      <c r="C6" s="50">
        <v>354931563</v>
      </c>
      <c r="D6" s="51">
        <v>213439989</v>
      </c>
      <c r="E6" s="51">
        <v>213439989</v>
      </c>
      <c r="F6" s="55">
        <f t="shared" ref="F6:F13" si="0">-(B6-D6)/B6</f>
        <v>-0.3986446649153037</v>
      </c>
      <c r="G6" s="49" t="s">
        <v>135</v>
      </c>
    </row>
    <row r="7" spans="1:7" ht="189" x14ac:dyDescent="0.2">
      <c r="A7" s="19" t="s">
        <v>76</v>
      </c>
      <c r="B7" s="39">
        <v>832000</v>
      </c>
      <c r="C7" s="50">
        <v>832000</v>
      </c>
      <c r="D7" s="39">
        <v>0</v>
      </c>
      <c r="E7" s="50">
        <v>0</v>
      </c>
      <c r="F7" s="55">
        <f t="shared" si="0"/>
        <v>-1</v>
      </c>
      <c r="G7" s="49" t="s">
        <v>132</v>
      </c>
    </row>
    <row r="8" spans="1:7" ht="41.25" x14ac:dyDescent="0.2">
      <c r="A8" s="19" t="s">
        <v>13</v>
      </c>
      <c r="B8" s="39">
        <v>103608608</v>
      </c>
      <c r="C8" s="50">
        <v>103608608</v>
      </c>
      <c r="D8" s="39">
        <v>108406732</v>
      </c>
      <c r="E8" s="39">
        <v>108406732</v>
      </c>
      <c r="F8" s="55">
        <f t="shared" si="0"/>
        <v>4.631009037395812E-2</v>
      </c>
      <c r="G8" s="48" t="s">
        <v>133</v>
      </c>
    </row>
    <row r="9" spans="1:7" ht="68.25" x14ac:dyDescent="0.2">
      <c r="A9" s="19" t="s">
        <v>50</v>
      </c>
      <c r="B9" s="39">
        <v>10199356</v>
      </c>
      <c r="C9" s="50">
        <v>10199356</v>
      </c>
      <c r="D9" s="39">
        <v>7352760</v>
      </c>
      <c r="E9" s="39">
        <v>7352760</v>
      </c>
      <c r="F9" s="55">
        <f t="shared" si="0"/>
        <v>-0.27909566054954843</v>
      </c>
      <c r="G9" s="48" t="s">
        <v>129</v>
      </c>
    </row>
    <row r="10" spans="1:7" ht="94.5" x14ac:dyDescent="0.2">
      <c r="A10" s="19" t="s">
        <v>49</v>
      </c>
      <c r="B10" s="39">
        <v>17965591</v>
      </c>
      <c r="C10" s="50">
        <v>17965591</v>
      </c>
      <c r="D10" s="39">
        <v>15020921</v>
      </c>
      <c r="E10" s="39">
        <v>15020921</v>
      </c>
      <c r="F10" s="55">
        <f t="shared" si="0"/>
        <v>-0.1639061025045043</v>
      </c>
      <c r="G10" s="48" t="s">
        <v>137</v>
      </c>
    </row>
    <row r="11" spans="1:7" ht="68.25" x14ac:dyDescent="0.2">
      <c r="A11" s="19" t="s">
        <v>53</v>
      </c>
      <c r="B11" s="51">
        <v>49997812</v>
      </c>
      <c r="C11" s="51">
        <v>49997812</v>
      </c>
      <c r="D11" s="51">
        <v>37552669</v>
      </c>
      <c r="E11" s="51">
        <v>37552669</v>
      </c>
      <c r="F11" s="55">
        <f t="shared" si="0"/>
        <v>-0.24891375246580791</v>
      </c>
      <c r="G11" s="48" t="s">
        <v>98</v>
      </c>
    </row>
    <row r="12" spans="1:7" ht="68.25" x14ac:dyDescent="0.2">
      <c r="A12" s="19" t="s">
        <v>54</v>
      </c>
      <c r="B12" s="39">
        <v>0</v>
      </c>
      <c r="C12" s="50">
        <v>0</v>
      </c>
      <c r="D12" s="39">
        <v>0</v>
      </c>
      <c r="E12" s="50">
        <v>0</v>
      </c>
      <c r="F12" s="55"/>
      <c r="G12" s="48" t="s">
        <v>138</v>
      </c>
    </row>
    <row r="13" spans="1:7" ht="41.25" x14ac:dyDescent="0.2">
      <c r="A13" s="57" t="s">
        <v>127</v>
      </c>
      <c r="B13" s="58">
        <f>SUM(B5:B12)</f>
        <v>590990363</v>
      </c>
      <c r="C13" s="58">
        <f>SUM(C5:C12)</f>
        <v>590990363</v>
      </c>
      <c r="D13" s="58">
        <f>SUM(D5:D12)</f>
        <v>423291458</v>
      </c>
      <c r="E13" s="58">
        <f>SUM(E5:E12)</f>
        <v>423291458</v>
      </c>
      <c r="F13" s="56">
        <f t="shared" si="0"/>
        <v>-0.28375911943592896</v>
      </c>
      <c r="G13" s="59" t="s">
        <v>140</v>
      </c>
    </row>
    <row r="14" spans="1:7" x14ac:dyDescent="0.2">
      <c r="A14" s="74" t="s">
        <v>79</v>
      </c>
      <c r="B14" s="75"/>
      <c r="C14" s="75"/>
      <c r="D14" s="75"/>
      <c r="E14" s="75"/>
      <c r="F14" s="75"/>
      <c r="G14" s="76"/>
    </row>
    <row r="15" spans="1:7" ht="51.75" x14ac:dyDescent="0.2">
      <c r="A15" s="5" t="s">
        <v>80</v>
      </c>
      <c r="B15" s="5" t="s">
        <v>14</v>
      </c>
      <c r="C15" s="5" t="s">
        <v>18</v>
      </c>
      <c r="D15" s="5" t="s">
        <v>0</v>
      </c>
      <c r="E15" s="5" t="s">
        <v>15</v>
      </c>
      <c r="F15" s="6" t="s">
        <v>16</v>
      </c>
      <c r="G15" s="5" t="s">
        <v>103</v>
      </c>
    </row>
    <row r="16" spans="1:7" ht="113.25" customHeight="1" x14ac:dyDescent="0.2">
      <c r="A16" s="35" t="s">
        <v>12</v>
      </c>
      <c r="B16" s="37" t="s">
        <v>115</v>
      </c>
      <c r="C16" s="38" t="s">
        <v>40</v>
      </c>
      <c r="D16" s="7">
        <v>44197</v>
      </c>
      <c r="E16" s="7">
        <v>44377</v>
      </c>
      <c r="F16" s="38" t="s">
        <v>60</v>
      </c>
      <c r="G16" s="4" t="s">
        <v>141</v>
      </c>
    </row>
    <row r="17" spans="1:7" ht="292.5" customHeight="1" x14ac:dyDescent="0.2">
      <c r="A17" s="35" t="s">
        <v>17</v>
      </c>
      <c r="B17" s="8" t="s">
        <v>86</v>
      </c>
      <c r="C17" s="38" t="s">
        <v>40</v>
      </c>
      <c r="D17" s="7">
        <v>44197</v>
      </c>
      <c r="E17" s="7">
        <v>44377</v>
      </c>
      <c r="F17" s="38" t="s">
        <v>60</v>
      </c>
      <c r="G17" s="4" t="s">
        <v>142</v>
      </c>
    </row>
    <row r="18" spans="1:7" ht="132.75" customHeight="1" x14ac:dyDescent="0.2">
      <c r="A18" s="35" t="s">
        <v>19</v>
      </c>
      <c r="B18" s="8" t="s">
        <v>85</v>
      </c>
      <c r="C18" s="38" t="s">
        <v>87</v>
      </c>
      <c r="D18" s="7">
        <v>44197</v>
      </c>
      <c r="E18" s="7">
        <v>44561</v>
      </c>
      <c r="F18" s="38" t="s">
        <v>60</v>
      </c>
      <c r="G18" s="4" t="s">
        <v>144</v>
      </c>
    </row>
    <row r="19" spans="1:7" ht="59.25" customHeight="1" x14ac:dyDescent="0.2">
      <c r="A19" s="70" t="s">
        <v>13</v>
      </c>
      <c r="B19" s="10" t="s">
        <v>123</v>
      </c>
      <c r="C19" s="38" t="s">
        <v>40</v>
      </c>
      <c r="D19" s="7">
        <v>44197</v>
      </c>
      <c r="E19" s="7">
        <v>44377</v>
      </c>
      <c r="F19" s="38" t="s">
        <v>44</v>
      </c>
      <c r="G19" s="83" t="s">
        <v>145</v>
      </c>
    </row>
    <row r="20" spans="1:7" ht="175.5" customHeight="1" x14ac:dyDescent="0.2">
      <c r="A20" s="71"/>
      <c r="B20" s="8" t="s">
        <v>93</v>
      </c>
      <c r="C20" s="38" t="s">
        <v>40</v>
      </c>
      <c r="D20" s="7">
        <v>44197</v>
      </c>
      <c r="E20" s="7">
        <v>44377</v>
      </c>
      <c r="F20" s="38" t="s">
        <v>45</v>
      </c>
      <c r="G20" s="84"/>
    </row>
  </sheetData>
  <mergeCells count="4">
    <mergeCell ref="A14:G14"/>
    <mergeCell ref="A19:A20"/>
    <mergeCell ref="G19:G20"/>
    <mergeCell ref="A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20"/>
  <sheetViews>
    <sheetView showGridLines="0" tabSelected="1" topLeftCell="A7" zoomScale="70" zoomScaleNormal="70" workbookViewId="0">
      <selection activeCell="G13" sqref="G13"/>
    </sheetView>
  </sheetViews>
  <sheetFormatPr defaultRowHeight="15" x14ac:dyDescent="0.2"/>
  <cols>
    <col min="1" max="1" width="47.75390625" bestFit="1" customWidth="1"/>
    <col min="2" max="3" width="25.9609375" hidden="1" customWidth="1"/>
    <col min="4" max="5" width="25.9609375" customWidth="1"/>
    <col min="6" max="6" width="26.09765625" customWidth="1"/>
    <col min="7" max="7" width="22.8671875" customWidth="1"/>
    <col min="8" max="8" width="13.5859375" style="53" bestFit="1" customWidth="1"/>
    <col min="9" max="9" width="76.8125" customWidth="1"/>
    <col min="10" max="256" width="11.43359375" customWidth="1"/>
  </cols>
  <sheetData>
    <row r="2" spans="1:9" ht="18.75" x14ac:dyDescent="0.25">
      <c r="A2" s="86" t="s">
        <v>139</v>
      </c>
      <c r="B2" s="86"/>
      <c r="C2" s="86"/>
      <c r="D2" s="86"/>
      <c r="E2" s="86"/>
      <c r="F2" s="86"/>
      <c r="G2" s="86"/>
      <c r="H2" s="86"/>
      <c r="I2" s="86"/>
    </row>
    <row r="4" spans="1:9" s="16" customFormat="1" ht="54.75" x14ac:dyDescent="0.2">
      <c r="A4" s="17" t="s">
        <v>66</v>
      </c>
      <c r="B4" s="62" t="s">
        <v>67</v>
      </c>
      <c r="C4" s="62" t="s">
        <v>68</v>
      </c>
      <c r="D4" s="62" t="s">
        <v>146</v>
      </c>
      <c r="E4" s="62" t="s">
        <v>147</v>
      </c>
      <c r="F4" s="62" t="s">
        <v>148</v>
      </c>
      <c r="G4" s="62" t="s">
        <v>149</v>
      </c>
      <c r="H4" s="54" t="s">
        <v>126</v>
      </c>
      <c r="I4" s="47" t="s">
        <v>75</v>
      </c>
    </row>
    <row r="5" spans="1:9" ht="86.45" customHeight="1" x14ac:dyDescent="0.2">
      <c r="A5" s="19" t="s">
        <v>12</v>
      </c>
      <c r="B5" s="39">
        <v>53455433</v>
      </c>
      <c r="C5" s="50">
        <v>53455433</v>
      </c>
      <c r="D5" s="39">
        <f>53455433+10851026</f>
        <v>64306459</v>
      </c>
      <c r="E5" s="39">
        <f>53455433+10851026</f>
        <v>64306459</v>
      </c>
      <c r="F5" s="39">
        <v>60916845</v>
      </c>
      <c r="G5" s="39">
        <v>60916845</v>
      </c>
      <c r="H5" s="55">
        <f>-(D5-F5)/D5</f>
        <v>-5.2710319503053341E-2</v>
      </c>
      <c r="I5" s="49" t="s">
        <v>134</v>
      </c>
    </row>
    <row r="6" spans="1:9" ht="135" x14ac:dyDescent="0.2">
      <c r="A6" s="19" t="s">
        <v>17</v>
      </c>
      <c r="B6" s="39">
        <v>354931563</v>
      </c>
      <c r="C6" s="50">
        <v>354931563</v>
      </c>
      <c r="D6" s="39">
        <v>515004942</v>
      </c>
      <c r="E6" s="39">
        <v>515004942</v>
      </c>
      <c r="F6" s="51">
        <f>272221120+26032617</f>
        <v>298253737</v>
      </c>
      <c r="G6" s="51">
        <f>272221120+26032617</f>
        <v>298253737</v>
      </c>
      <c r="H6" s="55">
        <f t="shared" ref="H6:H13" si="0">-(D6-F6)/D6</f>
        <v>-0.42087208747600718</v>
      </c>
      <c r="I6" s="49" t="s">
        <v>135</v>
      </c>
    </row>
    <row r="7" spans="1:9" ht="189" x14ac:dyDescent="0.2">
      <c r="A7" s="19" t="s">
        <v>76</v>
      </c>
      <c r="B7" s="39">
        <v>832000</v>
      </c>
      <c r="C7" s="50">
        <v>832000</v>
      </c>
      <c r="D7" s="39">
        <f>832000+1194446</f>
        <v>2026446</v>
      </c>
      <c r="E7" s="39">
        <f>832000+1194446</f>
        <v>2026446</v>
      </c>
      <c r="F7" s="39">
        <v>2198474</v>
      </c>
      <c r="G7" s="39">
        <v>2198474</v>
      </c>
      <c r="H7" s="55">
        <f t="shared" si="0"/>
        <v>8.4891479960482533E-2</v>
      </c>
      <c r="I7" s="49" t="s">
        <v>132</v>
      </c>
    </row>
    <row r="8" spans="1:9" ht="41.25" x14ac:dyDescent="0.2">
      <c r="A8" s="19" t="s">
        <v>13</v>
      </c>
      <c r="B8" s="39">
        <v>103608608</v>
      </c>
      <c r="C8" s="50">
        <v>103608608</v>
      </c>
      <c r="D8" s="39">
        <f>103608608+57692842</f>
        <v>161301450</v>
      </c>
      <c r="E8" s="39">
        <f>103608608+57692842</f>
        <v>161301450</v>
      </c>
      <c r="F8" s="51">
        <v>167897409</v>
      </c>
      <c r="G8" s="51">
        <v>167897409</v>
      </c>
      <c r="H8" s="55">
        <f t="shared" si="0"/>
        <v>4.0892124652320234E-2</v>
      </c>
      <c r="I8" s="48" t="s">
        <v>133</v>
      </c>
    </row>
    <row r="9" spans="1:9" ht="68.25" x14ac:dyDescent="0.2">
      <c r="A9" s="19" t="s">
        <v>50</v>
      </c>
      <c r="B9" s="39">
        <v>10199356</v>
      </c>
      <c r="C9" s="50">
        <v>10199356</v>
      </c>
      <c r="D9" s="39">
        <f>10199356+4347294</f>
        <v>14546650</v>
      </c>
      <c r="E9" s="39">
        <f>10199356+4347294</f>
        <v>14546650</v>
      </c>
      <c r="F9" s="51">
        <v>10760160</v>
      </c>
      <c r="G9" s="51">
        <v>10760160</v>
      </c>
      <c r="H9" s="55">
        <f t="shared" si="0"/>
        <v>-0.26029979411067156</v>
      </c>
      <c r="I9" s="48" t="s">
        <v>129</v>
      </c>
    </row>
    <row r="10" spans="1:9" ht="94.5" x14ac:dyDescent="0.2">
      <c r="A10" s="19" t="s">
        <v>49</v>
      </c>
      <c r="B10" s="39">
        <v>17965591</v>
      </c>
      <c r="C10" s="50">
        <v>17965591</v>
      </c>
      <c r="D10" s="39">
        <f>17965591+8975884</f>
        <v>26941475</v>
      </c>
      <c r="E10" s="39">
        <f>17965591+8975884</f>
        <v>26941475</v>
      </c>
      <c r="F10" s="39">
        <f>15020921+6996193</f>
        <v>22017114</v>
      </c>
      <c r="G10" s="39">
        <f>15020921+6996193</f>
        <v>22017114</v>
      </c>
      <c r="H10" s="55">
        <f t="shared" si="0"/>
        <v>-0.1827799331699545</v>
      </c>
      <c r="I10" s="48" t="s">
        <v>137</v>
      </c>
    </row>
    <row r="11" spans="1:9" ht="68.25" x14ac:dyDescent="0.2">
      <c r="A11" s="19" t="s">
        <v>53</v>
      </c>
      <c r="B11" s="51">
        <v>49997812</v>
      </c>
      <c r="C11" s="51">
        <v>49997812</v>
      </c>
      <c r="D11" s="51">
        <v>230999852</v>
      </c>
      <c r="E11" s="51">
        <v>230999852</v>
      </c>
      <c r="F11" s="51">
        <f>61215136+88734436</f>
        <v>149949572</v>
      </c>
      <c r="G11" s="51">
        <f>61215136+88734436</f>
        <v>149949572</v>
      </c>
      <c r="H11" s="55">
        <f t="shared" si="0"/>
        <v>-0.35086723778507012</v>
      </c>
      <c r="I11" s="48" t="s">
        <v>98</v>
      </c>
    </row>
    <row r="12" spans="1:9" ht="68.25" x14ac:dyDescent="0.2">
      <c r="A12" s="19" t="s">
        <v>54</v>
      </c>
      <c r="B12" s="39">
        <v>0</v>
      </c>
      <c r="C12" s="50">
        <v>0</v>
      </c>
      <c r="D12" s="39">
        <v>0</v>
      </c>
      <c r="E12" s="50">
        <v>0</v>
      </c>
      <c r="F12" s="39">
        <v>0</v>
      </c>
      <c r="G12" s="50">
        <v>0</v>
      </c>
      <c r="H12" s="55">
        <v>0</v>
      </c>
      <c r="I12" s="48" t="s">
        <v>138</v>
      </c>
    </row>
    <row r="13" spans="1:9" ht="41.25" x14ac:dyDescent="0.2">
      <c r="A13" s="57" t="s">
        <v>127</v>
      </c>
      <c r="B13" s="58">
        <f t="shared" ref="B13:G13" si="1">SUM(B5:B12)</f>
        <v>590990363</v>
      </c>
      <c r="C13" s="58">
        <f t="shared" si="1"/>
        <v>590990363</v>
      </c>
      <c r="D13" s="58">
        <f t="shared" si="1"/>
        <v>1015127274</v>
      </c>
      <c r="E13" s="58">
        <f t="shared" si="1"/>
        <v>1015127274</v>
      </c>
      <c r="F13" s="58">
        <f t="shared" si="1"/>
        <v>711993311</v>
      </c>
      <c r="G13" s="58">
        <f t="shared" si="1"/>
        <v>711993311</v>
      </c>
      <c r="H13" s="56">
        <f t="shared" si="0"/>
        <v>-0.29861670626337639</v>
      </c>
      <c r="I13" s="59" t="s">
        <v>152</v>
      </c>
    </row>
    <row r="14" spans="1:9" x14ac:dyDescent="0.2">
      <c r="A14" s="74" t="s">
        <v>79</v>
      </c>
      <c r="B14" s="75"/>
      <c r="C14" s="75"/>
      <c r="D14" s="75"/>
      <c r="E14" s="75"/>
      <c r="F14" s="75"/>
      <c r="G14" s="75"/>
      <c r="H14" s="75"/>
      <c r="I14" s="76"/>
    </row>
    <row r="15" spans="1:9" ht="51.75" x14ac:dyDescent="0.2">
      <c r="A15" s="5" t="s">
        <v>80</v>
      </c>
      <c r="B15" s="5" t="s">
        <v>14</v>
      </c>
      <c r="C15" s="5" t="s">
        <v>18</v>
      </c>
      <c r="D15" s="5" t="s">
        <v>14</v>
      </c>
      <c r="E15" s="5" t="s">
        <v>18</v>
      </c>
      <c r="F15" s="5" t="s">
        <v>0</v>
      </c>
      <c r="G15" s="5" t="s">
        <v>15</v>
      </c>
      <c r="H15" s="6" t="s">
        <v>16</v>
      </c>
      <c r="I15" s="5" t="s">
        <v>150</v>
      </c>
    </row>
    <row r="16" spans="1:9" ht="113.25" customHeight="1" x14ac:dyDescent="0.2">
      <c r="A16" s="35" t="s">
        <v>12</v>
      </c>
      <c r="B16" s="60" t="s">
        <v>115</v>
      </c>
      <c r="C16" s="61" t="s">
        <v>40</v>
      </c>
      <c r="D16" s="60" t="s">
        <v>115</v>
      </c>
      <c r="E16" s="61" t="s">
        <v>40</v>
      </c>
      <c r="F16" s="7">
        <v>44197</v>
      </c>
      <c r="G16" s="7">
        <v>44561</v>
      </c>
      <c r="H16" s="61" t="s">
        <v>60</v>
      </c>
      <c r="I16" s="4" t="s">
        <v>141</v>
      </c>
    </row>
    <row r="17" spans="1:9" ht="292.5" customHeight="1" x14ac:dyDescent="0.2">
      <c r="A17" s="35" t="s">
        <v>17</v>
      </c>
      <c r="B17" s="8" t="s">
        <v>86</v>
      </c>
      <c r="C17" s="61" t="s">
        <v>40</v>
      </c>
      <c r="D17" s="8" t="s">
        <v>86</v>
      </c>
      <c r="E17" s="61" t="s">
        <v>40</v>
      </c>
      <c r="F17" s="7">
        <v>44197</v>
      </c>
      <c r="G17" s="7">
        <v>44561</v>
      </c>
      <c r="H17" s="61" t="s">
        <v>60</v>
      </c>
      <c r="I17" s="4" t="s">
        <v>142</v>
      </c>
    </row>
    <row r="18" spans="1:9" ht="132.75" customHeight="1" x14ac:dyDescent="0.2">
      <c r="A18" s="35" t="s">
        <v>19</v>
      </c>
      <c r="B18" s="8" t="s">
        <v>85</v>
      </c>
      <c r="C18" s="61" t="s">
        <v>87</v>
      </c>
      <c r="D18" s="8" t="s">
        <v>85</v>
      </c>
      <c r="E18" s="61" t="s">
        <v>87</v>
      </c>
      <c r="F18" s="7">
        <v>44197</v>
      </c>
      <c r="G18" s="7">
        <v>44561</v>
      </c>
      <c r="H18" s="61" t="s">
        <v>60</v>
      </c>
      <c r="I18" s="63" t="s">
        <v>151</v>
      </c>
    </row>
    <row r="19" spans="1:9" ht="59.25" customHeight="1" x14ac:dyDescent="0.2">
      <c r="A19" s="70" t="s">
        <v>13</v>
      </c>
      <c r="B19" s="10" t="s">
        <v>123</v>
      </c>
      <c r="C19" s="61" t="s">
        <v>40</v>
      </c>
      <c r="D19" s="10" t="s">
        <v>123</v>
      </c>
      <c r="E19" s="61" t="s">
        <v>40</v>
      </c>
      <c r="F19" s="7">
        <v>44197</v>
      </c>
      <c r="G19" s="7">
        <v>44561</v>
      </c>
      <c r="H19" s="61" t="s">
        <v>44</v>
      </c>
      <c r="I19" s="83" t="s">
        <v>145</v>
      </c>
    </row>
    <row r="20" spans="1:9" ht="175.5" customHeight="1" x14ac:dyDescent="0.2">
      <c r="A20" s="71"/>
      <c r="B20" s="8" t="s">
        <v>93</v>
      </c>
      <c r="C20" s="61" t="s">
        <v>40</v>
      </c>
      <c r="D20" s="8" t="s">
        <v>93</v>
      </c>
      <c r="E20" s="61" t="s">
        <v>40</v>
      </c>
      <c r="F20" s="7">
        <v>44197</v>
      </c>
      <c r="G20" s="7">
        <v>44561</v>
      </c>
      <c r="H20" s="61" t="s">
        <v>45</v>
      </c>
      <c r="I20" s="84"/>
    </row>
  </sheetData>
  <mergeCells count="4">
    <mergeCell ref="A2:I2"/>
    <mergeCell ref="A14:I14"/>
    <mergeCell ref="A19:A20"/>
    <mergeCell ref="I19:I2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
  <sheetViews>
    <sheetView showGridLines="0" zoomScale="70" zoomScaleNormal="70" workbookViewId="0">
      <selection sqref="A1:A2"/>
    </sheetView>
  </sheetViews>
  <sheetFormatPr defaultRowHeight="15" x14ac:dyDescent="0.2"/>
  <cols>
    <col min="1" max="1" width="35.6484375" style="21" customWidth="1"/>
    <col min="2" max="2" width="25.01953125" style="21" bestFit="1" customWidth="1"/>
    <col min="3" max="3" width="18.96484375" style="21" customWidth="1"/>
    <col min="4" max="4" width="25.01953125" style="21" hidden="1" customWidth="1"/>
    <col min="5" max="5" width="18.96484375" style="21" hidden="1" customWidth="1"/>
    <col min="6" max="6" width="25.9609375" style="21" hidden="1" customWidth="1"/>
    <col min="7" max="7" width="18.96484375" style="21" hidden="1" customWidth="1"/>
    <col min="8" max="8" width="25.01953125" style="21" bestFit="1" customWidth="1"/>
    <col min="9" max="9" width="18.96484375" style="21" customWidth="1"/>
    <col min="10" max="10" width="25.9609375" style="21" hidden="1" customWidth="1"/>
    <col min="11" max="11" width="18.96484375" style="21" hidden="1" customWidth="1"/>
    <col min="12" max="13" width="18.96484375" style="21" customWidth="1"/>
    <col min="14" max="14" width="22.8671875" style="21" customWidth="1"/>
    <col min="15" max="15" width="193.30859375" style="21" customWidth="1"/>
    <col min="16" max="16" width="18.96484375" style="21" customWidth="1"/>
    <col min="17" max="256" width="11.43359375" customWidth="1"/>
  </cols>
  <sheetData>
    <row r="1" spans="1:16" ht="25.5" customHeight="1" x14ac:dyDescent="0.2">
      <c r="A1" s="91" t="s">
        <v>66</v>
      </c>
      <c r="B1" s="87" t="s">
        <v>106</v>
      </c>
      <c r="C1" s="87" t="s">
        <v>107</v>
      </c>
      <c r="D1" s="87" t="s">
        <v>69</v>
      </c>
      <c r="E1" s="87" t="s">
        <v>70</v>
      </c>
      <c r="F1" s="87" t="s">
        <v>71</v>
      </c>
      <c r="G1" s="87" t="s">
        <v>72</v>
      </c>
      <c r="H1" s="87" t="s">
        <v>108</v>
      </c>
      <c r="I1" s="87" t="s">
        <v>109</v>
      </c>
      <c r="J1" s="93" t="s">
        <v>104</v>
      </c>
      <c r="K1" s="93" t="s">
        <v>105</v>
      </c>
      <c r="L1" s="44"/>
      <c r="M1" s="44"/>
      <c r="N1" s="89" t="s">
        <v>73</v>
      </c>
      <c r="O1" s="90"/>
      <c r="P1" s="40"/>
    </row>
    <row r="2" spans="1:16" s="22" customFormat="1" ht="59.25" customHeight="1" x14ac:dyDescent="0.2">
      <c r="A2" s="92"/>
      <c r="B2" s="88"/>
      <c r="C2" s="88"/>
      <c r="D2" s="88"/>
      <c r="E2" s="88"/>
      <c r="F2" s="88"/>
      <c r="G2" s="88"/>
      <c r="H2" s="88"/>
      <c r="I2" s="88"/>
      <c r="J2" s="94"/>
      <c r="K2" s="94"/>
      <c r="L2" s="18" t="s">
        <v>112</v>
      </c>
      <c r="M2" s="18" t="s">
        <v>113</v>
      </c>
      <c r="N2" s="18" t="s">
        <v>74</v>
      </c>
      <c r="O2" s="47" t="s">
        <v>75</v>
      </c>
      <c r="P2" s="41"/>
    </row>
    <row r="3" spans="1:16" ht="27" customHeight="1" x14ac:dyDescent="0.2">
      <c r="A3" s="45" t="s">
        <v>12</v>
      </c>
      <c r="B3" s="39">
        <v>53455433</v>
      </c>
      <c r="C3" s="50">
        <v>53455433</v>
      </c>
      <c r="D3" s="39">
        <v>30363700</v>
      </c>
      <c r="E3" s="39">
        <v>30363700</v>
      </c>
      <c r="F3" s="39">
        <v>83819133</v>
      </c>
      <c r="G3" s="39">
        <v>83819133</v>
      </c>
      <c r="H3" s="39">
        <v>41518387</v>
      </c>
      <c r="I3" s="39">
        <v>41518387</v>
      </c>
      <c r="J3" s="39"/>
      <c r="K3" s="39"/>
      <c r="L3" s="52">
        <f>-(B3-H3)/B3</f>
        <v>-0.22330837727944322</v>
      </c>
      <c r="M3" s="52"/>
      <c r="N3" s="20" t="s">
        <v>95</v>
      </c>
      <c r="O3" s="49" t="s">
        <v>81</v>
      </c>
      <c r="P3" s="42"/>
    </row>
    <row r="4" spans="1:16" ht="51" customHeight="1" x14ac:dyDescent="0.2">
      <c r="A4" s="45" t="s">
        <v>17</v>
      </c>
      <c r="B4" s="39">
        <v>354931563</v>
      </c>
      <c r="C4" s="50">
        <v>354931563</v>
      </c>
      <c r="D4" s="39">
        <v>370891814</v>
      </c>
      <c r="E4" s="39">
        <v>370891814</v>
      </c>
      <c r="F4" s="39">
        <v>725823377</v>
      </c>
      <c r="G4" s="39">
        <v>725823377</v>
      </c>
      <c r="H4" s="51">
        <v>213439989</v>
      </c>
      <c r="I4" s="51">
        <v>213439989</v>
      </c>
      <c r="J4" s="39"/>
      <c r="K4" s="39"/>
      <c r="L4" s="52">
        <f t="shared" ref="L4:L9" si="0">-(B4-H4)/B4</f>
        <v>-0.3986446649153037</v>
      </c>
      <c r="M4" s="52"/>
      <c r="N4" s="20" t="s">
        <v>95</v>
      </c>
      <c r="O4" s="49" t="s">
        <v>82</v>
      </c>
      <c r="P4" s="42"/>
    </row>
    <row r="5" spans="1:16" ht="87.75" customHeight="1" x14ac:dyDescent="0.2">
      <c r="A5" s="45" t="s">
        <v>19</v>
      </c>
      <c r="B5" s="39">
        <v>832000</v>
      </c>
      <c r="C5" s="50">
        <v>832000</v>
      </c>
      <c r="D5" s="39">
        <v>23723202</v>
      </c>
      <c r="E5" s="39">
        <v>23723202</v>
      </c>
      <c r="F5" s="39">
        <v>24555202</v>
      </c>
      <c r="G5" s="39">
        <v>24555202</v>
      </c>
      <c r="H5" s="39">
        <v>0</v>
      </c>
      <c r="I5" s="50">
        <v>0</v>
      </c>
      <c r="J5" s="39"/>
      <c r="K5" s="39"/>
      <c r="L5" s="52">
        <f t="shared" si="0"/>
        <v>-1</v>
      </c>
      <c r="M5" s="52"/>
      <c r="N5" s="20" t="s">
        <v>95</v>
      </c>
      <c r="O5" s="49" t="s">
        <v>96</v>
      </c>
      <c r="P5" s="42"/>
    </row>
    <row r="6" spans="1:16" ht="22.5" customHeight="1" x14ac:dyDescent="0.2">
      <c r="A6" s="45" t="s">
        <v>13</v>
      </c>
      <c r="B6" s="39">
        <v>103608608</v>
      </c>
      <c r="C6" s="50">
        <v>103608608</v>
      </c>
      <c r="D6" s="39">
        <v>106284262</v>
      </c>
      <c r="E6" s="39">
        <v>106284262</v>
      </c>
      <c r="F6" s="39">
        <v>209892870</v>
      </c>
      <c r="G6" s="39">
        <v>209892870</v>
      </c>
      <c r="H6" s="39">
        <v>108406732</v>
      </c>
      <c r="I6" s="39">
        <v>108406732</v>
      </c>
      <c r="J6" s="39"/>
      <c r="K6" s="39"/>
      <c r="L6" s="52">
        <f t="shared" si="0"/>
        <v>4.631009037395812E-2</v>
      </c>
      <c r="M6" s="52"/>
      <c r="N6" s="20" t="s">
        <v>95</v>
      </c>
      <c r="O6" s="46" t="s">
        <v>97</v>
      </c>
      <c r="P6" s="42"/>
    </row>
    <row r="7" spans="1:16" ht="19.5" customHeight="1" x14ac:dyDescent="0.2">
      <c r="A7" s="45" t="s">
        <v>50</v>
      </c>
      <c r="B7" s="39">
        <v>10199356</v>
      </c>
      <c r="C7" s="50">
        <v>10199356</v>
      </c>
      <c r="D7" s="39">
        <v>8953124</v>
      </c>
      <c r="E7" s="39">
        <v>8953124</v>
      </c>
      <c r="F7" s="39">
        <v>19152480</v>
      </c>
      <c r="G7" s="39">
        <v>19152480</v>
      </c>
      <c r="H7" s="39">
        <v>7352760</v>
      </c>
      <c r="I7" s="39">
        <v>7352760</v>
      </c>
      <c r="J7" s="39"/>
      <c r="K7" s="39"/>
      <c r="L7" s="52">
        <f t="shared" si="0"/>
        <v>-0.27909566054954843</v>
      </c>
      <c r="M7" s="52"/>
      <c r="N7" s="20" t="s">
        <v>95</v>
      </c>
      <c r="O7" s="46" t="s">
        <v>90</v>
      </c>
      <c r="P7" s="42"/>
    </row>
    <row r="8" spans="1:16" ht="41.25" customHeight="1" x14ac:dyDescent="0.2">
      <c r="A8" s="45" t="s">
        <v>49</v>
      </c>
      <c r="B8" s="39">
        <v>17965591</v>
      </c>
      <c r="C8" s="50">
        <v>17965591</v>
      </c>
      <c r="D8" s="39">
        <v>18675542</v>
      </c>
      <c r="E8" s="39">
        <v>18675542</v>
      </c>
      <c r="F8" s="39">
        <v>36641133</v>
      </c>
      <c r="G8" s="39">
        <v>36641133</v>
      </c>
      <c r="H8" s="39">
        <v>15020921</v>
      </c>
      <c r="I8" s="39">
        <v>15020921</v>
      </c>
      <c r="J8" s="39"/>
      <c r="K8" s="39"/>
      <c r="L8" s="52">
        <f t="shared" si="0"/>
        <v>-0.1639061025045043</v>
      </c>
      <c r="M8" s="52"/>
      <c r="N8" s="20" t="s">
        <v>95</v>
      </c>
      <c r="O8" s="48" t="s">
        <v>91</v>
      </c>
      <c r="P8" s="42"/>
    </row>
    <row r="9" spans="1:16" ht="27.75" x14ac:dyDescent="0.2">
      <c r="A9" s="45" t="s">
        <v>53</v>
      </c>
      <c r="B9" s="51">
        <v>49997812</v>
      </c>
      <c r="C9" s="51">
        <v>49997812</v>
      </c>
      <c r="D9" s="39">
        <v>34036505</v>
      </c>
      <c r="E9" s="39">
        <v>34036505</v>
      </c>
      <c r="F9" s="39">
        <v>7138104246</v>
      </c>
      <c r="G9" s="39">
        <v>7138104246</v>
      </c>
      <c r="H9" s="51">
        <v>37552669</v>
      </c>
      <c r="I9" s="51">
        <v>37552669</v>
      </c>
      <c r="J9" s="39"/>
      <c r="K9" s="39"/>
      <c r="L9" s="52">
        <f t="shared" si="0"/>
        <v>-0.24891375246580791</v>
      </c>
      <c r="M9" s="52"/>
      <c r="N9" s="20" t="s">
        <v>95</v>
      </c>
      <c r="O9" s="48" t="s">
        <v>98</v>
      </c>
      <c r="P9" s="42"/>
    </row>
    <row r="10" spans="1:16" ht="27.75" x14ac:dyDescent="0.2">
      <c r="A10" s="45" t="s">
        <v>54</v>
      </c>
      <c r="B10" s="39">
        <v>0</v>
      </c>
      <c r="C10" s="50">
        <v>0</v>
      </c>
      <c r="D10" s="39">
        <v>0</v>
      </c>
      <c r="E10" s="39">
        <v>0</v>
      </c>
      <c r="F10" s="39">
        <v>0</v>
      </c>
      <c r="G10" s="39">
        <v>0</v>
      </c>
      <c r="H10" s="39">
        <v>0</v>
      </c>
      <c r="I10" s="50">
        <v>0</v>
      </c>
      <c r="J10" s="39"/>
      <c r="K10" s="39"/>
      <c r="L10" s="50">
        <v>0</v>
      </c>
      <c r="M10" s="50"/>
      <c r="N10" s="20" t="s">
        <v>95</v>
      </c>
      <c r="O10" s="48" t="s">
        <v>62</v>
      </c>
      <c r="P10" s="43"/>
    </row>
  </sheetData>
  <mergeCells count="12">
    <mergeCell ref="A1:A2"/>
    <mergeCell ref="F1:F2"/>
    <mergeCell ref="G1:G2"/>
    <mergeCell ref="J1:J2"/>
    <mergeCell ref="K1:K2"/>
    <mergeCell ref="D1:D2"/>
    <mergeCell ref="E1:E2"/>
    <mergeCell ref="B1:B2"/>
    <mergeCell ref="C1:C2"/>
    <mergeCell ref="H1:H2"/>
    <mergeCell ref="I1:I2"/>
    <mergeCell ref="N1:O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PAG I SEMESTRE 2021</vt:lpstr>
      <vt:lpstr>PAG II SEMESTRE 2021</vt:lpstr>
      <vt:lpstr>Informe I semestre</vt:lpstr>
      <vt:lpstr>Informe a Septiembre</vt:lpstr>
      <vt:lpstr>Informe II semestre</vt:lpstr>
      <vt:lpstr>PAG I SEMESTRE 2021!Área_de_impresión</vt:lpstr>
      <vt:lpstr>PAG II SEMESTRE 2021!Área_de_impresión</vt:lpstr>
      <vt:lpstr>PAG I SEMESTRE 2021!Títulos_a_imprimir</vt:lpstr>
      <vt:lpstr>PAG II SEMESTRE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Ortiz Cuellar</dc:creator>
  <cp:lastModifiedBy>X</cp:lastModifiedBy>
  <cp:lastPrinted>2020-09-01T16:48:01Z</cp:lastPrinted>
  <dcterms:created xsi:type="dcterms:W3CDTF">2018-03-12T12:56:22Z</dcterms:created>
  <dcterms:modified xsi:type="dcterms:W3CDTF">2021-11-04T16:46:16Z</dcterms:modified>
</cp:coreProperties>
</file>