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bajo en casa\MIPG\Plataforma Estrategica\2025\Formulación areas\1. CONSOLIDADO\"/>
    </mc:Choice>
  </mc:AlternateContent>
  <xr:revisionPtr revIDLastSave="0" documentId="13_ncr:1_{A6287999-A891-43F6-A638-7D4FBBB6266A}" xr6:coauthVersionLast="47" xr6:coauthVersionMax="47" xr10:uidLastSave="{00000000-0000-0000-0000-000000000000}"/>
  <bookViews>
    <workbookView xWindow="-108" yWindow="-108" windowWidth="23256" windowHeight="12456" xr2:uid="{1E7E9CC0-5A44-4DC8-8552-6A4264B189BC}"/>
  </bookViews>
  <sheets>
    <sheet name="PEI 2024-2025" sheetId="1" r:id="rId1"/>
    <sheet name="Medicion obj 9" sheetId="2" state="hidden" r:id="rId2"/>
  </sheets>
  <definedNames>
    <definedName name="_xlnm._FilterDatabase" localSheetId="0" hidden="1">'PEI 2024-2025'!$B$2:$D$14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4" i="1" s="1"/>
  <c r="C14" i="2"/>
  <c r="S10" i="1"/>
  <c r="T10" i="1" s="1"/>
  <c r="S8" i="1"/>
  <c r="T8" i="1" s="1"/>
  <c r="S5" i="1"/>
  <c r="T5" i="1" s="1"/>
  <c r="U5" i="1" s="1"/>
  <c r="S6" i="1"/>
  <c r="T6" i="1" s="1"/>
  <c r="U6" i="1" s="1"/>
  <c r="S7" i="1"/>
  <c r="T7" i="1" s="1"/>
  <c r="S9" i="1"/>
  <c r="T9" i="1" s="1"/>
  <c r="S11" i="1"/>
  <c r="T11" i="1" s="1"/>
  <c r="S12" i="1"/>
  <c r="T12" i="1" s="1"/>
  <c r="S13" i="1"/>
  <c r="T13" i="1" s="1"/>
  <c r="S14" i="1"/>
  <c r="T14" i="1" s="1"/>
  <c r="S4" i="1"/>
  <c r="T4" i="1" s="1"/>
  <c r="U4" i="1" s="1"/>
  <c r="U7" i="1" l="1"/>
</calcChain>
</file>

<file path=xl/sharedStrings.xml><?xml version="1.0" encoding="utf-8"?>
<sst xmlns="http://schemas.openxmlformats.org/spreadsheetml/2006/main" count="97" uniqueCount="69">
  <si>
    <t>Generar conocimiento del Riesgo y los efectos del cambio climático mediante el análisis de información general y detallada para definir acciones de reducción de riesgo, adaptación al cambio climático y manejo de desastres en la ciudad.</t>
  </si>
  <si>
    <t xml:space="preserve">Salvaguardar la vida de las familias ubicadas en zonas de alto riesgo no mitigable en Bogotá, que fueron recomendadas mediante documentos técnicos y/o sentencias judiciales al programa de reasentamiento.
</t>
  </si>
  <si>
    <t>Fortalecer la gobernanza del riesgo y la adaptación al cambio climático a través de acciones comunitarias.</t>
  </si>
  <si>
    <t>Optimizar las capacidades logísticas, técnicas, institucionales y de gestión para el adecuado manejo de las emergencias o desastres asociadas a fenómenos amenazantes de diversos orígenes que se presenten en Bogotá D.C.</t>
  </si>
  <si>
    <t> Implementar la estrategia del servicio a la ciudadanía y a los grupos de interés del IDIGER, brindando soluciones integrales para el acceso a la información y mejora en la prestación de los servicios, procurando calidad, calidez y oportunidad en armonía con los principios de transparencia, prevención y lucha contra la corrupción</t>
  </si>
  <si>
    <t xml:space="preserve">Incrementar las acciones de reducción del riesgo y adaptación al cambio climático en las Unidades de Planeamiento
Local UPL, que cuenten con análisis de riesgo en el Distrito Capital.
</t>
  </si>
  <si>
    <t xml:space="preserve">Coordinar y ejecutar acciones que propendan por la reducción del riesgo y adaptación al cambio climático a través de la gestión y promoción de los Sistemas Urbanos de Drenaje Sostenible SUDS como Solución Basada en Naturaleza   </t>
  </si>
  <si>
    <t>Fortalecer las capacidades institucionales, sectoriales y comunitarias para la gestión del riesgo y la adaptación al
cambio climático en el nivel local.</t>
  </si>
  <si>
    <t>Fortalecer la implementación de las políticas del modelo integrado de planeación y gestión y los sistemas de gestión
complementarios que soportan el cumplimiento de la misionalidad del IDIGER para el goce efectivo de los derechos
de la ciudadanía.</t>
  </si>
  <si>
    <t>Instrumento de Planificación 
Asociado al objetivo</t>
  </si>
  <si>
    <t>N°</t>
  </si>
  <si>
    <t>Política Pública Distrital de Servicio a la Ciudadanía</t>
  </si>
  <si>
    <t>Proceso asociado</t>
  </si>
  <si>
    <t>Conocimiento del Riesgo y Efectos del Cambio Climático</t>
  </si>
  <si>
    <t>Reducción del Riesgo y Adaptación al Cambio Climático</t>
  </si>
  <si>
    <t>Reducción del Riesgo y Adaptación al Cambio Climático
Direccionamiento Estratégico</t>
  </si>
  <si>
    <t>Atención al Ciudadano</t>
  </si>
  <si>
    <t>Manejo de Emergencias y Desastres</t>
  </si>
  <si>
    <t>Direccionamiento Estratégico
Tecnologías de la Información y las Comunicaciones
Gestión del Talento Humano
Conocimiento e Innovación
Gestión Contractual
Gestión Jurídica
Gestión Financiera
Gestión Documental
Gestión Administrativa
Atención al Ciudadano
Control Disciplinario Interno
Evaluación independiente
Comunicaciones e Información Pública</t>
  </si>
  <si>
    <t>303-Realizar el análisis detallado de amenaza o riesgo en 3.200 hectáreas de acuerdo con los 8 escenarios de riesgo caracterizados en el 2016 para Bogotá</t>
  </si>
  <si>
    <t>302-Intervenir 8 Unidades de Planeamiento Local (UPL) con acciones de reducción del riesgo y adaptación al cambio climático.</t>
  </si>
  <si>
    <t>304-Reasentar 100 familias ubicadas en zonas de alto riesgo no mitigable a través de adquisición predial.</t>
  </si>
  <si>
    <t>379-Realizar el 100% de las acciones para el mejoramiento de la capacidad de gestión pública del sector ambiente</t>
  </si>
  <si>
    <t xml:space="preserve">Desarrollar la gestión sectorial para la articulación y/o adopción de instrumentos de planeación de gestión del riesgo y cambio climático con las acciones de reducción y adaptación al cambio climático. 
</t>
  </si>
  <si>
    <t>301-Atender el 100% de la población afectada por emergencias calamidades o desastres con respuesta integral</t>
  </si>
  <si>
    <t xml:space="preserve">Desarrollar el 100% de la gestión sectorial planeada para la articulación y/o adopción de instrumentos de planeación de gestión del riesgo y cambio climático con las acciones de reducción y adaptación al cambio climático.         
</t>
  </si>
  <si>
    <t>Plan Distrital de Desarrollo Bogotá Camina Segura 2024-2027</t>
  </si>
  <si>
    <t>Contexto Estratégico</t>
  </si>
  <si>
    <t xml:space="preserve">Participar en el 100% de los espacios convocados de SUDS para la adaptación al cambio climático. </t>
  </si>
  <si>
    <t>Objetivos Estratégicos IDIGER 2024-2027</t>
  </si>
  <si>
    <t>Meta  Estratégica asociada 2024-2027</t>
  </si>
  <si>
    <t>VIGENCIA 2025</t>
  </si>
  <si>
    <t>EJECUTADO</t>
  </si>
  <si>
    <t>PROGRAMADO</t>
  </si>
  <si>
    <t>VIGENCIA 2024</t>
  </si>
  <si>
    <t>VIGENCIA 2026</t>
  </si>
  <si>
    <t>VIGENCIA 2027</t>
  </si>
  <si>
    <t>ACUMULADO CUATRENIO</t>
  </si>
  <si>
    <t>Ha</t>
  </si>
  <si>
    <t>Familias</t>
  </si>
  <si>
    <t>Unidad</t>
  </si>
  <si>
    <t>UPL</t>
  </si>
  <si>
    <t>266-Realizar 1.182 procesos de participación ciudadana para la mitigación de las situaciones ambientales conflictivas y para la gestión comunitaria del riesgo de desastres</t>
  </si>
  <si>
    <t xml:space="preserve">268-Vincular 52.000 personas en acciones de educación ambiental para la conservación de la biodiversidad, el agua y la gestión de riesgos de desastres.
</t>
  </si>
  <si>
    <t>Personas</t>
  </si>
  <si>
    <t>Avance en %</t>
  </si>
  <si>
    <t>AVANCE POR OBJETIVO ESTRATEGICO</t>
  </si>
  <si>
    <t>Porentaje</t>
  </si>
  <si>
    <t>Porcentaje</t>
  </si>
  <si>
    <t>Aporte meta</t>
  </si>
  <si>
    <t>COMUNICACIONES E INFORMACIÓN PÚBLICA</t>
  </si>
  <si>
    <t>DIRECCIONAMIENTO ESTRATÉGICO</t>
  </si>
  <si>
    <t>EVALUACIÓN INDEPENDIENTE</t>
  </si>
  <si>
    <t>GESTIÓN ADMINISTRATIVA</t>
  </si>
  <si>
    <t>GESTIÓN CONTRACTUAL</t>
  </si>
  <si>
    <t>GESTIÓN DEL TALENTO HUMANO</t>
  </si>
  <si>
    <t>GESTIÓN DOCUMENTAL</t>
  </si>
  <si>
    <t>GESTIÓN JURÍDICA</t>
  </si>
  <si>
    <t>GESTIÓN FINANCIERA</t>
  </si>
  <si>
    <t xml:space="preserve"> CONOCIMIENTO E INNOVACIÓN</t>
  </si>
  <si>
    <t>CONTROL INTERNO DISCIPLINARIO</t>
  </si>
  <si>
    <t>TECNOLOGÍAS DE LA INFORMACIÓN Y LAS COMUNICACIONES</t>
  </si>
  <si>
    <t>Resultados Plan de acción por proceso 2024</t>
  </si>
  <si>
    <t>PROMEDIO</t>
  </si>
  <si>
    <t>Variables de medición objetivo estrategico</t>
  </si>
  <si>
    <t xml:space="preserve">Meta estrategica </t>
  </si>
  <si>
    <t>Avance por objetivo estrategico anual</t>
  </si>
  <si>
    <t>Procesos para el fortalecimiento comunitario en gestión del riesgo y adaptación al cambio climático (Iniciativas, Red Social de Gestión de Riesgos y Cambio Climático y Alertas Comunitarias)</t>
  </si>
  <si>
    <t>PLAN ESTRATEGICO INSTITUCIONAL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</si>
</sst>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8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8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/>
      <right style="thin">
        <color rgb="FF548235"/>
      </right>
      <top/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164" fontId="2" fillId="0" borderId="0" xfId="2" applyNumberFormat="1" applyFont="1" applyBorder="1" applyAlignment="1">
      <alignment horizontal="center" vertical="center" wrapText="1"/>
    </xf>
    <xf numFmtId="9" fontId="0" fillId="0" borderId="0" xfId="3" applyFont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2" fillId="0" borderId="0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4" fillId="4" borderId="4" xfId="0" applyNumberFormat="1" applyFont="1" applyFill="1" applyBorder="1" applyAlignment="1">
      <alignment horizont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9" fontId="0" fillId="0" borderId="7" xfId="0" applyNumberFormat="1" applyBorder="1" applyAlignment="1">
      <alignment horizontal="center"/>
    </xf>
    <xf numFmtId="9" fontId="2" fillId="0" borderId="0" xfId="3" applyFont="1" applyAlignment="1">
      <alignment horizontal="center" vertical="center" wrapText="1"/>
    </xf>
    <xf numFmtId="9" fontId="2" fillId="0" borderId="7" xfId="3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1" xr:uid="{9C229B29-B640-4315-8BBB-1690A4B3FA0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2A20-24F9-46E9-B338-83A0CCF558B0}">
  <dimension ref="A1:V19"/>
  <sheetViews>
    <sheetView tabSelected="1" zoomScale="85" zoomScaleNormal="85" workbookViewId="0">
      <selection activeCell="H4" sqref="H4"/>
    </sheetView>
  </sheetViews>
  <sheetFormatPr baseColWidth="10" defaultRowHeight="14.4" x14ac:dyDescent="0.3"/>
  <cols>
    <col min="1" max="1" width="5.5546875" customWidth="1"/>
    <col min="2" max="2" width="37.5546875" customWidth="1"/>
    <col min="3" max="3" width="29" customWidth="1"/>
    <col min="4" max="4" width="24.21875" customWidth="1"/>
    <col min="5" max="5" width="37.109375" customWidth="1"/>
    <col min="6" max="6" width="37.109375" hidden="1" customWidth="1"/>
    <col min="7" max="7" width="18.109375" customWidth="1"/>
    <col min="8" max="8" width="16.44140625" customWidth="1"/>
    <col min="9" max="9" width="21.33203125" customWidth="1"/>
    <col min="10" max="11" width="21.33203125" hidden="1" customWidth="1"/>
    <col min="12" max="12" width="33.5546875" customWidth="1"/>
    <col min="13" max="13" width="26" customWidth="1"/>
    <col min="14" max="14" width="21.109375" hidden="1" customWidth="1"/>
    <col min="15" max="15" width="11.5546875" hidden="1" customWidth="1"/>
    <col min="16" max="16" width="17.21875" hidden="1" customWidth="1"/>
    <col min="17" max="17" width="25.109375" hidden="1" customWidth="1"/>
    <col min="18" max="18" width="21.109375" hidden="1" customWidth="1"/>
    <col min="19" max="19" width="18.88671875" hidden="1" customWidth="1"/>
    <col min="20" max="20" width="34" hidden="1" customWidth="1"/>
    <col min="21" max="21" width="44.33203125" hidden="1" customWidth="1"/>
    <col min="22" max="22" width="0" hidden="1" customWidth="1"/>
  </cols>
  <sheetData>
    <row r="1" spans="1:22" ht="23.4" x14ac:dyDescent="0.45">
      <c r="A1" s="28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2" ht="27.6" customHeight="1" x14ac:dyDescent="0.3">
      <c r="A2" s="35" t="s">
        <v>10</v>
      </c>
      <c r="B2" s="31" t="s">
        <v>29</v>
      </c>
      <c r="C2" s="31" t="s">
        <v>12</v>
      </c>
      <c r="D2" s="31" t="s">
        <v>9</v>
      </c>
      <c r="E2" s="31" t="s">
        <v>30</v>
      </c>
      <c r="F2" s="36" t="s">
        <v>64</v>
      </c>
      <c r="G2" s="31" t="s">
        <v>40</v>
      </c>
      <c r="H2" s="31" t="s">
        <v>34</v>
      </c>
      <c r="I2" s="31"/>
      <c r="J2" s="25"/>
      <c r="K2" s="36" t="s">
        <v>66</v>
      </c>
      <c r="L2" s="31" t="s">
        <v>31</v>
      </c>
      <c r="M2" s="31"/>
      <c r="N2" s="35" t="s">
        <v>35</v>
      </c>
      <c r="O2" s="35"/>
      <c r="P2" s="35" t="s">
        <v>36</v>
      </c>
      <c r="Q2" s="35"/>
      <c r="R2" s="34" t="s">
        <v>37</v>
      </c>
      <c r="S2" s="34"/>
      <c r="T2" s="34"/>
      <c r="U2" s="9" t="s">
        <v>46</v>
      </c>
    </row>
    <row r="3" spans="1:22" ht="45" customHeight="1" x14ac:dyDescent="0.3">
      <c r="A3" s="35"/>
      <c r="B3" s="31"/>
      <c r="C3" s="31"/>
      <c r="D3" s="31"/>
      <c r="E3" s="31"/>
      <c r="F3" s="37"/>
      <c r="G3" s="31"/>
      <c r="H3" s="24" t="s">
        <v>33</v>
      </c>
      <c r="I3" s="24" t="s">
        <v>32</v>
      </c>
      <c r="J3" s="26"/>
      <c r="K3" s="37"/>
      <c r="L3" s="24" t="s">
        <v>33</v>
      </c>
      <c r="M3" s="24" t="s">
        <v>32</v>
      </c>
      <c r="N3" s="1" t="s">
        <v>33</v>
      </c>
      <c r="O3" s="1" t="s">
        <v>32</v>
      </c>
      <c r="P3" s="1" t="s">
        <v>33</v>
      </c>
      <c r="Q3" s="1" t="s">
        <v>32</v>
      </c>
      <c r="R3" s="9" t="s">
        <v>33</v>
      </c>
      <c r="S3" s="9" t="s">
        <v>32</v>
      </c>
      <c r="T3" s="1" t="s">
        <v>45</v>
      </c>
      <c r="U3" s="10"/>
    </row>
    <row r="4" spans="1:22" ht="214.8" customHeight="1" x14ac:dyDescent="0.3">
      <c r="A4" s="15">
        <v>1</v>
      </c>
      <c r="B4" s="18" t="s">
        <v>0</v>
      </c>
      <c r="C4" s="18" t="s">
        <v>13</v>
      </c>
      <c r="D4" s="18" t="s">
        <v>26</v>
      </c>
      <c r="E4" s="18" t="s">
        <v>19</v>
      </c>
      <c r="F4" s="19" t="s">
        <v>65</v>
      </c>
      <c r="G4" s="20" t="s">
        <v>38</v>
      </c>
      <c r="H4" s="4">
        <v>30</v>
      </c>
      <c r="I4" s="4">
        <v>361.01</v>
      </c>
      <c r="J4" s="22">
        <f>I4/H4</f>
        <v>12.033666666666667</v>
      </c>
      <c r="K4" s="23" t="e">
        <f>(J4*0.4)+(#REF!*0.6)</f>
        <v>#REF!</v>
      </c>
      <c r="L4" s="27">
        <v>1954</v>
      </c>
      <c r="R4" s="5">
        <v>3200</v>
      </c>
      <c r="S4" s="5">
        <f>I4+M4+O4+Q4</f>
        <v>361.01</v>
      </c>
      <c r="T4" s="8">
        <f>S4/R4</f>
        <v>0.112815625</v>
      </c>
      <c r="U4" s="21" t="e">
        <f>(T4*V4)+(#REF!*#REF!)</f>
        <v>#REF!</v>
      </c>
      <c r="V4">
        <v>0.4</v>
      </c>
    </row>
    <row r="5" spans="1:22" ht="214.8" customHeight="1" x14ac:dyDescent="0.3">
      <c r="A5" s="2">
        <v>2</v>
      </c>
      <c r="B5" s="3" t="s">
        <v>1</v>
      </c>
      <c r="C5" s="3" t="s">
        <v>14</v>
      </c>
      <c r="D5" s="3" t="s">
        <v>26</v>
      </c>
      <c r="E5" s="3" t="s">
        <v>21</v>
      </c>
      <c r="F5" s="4"/>
      <c r="G5" s="4" t="s">
        <v>39</v>
      </c>
      <c r="H5" s="4">
        <v>0</v>
      </c>
      <c r="I5" s="4">
        <v>15</v>
      </c>
      <c r="J5" s="4"/>
      <c r="K5" s="4"/>
      <c r="L5" s="5">
        <v>30</v>
      </c>
      <c r="R5" s="5">
        <v>100</v>
      </c>
      <c r="S5" s="5">
        <f t="shared" ref="S5:S14" si="0">I5+M5+O5+Q5</f>
        <v>15</v>
      </c>
      <c r="T5" s="8">
        <f t="shared" ref="T5:T14" si="1">S5/R5</f>
        <v>0.15</v>
      </c>
      <c r="U5" s="13">
        <f t="shared" ref="U5:U6" si="2">T5</f>
        <v>0.15</v>
      </c>
    </row>
    <row r="6" spans="1:22" ht="214.8" customHeight="1" x14ac:dyDescent="0.3">
      <c r="A6" s="2">
        <v>3</v>
      </c>
      <c r="B6" s="3" t="s">
        <v>5</v>
      </c>
      <c r="C6" s="3" t="s">
        <v>14</v>
      </c>
      <c r="D6" s="3" t="s">
        <v>26</v>
      </c>
      <c r="E6" s="3" t="s">
        <v>20</v>
      </c>
      <c r="F6" s="4"/>
      <c r="G6" s="4" t="s">
        <v>41</v>
      </c>
      <c r="H6" s="4">
        <v>2</v>
      </c>
      <c r="I6" s="4">
        <v>1</v>
      </c>
      <c r="J6" s="4"/>
      <c r="K6" s="4"/>
      <c r="L6" s="4">
        <v>2</v>
      </c>
      <c r="R6" s="5">
        <v>8</v>
      </c>
      <c r="S6" s="5">
        <f t="shared" si="0"/>
        <v>1</v>
      </c>
      <c r="T6" s="8">
        <f t="shared" si="1"/>
        <v>0.125</v>
      </c>
      <c r="U6" s="13">
        <f t="shared" si="2"/>
        <v>0.125</v>
      </c>
    </row>
    <row r="7" spans="1:22" ht="214.8" customHeight="1" x14ac:dyDescent="0.3">
      <c r="A7" s="32">
        <v>4</v>
      </c>
      <c r="B7" s="3" t="s">
        <v>2</v>
      </c>
      <c r="C7" s="3" t="s">
        <v>15</v>
      </c>
      <c r="D7" s="3" t="s">
        <v>26</v>
      </c>
      <c r="E7" s="3" t="s">
        <v>43</v>
      </c>
      <c r="F7" s="4"/>
      <c r="G7" s="4" t="s">
        <v>44</v>
      </c>
      <c r="H7" s="6">
        <v>6525</v>
      </c>
      <c r="I7" s="7">
        <v>6985</v>
      </c>
      <c r="J7" s="7"/>
      <c r="K7" s="7"/>
      <c r="L7" s="7">
        <v>13050</v>
      </c>
      <c r="R7" s="5">
        <v>52000</v>
      </c>
      <c r="S7" s="5">
        <f t="shared" si="0"/>
        <v>6985</v>
      </c>
      <c r="T7" s="8">
        <f t="shared" si="1"/>
        <v>0.13432692307692307</v>
      </c>
      <c r="U7" s="29">
        <f>AVERAGE(T7:T8)</f>
        <v>6.7163461538461533E-2</v>
      </c>
    </row>
    <row r="8" spans="1:22" ht="147" customHeight="1" x14ac:dyDescent="0.3">
      <c r="A8" s="33"/>
      <c r="B8" s="3" t="s">
        <v>2</v>
      </c>
      <c r="C8" s="3" t="s">
        <v>15</v>
      </c>
      <c r="D8" s="3" t="s">
        <v>26</v>
      </c>
      <c r="E8" s="3" t="s">
        <v>42</v>
      </c>
      <c r="F8" s="4"/>
      <c r="G8" s="4" t="s">
        <v>67</v>
      </c>
      <c r="H8" s="4">
        <v>0</v>
      </c>
      <c r="I8" s="4">
        <v>0</v>
      </c>
      <c r="J8" s="4"/>
      <c r="K8" s="4"/>
      <c r="L8" s="4">
        <v>1</v>
      </c>
      <c r="M8" s="4"/>
      <c r="R8" s="5">
        <v>320</v>
      </c>
      <c r="S8" s="5">
        <f t="shared" si="0"/>
        <v>0</v>
      </c>
      <c r="T8" s="8">
        <f t="shared" si="1"/>
        <v>0</v>
      </c>
      <c r="U8" s="30"/>
    </row>
    <row r="9" spans="1:22" ht="214.8" customHeight="1" x14ac:dyDescent="0.3">
      <c r="A9" s="2">
        <v>5</v>
      </c>
      <c r="B9" s="3" t="s">
        <v>23</v>
      </c>
      <c r="C9" s="3" t="s">
        <v>14</v>
      </c>
      <c r="D9" s="2" t="s">
        <v>27</v>
      </c>
      <c r="E9" s="3" t="s">
        <v>25</v>
      </c>
      <c r="F9" s="4"/>
      <c r="G9" s="4" t="s">
        <v>47</v>
      </c>
      <c r="H9" s="12">
        <v>1</v>
      </c>
      <c r="I9" s="12">
        <v>1</v>
      </c>
      <c r="J9" s="12"/>
      <c r="K9" s="12"/>
      <c r="L9" s="22">
        <v>1</v>
      </c>
      <c r="R9" s="8">
        <v>1</v>
      </c>
      <c r="S9" s="8">
        <f t="shared" si="0"/>
        <v>1</v>
      </c>
      <c r="T9" s="8">
        <f t="shared" si="1"/>
        <v>1</v>
      </c>
    </row>
    <row r="10" spans="1:22" ht="214.8" customHeight="1" x14ac:dyDescent="0.3">
      <c r="A10" s="2">
        <v>6</v>
      </c>
      <c r="B10" s="3" t="s">
        <v>7</v>
      </c>
      <c r="C10" s="3" t="s">
        <v>14</v>
      </c>
      <c r="D10" s="3" t="s">
        <v>26</v>
      </c>
      <c r="E10" s="3" t="s">
        <v>22</v>
      </c>
      <c r="F10" s="4"/>
      <c r="G10" s="4" t="s">
        <v>48</v>
      </c>
      <c r="H10" s="12">
        <v>1</v>
      </c>
      <c r="I10" s="12">
        <v>1.03</v>
      </c>
      <c r="J10" s="12"/>
      <c r="K10" s="12"/>
      <c r="L10" s="22">
        <v>1</v>
      </c>
      <c r="R10" s="12">
        <v>1</v>
      </c>
      <c r="S10" s="8">
        <f t="shared" si="0"/>
        <v>1.03</v>
      </c>
      <c r="T10" s="8">
        <f t="shared" si="1"/>
        <v>1.03</v>
      </c>
    </row>
    <row r="11" spans="1:22" ht="214.8" customHeight="1" x14ac:dyDescent="0.3">
      <c r="A11" s="2">
        <v>7</v>
      </c>
      <c r="B11" s="3" t="s">
        <v>6</v>
      </c>
      <c r="C11" s="3" t="s">
        <v>14</v>
      </c>
      <c r="D11" s="2" t="s">
        <v>27</v>
      </c>
      <c r="E11" s="3" t="s">
        <v>28</v>
      </c>
      <c r="F11" s="4"/>
      <c r="G11" s="4" t="s">
        <v>48</v>
      </c>
      <c r="H11" s="14">
        <v>1</v>
      </c>
      <c r="I11" s="14">
        <v>1</v>
      </c>
      <c r="J11" s="14"/>
      <c r="K11" s="14"/>
      <c r="L11" s="22">
        <v>1</v>
      </c>
      <c r="R11" s="8">
        <v>1</v>
      </c>
      <c r="S11" s="8">
        <f t="shared" si="0"/>
        <v>1</v>
      </c>
      <c r="T11" s="8">
        <f t="shared" si="1"/>
        <v>1</v>
      </c>
    </row>
    <row r="12" spans="1:22" ht="214.8" customHeight="1" x14ac:dyDescent="0.3">
      <c r="A12" s="2">
        <v>8</v>
      </c>
      <c r="B12" s="3" t="s">
        <v>3</v>
      </c>
      <c r="C12" s="3" t="s">
        <v>17</v>
      </c>
      <c r="D12" s="3" t="s">
        <v>26</v>
      </c>
      <c r="E12" s="3" t="s">
        <v>24</v>
      </c>
      <c r="F12" s="4"/>
      <c r="G12" s="4" t="s">
        <v>48</v>
      </c>
      <c r="H12" s="12">
        <v>1</v>
      </c>
      <c r="I12" s="4">
        <v>100</v>
      </c>
      <c r="J12" s="4"/>
      <c r="K12" s="4"/>
      <c r="L12" s="22">
        <v>1</v>
      </c>
      <c r="S12" s="5">
        <f t="shared" si="0"/>
        <v>100</v>
      </c>
      <c r="T12" s="8" t="e">
        <f t="shared" si="1"/>
        <v>#DIV/0!</v>
      </c>
    </row>
    <row r="13" spans="1:22" ht="214.8" customHeight="1" x14ac:dyDescent="0.3">
      <c r="A13" s="2">
        <v>9</v>
      </c>
      <c r="B13" s="3" t="s">
        <v>8</v>
      </c>
      <c r="C13" s="3" t="s">
        <v>18</v>
      </c>
      <c r="D13" s="3" t="s">
        <v>26</v>
      </c>
      <c r="E13" s="3" t="s">
        <v>22</v>
      </c>
      <c r="F13" s="4"/>
      <c r="G13" s="4" t="s">
        <v>48</v>
      </c>
      <c r="H13" s="12">
        <v>1</v>
      </c>
      <c r="I13" s="12">
        <v>0.98</v>
      </c>
      <c r="J13" s="12"/>
      <c r="K13" s="12"/>
      <c r="L13" s="22">
        <v>1</v>
      </c>
      <c r="S13" s="5">
        <f t="shared" si="0"/>
        <v>0.98</v>
      </c>
      <c r="T13" s="8" t="e">
        <f t="shared" si="1"/>
        <v>#DIV/0!</v>
      </c>
    </row>
    <row r="14" spans="1:22" ht="214.8" customHeight="1" x14ac:dyDescent="0.3">
      <c r="A14" s="2">
        <v>10</v>
      </c>
      <c r="B14" s="3" t="s">
        <v>4</v>
      </c>
      <c r="C14" s="3" t="s">
        <v>16</v>
      </c>
      <c r="D14" s="3" t="s">
        <v>11</v>
      </c>
      <c r="E14" s="3" t="s">
        <v>22</v>
      </c>
      <c r="F14" s="4"/>
      <c r="G14" s="4" t="s">
        <v>48</v>
      </c>
      <c r="H14" s="12">
        <v>1</v>
      </c>
      <c r="I14" s="12">
        <v>1</v>
      </c>
      <c r="J14" s="12"/>
      <c r="K14" s="12"/>
      <c r="L14" s="22">
        <v>1</v>
      </c>
      <c r="S14" s="5">
        <f t="shared" si="0"/>
        <v>1</v>
      </c>
      <c r="T14" s="8" t="e">
        <f t="shared" si="1"/>
        <v>#DIV/0!</v>
      </c>
    </row>
    <row r="15" spans="1:22" ht="37.799999999999997" customHeight="1" x14ac:dyDescent="0.3"/>
    <row r="16" spans="1:22" ht="37.799999999999997" customHeight="1" x14ac:dyDescent="0.3"/>
    <row r="17" ht="37.799999999999997" customHeight="1" x14ac:dyDescent="0.3"/>
    <row r="18" ht="37.799999999999997" customHeight="1" x14ac:dyDescent="0.3"/>
    <row r="19" ht="37.799999999999997" customHeight="1" x14ac:dyDescent="0.3"/>
  </sheetData>
  <autoFilter ref="B2:D14" xr:uid="{EAC72A20-24F9-46E9-B338-83A0CCF558B0}"/>
  <mergeCells count="16">
    <mergeCell ref="A1:U1"/>
    <mergeCell ref="U7:U8"/>
    <mergeCell ref="H2:I2"/>
    <mergeCell ref="G2:G3"/>
    <mergeCell ref="A7:A8"/>
    <mergeCell ref="R2:T2"/>
    <mergeCell ref="L2:M2"/>
    <mergeCell ref="E2:E3"/>
    <mergeCell ref="D2:D3"/>
    <mergeCell ref="C2:C3"/>
    <mergeCell ref="B2:B3"/>
    <mergeCell ref="A2:A3"/>
    <mergeCell ref="N2:O2"/>
    <mergeCell ref="P2:Q2"/>
    <mergeCell ref="K2:K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6A95-DA83-479D-BD2A-C73DF761AB2C}">
  <dimension ref="A1:C14"/>
  <sheetViews>
    <sheetView topLeftCell="A3" workbookViewId="0">
      <selection activeCell="C15" sqref="C15"/>
    </sheetView>
  </sheetViews>
  <sheetFormatPr baseColWidth="10" defaultRowHeight="14.4" x14ac:dyDescent="0.3"/>
  <cols>
    <col min="1" max="1" width="24.33203125" customWidth="1"/>
    <col min="2" max="2" width="63.109375" customWidth="1"/>
    <col min="3" max="3" width="22.5546875" customWidth="1"/>
  </cols>
  <sheetData>
    <row r="1" spans="1:3" x14ac:dyDescent="0.3">
      <c r="A1" s="16" t="s">
        <v>49</v>
      </c>
      <c r="B1" s="11" t="s">
        <v>62</v>
      </c>
    </row>
    <row r="2" spans="1:3" ht="54" customHeight="1" x14ac:dyDescent="0.35">
      <c r="A2" s="38"/>
      <c r="B2" t="s">
        <v>50</v>
      </c>
      <c r="C2" s="17">
        <v>0.8</v>
      </c>
    </row>
    <row r="3" spans="1:3" ht="36" customHeight="1" x14ac:dyDescent="0.35">
      <c r="A3" s="38"/>
      <c r="B3" t="s">
        <v>51</v>
      </c>
      <c r="C3" s="17">
        <v>1</v>
      </c>
    </row>
    <row r="4" spans="1:3" ht="36" customHeight="1" x14ac:dyDescent="0.35">
      <c r="A4" s="38"/>
      <c r="B4" t="s">
        <v>52</v>
      </c>
      <c r="C4" s="17">
        <v>1</v>
      </c>
    </row>
    <row r="5" spans="1:3" ht="36" customHeight="1" x14ac:dyDescent="0.35">
      <c r="A5" s="38"/>
      <c r="B5" t="s">
        <v>53</v>
      </c>
      <c r="C5" s="17">
        <v>1</v>
      </c>
    </row>
    <row r="6" spans="1:3" ht="36" customHeight="1" x14ac:dyDescent="0.35">
      <c r="A6" s="38"/>
      <c r="B6" t="s">
        <v>54</v>
      </c>
      <c r="C6" s="17">
        <v>1</v>
      </c>
    </row>
    <row r="7" spans="1:3" ht="36" customHeight="1" x14ac:dyDescent="0.35">
      <c r="A7" s="38"/>
      <c r="B7" t="s">
        <v>55</v>
      </c>
      <c r="C7" s="17">
        <v>1</v>
      </c>
    </row>
    <row r="8" spans="1:3" ht="36" customHeight="1" x14ac:dyDescent="0.35">
      <c r="A8" s="38"/>
      <c r="B8" t="s">
        <v>56</v>
      </c>
      <c r="C8" s="17">
        <v>1</v>
      </c>
    </row>
    <row r="9" spans="1:3" ht="18" x14ac:dyDescent="0.35">
      <c r="A9" s="38"/>
      <c r="B9" t="s">
        <v>57</v>
      </c>
      <c r="C9" s="17">
        <v>1</v>
      </c>
    </row>
    <row r="10" spans="1:3" ht="18" x14ac:dyDescent="0.35">
      <c r="A10" s="38"/>
      <c r="B10" t="s">
        <v>58</v>
      </c>
      <c r="C10" s="17">
        <v>1</v>
      </c>
    </row>
    <row r="11" spans="1:3" ht="36" customHeight="1" x14ac:dyDescent="0.35">
      <c r="A11" s="38"/>
      <c r="B11" t="s">
        <v>59</v>
      </c>
      <c r="C11" s="17">
        <v>1</v>
      </c>
    </row>
    <row r="12" spans="1:3" ht="36" customHeight="1" x14ac:dyDescent="0.35">
      <c r="A12" s="38"/>
      <c r="B12" t="s">
        <v>60</v>
      </c>
      <c r="C12" s="17">
        <v>1</v>
      </c>
    </row>
    <row r="13" spans="1:3" ht="54" customHeight="1" x14ac:dyDescent="0.35">
      <c r="A13" s="38"/>
      <c r="B13" t="s">
        <v>61</v>
      </c>
      <c r="C13" s="17">
        <v>1</v>
      </c>
    </row>
    <row r="14" spans="1:3" x14ac:dyDescent="0.3">
      <c r="B14" t="s">
        <v>63</v>
      </c>
      <c r="C14" s="13">
        <f>AVERAGE(C2:C13)</f>
        <v>0.98333333333333339</v>
      </c>
    </row>
  </sheetData>
  <mergeCells count="1">
    <mergeCell ref="A2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PEI 2024-2025</vt:lpstr>
      <vt:lpstr>Medicion obj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linares</dc:creator>
  <cp:lastModifiedBy>andrea linares</cp:lastModifiedBy>
  <dcterms:created xsi:type="dcterms:W3CDTF">2024-12-16T19:22:51Z</dcterms:created>
  <dcterms:modified xsi:type="dcterms:W3CDTF">2025-01-29T21:10:21Z</dcterms:modified>
</cp:coreProperties>
</file>