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Google_Sheet_Link_1451031603" hidden="1">TratamientoCorrupcion</definedName>
    <definedName name="Google_Sheet_Link_1846754745" hidden="1">SI_NO</definedName>
    <definedName name="Google_Sheet_Link_2113401619" hidden="1">TratamientoV5</definedName>
    <definedName name="Google_Sheet_Link_34988897" hidden="1">CriteriosImpacto</definedName>
    <definedName name="Google_Sheet_Link_545671454" hidden="1">Corrupción</definedName>
    <definedName name="Google_Sheet_Link_563972606" hidden="1">TipoRiesgo</definedName>
    <definedName name="Google_Sheet_Link_822033444" hidden="1">Probabilidad</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OfL/384fkQDRaK5LgSxcuH2WYI3E/lTTMtBV16xhIVw="/>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D60" i="9"/>
  <c r="C60" i="9"/>
  <c r="J57" i="9"/>
  <c r="I57" i="9"/>
  <c r="H57" i="9"/>
  <c r="G57" i="9"/>
  <c r="F57" i="9"/>
  <c r="E57" i="9"/>
  <c r="D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D36" i="9"/>
  <c r="C36" i="9"/>
  <c r="J33" i="9"/>
  <c r="I33" i="9"/>
  <c r="H33" i="9"/>
  <c r="G33" i="9"/>
  <c r="F33" i="9"/>
  <c r="E33" i="9"/>
  <c r="D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I12" i="9"/>
  <c r="I69" i="9" s="1"/>
  <c r="I71" i="9" s="1"/>
  <c r="H12" i="9"/>
  <c r="G12" i="9"/>
  <c r="F12" i="9"/>
  <c r="E12" i="9"/>
  <c r="J9" i="9"/>
  <c r="I9" i="9"/>
  <c r="H9" i="9"/>
  <c r="G9" i="9"/>
  <c r="F9" i="9"/>
  <c r="E9" i="9"/>
  <c r="E69" i="9" s="1"/>
  <c r="E71" i="9" s="1"/>
  <c r="D9" i="9"/>
  <c r="C9" i="9"/>
  <c r="AA69" i="8"/>
  <c r="V69" i="8"/>
  <c r="S69" i="8"/>
  <c r="N69" i="8"/>
  <c r="K69" i="8"/>
  <c r="F69" i="8"/>
  <c r="E66" i="8"/>
  <c r="D66" i="8"/>
  <c r="D66" i="9" s="1"/>
  <c r="C66" i="8"/>
  <c r="C66" i="9" s="1"/>
  <c r="E63" i="8"/>
  <c r="D63" i="8"/>
  <c r="D63" i="9" s="1"/>
  <c r="C63" i="8"/>
  <c r="C63" i="9" s="1"/>
  <c r="E60" i="8"/>
  <c r="D60" i="8"/>
  <c r="C60" i="8"/>
  <c r="E57" i="8"/>
  <c r="D57" i="8"/>
  <c r="C57" i="8"/>
  <c r="C57" i="9" s="1"/>
  <c r="E54" i="8"/>
  <c r="D54" i="8"/>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C36" i="8"/>
  <c r="E33" i="8"/>
  <c r="D33" i="8"/>
  <c r="C33" i="8"/>
  <c r="C33" i="9" s="1"/>
  <c r="E30" i="8"/>
  <c r="D30" i="8"/>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C9" i="8"/>
  <c r="AG68" i="7"/>
  <c r="AF68" i="7"/>
  <c r="AA68" i="7"/>
  <c r="Z68" i="7"/>
  <c r="Y68" i="7"/>
  <c r="X68" i="7"/>
  <c r="T68" i="7"/>
  <c r="S68" i="7"/>
  <c r="R68" i="7"/>
  <c r="Q68" i="7"/>
  <c r="AG67" i="7"/>
  <c r="AC67" i="7"/>
  <c r="AB67" i="7"/>
  <c r="AA67" i="7"/>
  <c r="Z67" i="7"/>
  <c r="Y67" i="7"/>
  <c r="V67" i="7"/>
  <c r="U67" i="7"/>
  <c r="T67" i="7"/>
  <c r="S67" i="7"/>
  <c r="R67" i="7"/>
  <c r="Q67" i="7"/>
  <c r="AQ66" i="7"/>
  <c r="AN66" i="7"/>
  <c r="AK66" i="7"/>
  <c r="AJ66" i="7"/>
  <c r="AI66" i="7"/>
  <c r="AH66" i="7"/>
  <c r="AL66" i="7" s="1"/>
  <c r="AG66" i="7"/>
  <c r="AD66" i="7"/>
  <c r="AC66" i="7"/>
  <c r="AB66" i="7"/>
  <c r="AA66" i="7"/>
  <c r="Z66" i="7"/>
  <c r="Y66" i="7"/>
  <c r="V66" i="7"/>
  <c r="U66" i="7"/>
  <c r="T66" i="7"/>
  <c r="S66" i="7"/>
  <c r="R66" i="7"/>
  <c r="Q66" i="7"/>
  <c r="M66" i="7"/>
  <c r="J66" i="7"/>
  <c r="I66" i="7"/>
  <c r="H66" i="7"/>
  <c r="AE68" i="7" s="1"/>
  <c r="G66" i="7"/>
  <c r="F66" i="7"/>
  <c r="E66" i="7"/>
  <c r="D66" i="7"/>
  <c r="C66" i="7"/>
  <c r="AG65" i="7"/>
  <c r="AD65" i="7"/>
  <c r="AC65" i="7"/>
  <c r="AB65" i="7"/>
  <c r="AA65" i="7"/>
  <c r="Z65" i="7"/>
  <c r="Y65" i="7"/>
  <c r="V65" i="7"/>
  <c r="U65" i="7"/>
  <c r="T65" i="7"/>
  <c r="S65" i="7"/>
  <c r="R65" i="7"/>
  <c r="Q65" i="7"/>
  <c r="AE64" i="7"/>
  <c r="AD64" i="7"/>
  <c r="AC64" i="7"/>
  <c r="AB64" i="7"/>
  <c r="AA64" i="7"/>
  <c r="Z64" i="7"/>
  <c r="W64" i="7"/>
  <c r="V64" i="7"/>
  <c r="U64" i="7"/>
  <c r="T64" i="7"/>
  <c r="S64" i="7"/>
  <c r="R64" i="7"/>
  <c r="AQ63" i="7"/>
  <c r="AN63" i="7"/>
  <c r="AK63" i="7"/>
  <c r="AJ63" i="7"/>
  <c r="AL63" i="7" s="1"/>
  <c r="AI63" i="7"/>
  <c r="AH63" i="7"/>
  <c r="AE63" i="7"/>
  <c r="AD63" i="7"/>
  <c r="AC63" i="7"/>
  <c r="AB63" i="7"/>
  <c r="AA63" i="7"/>
  <c r="Z63" i="7"/>
  <c r="W63" i="7"/>
  <c r="V63" i="7"/>
  <c r="U63" i="7"/>
  <c r="T63" i="7"/>
  <c r="S63" i="7"/>
  <c r="R63" i="7"/>
  <c r="M63" i="7"/>
  <c r="J63" i="7"/>
  <c r="I63" i="7"/>
  <c r="H63" i="7"/>
  <c r="AF65" i="7" s="1"/>
  <c r="G63" i="7"/>
  <c r="F63" i="7"/>
  <c r="E63" i="7"/>
  <c r="D63" i="7"/>
  <c r="C63" i="7"/>
  <c r="AD62" i="7"/>
  <c r="AC62" i="7"/>
  <c r="AB62" i="7"/>
  <c r="AA62" i="7"/>
  <c r="V62" i="7"/>
  <c r="U62" i="7"/>
  <c r="T62" i="7"/>
  <c r="S62" i="7"/>
  <c r="AE61" i="7"/>
  <c r="AD61" i="7"/>
  <c r="AC61" i="7"/>
  <c r="AB61" i="7"/>
  <c r="W61" i="7"/>
  <c r="V61" i="7"/>
  <c r="U61" i="7"/>
  <c r="T61" i="7"/>
  <c r="AQ60" i="7"/>
  <c r="AN60" i="7"/>
  <c r="AK60" i="7"/>
  <c r="AJ60" i="7"/>
  <c r="AE60" i="7"/>
  <c r="AD60" i="7"/>
  <c r="AC60" i="7"/>
  <c r="AB60" i="7"/>
  <c r="W60" i="7"/>
  <c r="V60" i="7"/>
  <c r="U60" i="7"/>
  <c r="T60" i="7"/>
  <c r="M60" i="7"/>
  <c r="J60" i="7"/>
  <c r="I60" i="7"/>
  <c r="H60" i="7"/>
  <c r="Z62" i="7" s="1"/>
  <c r="G60" i="7"/>
  <c r="F60" i="7"/>
  <c r="E60" i="7"/>
  <c r="D60" i="7"/>
  <c r="C60" i="7"/>
  <c r="AD59" i="7"/>
  <c r="AC59" i="7"/>
  <c r="AB59" i="7"/>
  <c r="V59" i="7"/>
  <c r="U59" i="7"/>
  <c r="T59" i="7"/>
  <c r="AE58" i="7"/>
  <c r="AD58" i="7"/>
  <c r="AC58" i="7"/>
  <c r="W58" i="7"/>
  <c r="V58" i="7"/>
  <c r="U58" i="7"/>
  <c r="AQ57" i="7"/>
  <c r="AN57" i="7"/>
  <c r="AK57" i="7"/>
  <c r="AE57" i="7"/>
  <c r="AD57" i="7"/>
  <c r="AC57" i="7"/>
  <c r="W57" i="7"/>
  <c r="V57" i="7"/>
  <c r="U57" i="7"/>
  <c r="M57" i="7"/>
  <c r="J57" i="7"/>
  <c r="I57" i="7"/>
  <c r="H57" i="7"/>
  <c r="AA59" i="7" s="1"/>
  <c r="G57" i="7"/>
  <c r="F57" i="7"/>
  <c r="E57" i="7"/>
  <c r="D57" i="7"/>
  <c r="C57" i="7"/>
  <c r="AE56" i="7"/>
  <c r="AD56" i="7"/>
  <c r="AF55" i="7"/>
  <c r="AE55" i="7"/>
  <c r="AD55" i="7"/>
  <c r="X55" i="7"/>
  <c r="AQ54" i="7"/>
  <c r="AN54" i="7"/>
  <c r="AF54" i="7"/>
  <c r="AE54" i="7"/>
  <c r="AD54" i="7"/>
  <c r="Q54" i="7"/>
  <c r="M54" i="7"/>
  <c r="J54" i="7"/>
  <c r="I54" i="7"/>
  <c r="H54" i="7"/>
  <c r="G54" i="7"/>
  <c r="F54" i="7"/>
  <c r="E54" i="7"/>
  <c r="D54" i="7"/>
  <c r="C54" i="7"/>
  <c r="AD53" i="7"/>
  <c r="AQ51" i="7"/>
  <c r="AN51" i="7"/>
  <c r="AH51" i="7"/>
  <c r="Q51" i="7"/>
  <c r="M51" i="7"/>
  <c r="J51" i="7"/>
  <c r="I51" i="7"/>
  <c r="H51" i="7"/>
  <c r="G51" i="7"/>
  <c r="F51" i="7"/>
  <c r="E51" i="7"/>
  <c r="D51" i="7"/>
  <c r="C51" i="7"/>
  <c r="AG50" i="7"/>
  <c r="AF50" i="7"/>
  <c r="AE50" i="7"/>
  <c r="V50" i="7"/>
  <c r="R50" i="7"/>
  <c r="Q50" i="7"/>
  <c r="Y49" i="7"/>
  <c r="X49" i="7"/>
  <c r="W49" i="7"/>
  <c r="AQ48" i="7"/>
  <c r="AN48" i="7"/>
  <c r="AI48" i="7"/>
  <c r="AH48" i="7"/>
  <c r="AG48" i="7"/>
  <c r="X48" i="7"/>
  <c r="W48" i="7"/>
  <c r="S48" i="7"/>
  <c r="M48" i="7"/>
  <c r="J48" i="7"/>
  <c r="I48" i="7"/>
  <c r="H48" i="7"/>
  <c r="G48" i="7"/>
  <c r="F48" i="7"/>
  <c r="E48" i="7"/>
  <c r="D48" i="7"/>
  <c r="C48" i="7"/>
  <c r="AG47" i="7"/>
  <c r="W47" i="7"/>
  <c r="Z46" i="7"/>
  <c r="Y46" i="7"/>
  <c r="AQ45" i="7"/>
  <c r="AN45" i="7"/>
  <c r="AF45" i="7"/>
  <c r="T45" i="7"/>
  <c r="S45" i="7"/>
  <c r="M45" i="7"/>
  <c r="J45" i="7"/>
  <c r="I45" i="7"/>
  <c r="H45" i="7"/>
  <c r="AA46" i="7" s="1"/>
  <c r="G45" i="7"/>
  <c r="F45" i="7"/>
  <c r="E45" i="7"/>
  <c r="D45" i="7"/>
  <c r="C45" i="7"/>
  <c r="AG44" i="7"/>
  <c r="AF44" i="7"/>
  <c r="AC44" i="7"/>
  <c r="AB44" i="7"/>
  <c r="AA44" i="7"/>
  <c r="Z44" i="7"/>
  <c r="Y44" i="7"/>
  <c r="X44" i="7"/>
  <c r="U44" i="7"/>
  <c r="T44" i="7"/>
  <c r="S44" i="7"/>
  <c r="R44" i="7"/>
  <c r="Q44" i="7"/>
  <c r="AG43" i="7"/>
  <c r="AD43" i="7"/>
  <c r="AC43" i="7"/>
  <c r="AB43" i="7"/>
  <c r="AA43" i="7"/>
  <c r="Z43" i="7"/>
  <c r="Y43" i="7"/>
  <c r="V43" i="7"/>
  <c r="U43" i="7"/>
  <c r="T43" i="7"/>
  <c r="S43" i="7"/>
  <c r="R43" i="7"/>
  <c r="Q43" i="7"/>
  <c r="AQ42" i="7"/>
  <c r="AN42" i="7"/>
  <c r="AK42" i="7"/>
  <c r="AJ42" i="7"/>
  <c r="AI42" i="7"/>
  <c r="AH42" i="7"/>
  <c r="AL42" i="7" s="1"/>
  <c r="AG42" i="7"/>
  <c r="AD42" i="7"/>
  <c r="AC42" i="7"/>
  <c r="AB42" i="7"/>
  <c r="AA42" i="7"/>
  <c r="Z42" i="7"/>
  <c r="Y42" i="7"/>
  <c r="W42" i="7"/>
  <c r="V42" i="7"/>
  <c r="U42" i="7"/>
  <c r="T42" i="7"/>
  <c r="S42" i="7"/>
  <c r="R42" i="7"/>
  <c r="Q42" i="7"/>
  <c r="M42" i="7"/>
  <c r="J42" i="7"/>
  <c r="I42" i="7"/>
  <c r="H42" i="7"/>
  <c r="AE44" i="7" s="1"/>
  <c r="G42" i="7"/>
  <c r="F42" i="7"/>
  <c r="E42" i="7"/>
  <c r="D42" i="7"/>
  <c r="C42" i="7"/>
  <c r="W41" i="7"/>
  <c r="AQ39" i="7"/>
  <c r="AN39" i="7"/>
  <c r="X39" i="7"/>
  <c r="M39" i="7"/>
  <c r="J39" i="7"/>
  <c r="I39" i="7"/>
  <c r="H39" i="7"/>
  <c r="AF40" i="7" s="1"/>
  <c r="G39" i="7"/>
  <c r="F39" i="7"/>
  <c r="E39" i="7"/>
  <c r="D39" i="7"/>
  <c r="C39" i="7"/>
  <c r="AQ36" i="7"/>
  <c r="AN36" i="7"/>
  <c r="AF36" i="7"/>
  <c r="M36" i="7"/>
  <c r="J36" i="7"/>
  <c r="I36" i="7"/>
  <c r="H36" i="7"/>
  <c r="AG37" i="7" s="1"/>
  <c r="G36" i="7"/>
  <c r="F36" i="7"/>
  <c r="E36" i="7"/>
  <c r="D36" i="7"/>
  <c r="C36" i="7"/>
  <c r="AF35" i="7"/>
  <c r="AE35" i="7"/>
  <c r="X35" i="7"/>
  <c r="AC34" i="7"/>
  <c r="AQ33" i="7"/>
  <c r="AN33" i="7"/>
  <c r="AH33" i="7"/>
  <c r="W33" i="7"/>
  <c r="M33" i="7"/>
  <c r="J33" i="7"/>
  <c r="I33" i="7"/>
  <c r="H33" i="7"/>
  <c r="G33" i="7"/>
  <c r="F33" i="7"/>
  <c r="E33" i="7"/>
  <c r="D33" i="7"/>
  <c r="C33" i="7"/>
  <c r="AG32" i="7"/>
  <c r="AF32" i="7"/>
  <c r="Y32" i="7"/>
  <c r="U32" i="7"/>
  <c r="R32" i="7"/>
  <c r="AD31" i="7"/>
  <c r="Y31" i="7"/>
  <c r="X31" i="7"/>
  <c r="Q31" i="7"/>
  <c r="AQ30" i="7"/>
  <c r="AN30" i="7"/>
  <c r="AI30" i="7"/>
  <c r="AD30" i="7"/>
  <c r="Y30" i="7"/>
  <c r="X30" i="7"/>
  <c r="Q30" i="7"/>
  <c r="M30" i="7"/>
  <c r="J30" i="7"/>
  <c r="I30" i="7"/>
  <c r="H30" i="7"/>
  <c r="X32" i="7" s="1"/>
  <c r="G30" i="7"/>
  <c r="F30" i="7"/>
  <c r="E30" i="7"/>
  <c r="D30" i="7"/>
  <c r="C30" i="7"/>
  <c r="AG29" i="7"/>
  <c r="AF29" i="7"/>
  <c r="AD29" i="7"/>
  <c r="AB29" i="7"/>
  <c r="AA29" i="7"/>
  <c r="Z29" i="7"/>
  <c r="Y29" i="7"/>
  <c r="X29" i="7"/>
  <c r="V29" i="7"/>
  <c r="T29" i="7"/>
  <c r="S29" i="7"/>
  <c r="R29" i="7"/>
  <c r="Q29" i="7"/>
  <c r="AG28" i="7"/>
  <c r="AE28" i="7"/>
  <c r="AC28" i="7"/>
  <c r="AB28" i="7"/>
  <c r="AA28" i="7"/>
  <c r="Z28" i="7"/>
  <c r="Y28" i="7"/>
  <c r="W28" i="7"/>
  <c r="U28" i="7"/>
  <c r="T28" i="7"/>
  <c r="S28" i="7"/>
  <c r="R28" i="7"/>
  <c r="Q28" i="7"/>
  <c r="AQ27" i="7"/>
  <c r="AN27" i="7"/>
  <c r="AK27" i="7"/>
  <c r="AJ27" i="7"/>
  <c r="AI27" i="7"/>
  <c r="AH27" i="7"/>
  <c r="AG27" i="7"/>
  <c r="AE27" i="7"/>
  <c r="AC27" i="7"/>
  <c r="AB27" i="7"/>
  <c r="AA27" i="7"/>
  <c r="Z27" i="7"/>
  <c r="Y27" i="7"/>
  <c r="W27" i="7"/>
  <c r="U27" i="7"/>
  <c r="T27" i="7"/>
  <c r="S27" i="7"/>
  <c r="R27" i="7"/>
  <c r="Q27" i="7"/>
  <c r="M27" i="7"/>
  <c r="J27" i="7"/>
  <c r="I27" i="7"/>
  <c r="H27" i="7"/>
  <c r="AE29" i="7" s="1"/>
  <c r="G27" i="7"/>
  <c r="F27" i="7"/>
  <c r="E27" i="7"/>
  <c r="D27" i="7"/>
  <c r="C27" i="7"/>
  <c r="AA26" i="7"/>
  <c r="Q26" i="7"/>
  <c r="AB25" i="7"/>
  <c r="X25" i="7"/>
  <c r="AQ24" i="7"/>
  <c r="AN24" i="7"/>
  <c r="AK24" i="7"/>
  <c r="AF24" i="7"/>
  <c r="AB24" i="7"/>
  <c r="R24" i="7"/>
  <c r="M24" i="7"/>
  <c r="J24" i="7"/>
  <c r="I24" i="7"/>
  <c r="H24" i="7"/>
  <c r="G24" i="7"/>
  <c r="F24" i="7"/>
  <c r="E24" i="7"/>
  <c r="D24" i="7"/>
  <c r="C24" i="7"/>
  <c r="AF23" i="7"/>
  <c r="AD23" i="7"/>
  <c r="AC23" i="7"/>
  <c r="AB23" i="7"/>
  <c r="AA23" i="7"/>
  <c r="Z23" i="7"/>
  <c r="X23" i="7"/>
  <c r="V23" i="7"/>
  <c r="U23" i="7"/>
  <c r="T23" i="7"/>
  <c r="S23" i="7"/>
  <c r="R23" i="7"/>
  <c r="AG22" i="7"/>
  <c r="AE22" i="7"/>
  <c r="AD22" i="7"/>
  <c r="AC22" i="7"/>
  <c r="AB22" i="7"/>
  <c r="AA22" i="7"/>
  <c r="Y22" i="7"/>
  <c r="W22" i="7"/>
  <c r="V22" i="7"/>
  <c r="U22" i="7"/>
  <c r="T22" i="7"/>
  <c r="S22" i="7"/>
  <c r="Q22" i="7"/>
  <c r="AQ21" i="7"/>
  <c r="AN21" i="7"/>
  <c r="AK21" i="7"/>
  <c r="AJ21" i="7"/>
  <c r="AI21" i="7"/>
  <c r="AG21" i="7"/>
  <c r="AE21" i="7"/>
  <c r="AD21" i="7"/>
  <c r="AC21" i="7"/>
  <c r="AB21" i="7"/>
  <c r="AA21" i="7"/>
  <c r="Y21" i="7"/>
  <c r="W21" i="7"/>
  <c r="V21" i="7"/>
  <c r="U21" i="7"/>
  <c r="T21" i="7"/>
  <c r="S21" i="7"/>
  <c r="Q21" i="7"/>
  <c r="M21" i="7"/>
  <c r="J21" i="7"/>
  <c r="I21" i="7"/>
  <c r="H21" i="7"/>
  <c r="AG23" i="7" s="1"/>
  <c r="G21" i="7"/>
  <c r="F21" i="7"/>
  <c r="E21" i="7"/>
  <c r="D21" i="7"/>
  <c r="C21" i="7"/>
  <c r="AG20" i="7"/>
  <c r="AE20" i="7"/>
  <c r="AC20" i="7"/>
  <c r="AB20" i="7"/>
  <c r="AA20" i="7"/>
  <c r="Y20" i="7"/>
  <c r="V20" i="7"/>
  <c r="U20" i="7"/>
  <c r="S20" i="7"/>
  <c r="Q20" i="7"/>
  <c r="AF19" i="7"/>
  <c r="AE19" i="7"/>
  <c r="AC19" i="7"/>
  <c r="AB19" i="7"/>
  <c r="X19" i="7"/>
  <c r="W19" i="7"/>
  <c r="V19" i="7"/>
  <c r="U19" i="7"/>
  <c r="R19" i="7"/>
  <c r="AQ18" i="7"/>
  <c r="AN18" i="7"/>
  <c r="AK18" i="7"/>
  <c r="AJ18" i="7"/>
  <c r="AL18" i="7" s="1"/>
  <c r="AH18" i="7"/>
  <c r="AE18" i="7"/>
  <c r="AD18" i="7"/>
  <c r="AB18" i="7"/>
  <c r="Z18" i="7"/>
  <c r="X18" i="7"/>
  <c r="W18" i="7"/>
  <c r="U18" i="7"/>
  <c r="T18" i="7"/>
  <c r="M18" i="7"/>
  <c r="J18" i="7"/>
  <c r="I18" i="7"/>
  <c r="H18" i="7"/>
  <c r="G18" i="7"/>
  <c r="F18" i="7"/>
  <c r="E18" i="7"/>
  <c r="D18" i="7"/>
  <c r="C18" i="7"/>
  <c r="W17" i="7"/>
  <c r="AQ15" i="7"/>
  <c r="AN15" i="7"/>
  <c r="U15" i="7"/>
  <c r="M15" i="7"/>
  <c r="J15" i="7"/>
  <c r="I15" i="7"/>
  <c r="H15" i="7"/>
  <c r="V17" i="7" s="1"/>
  <c r="G15" i="7"/>
  <c r="F15" i="7"/>
  <c r="E15" i="7"/>
  <c r="D15" i="7"/>
  <c r="C15" i="7"/>
  <c r="AD13" i="7"/>
  <c r="AC13" i="7"/>
  <c r="AQ12" i="7"/>
  <c r="AN12" i="7"/>
  <c r="U12" i="7"/>
  <c r="M12" i="7"/>
  <c r="J12" i="7"/>
  <c r="I12" i="7"/>
  <c r="H12" i="7"/>
  <c r="Z14" i="7" s="1"/>
  <c r="G12" i="7"/>
  <c r="F12" i="7"/>
  <c r="E12" i="7"/>
  <c r="D12" i="7"/>
  <c r="C12" i="7"/>
  <c r="AF11" i="7"/>
  <c r="AD11" i="7"/>
  <c r="AC11" i="7"/>
  <c r="AA11" i="7"/>
  <c r="X11" i="7"/>
  <c r="V11" i="7"/>
  <c r="U11" i="7"/>
  <c r="S11" i="7"/>
  <c r="AE10" i="7"/>
  <c r="AD10" i="7"/>
  <c r="AB10" i="7"/>
  <c r="Z10" i="7"/>
  <c r="W10" i="7"/>
  <c r="V10" i="7"/>
  <c r="T10" i="7"/>
  <c r="R10" i="7"/>
  <c r="AQ9" i="7"/>
  <c r="AN9" i="7"/>
  <c r="AE9" i="7"/>
  <c r="AD9" i="7"/>
  <c r="AB9" i="7"/>
  <c r="Z9" i="7"/>
  <c r="W9" i="7"/>
  <c r="V9" i="7"/>
  <c r="T9" i="7"/>
  <c r="R9" i="7"/>
  <c r="M9" i="7"/>
  <c r="J9" i="7"/>
  <c r="I9" i="7"/>
  <c r="H9" i="7"/>
  <c r="Z11" i="7" s="1"/>
  <c r="G9" i="7"/>
  <c r="F9" i="7"/>
  <c r="E9" i="7"/>
  <c r="D9" i="7"/>
  <c r="C9" i="7"/>
  <c r="S68" i="6"/>
  <c r="T67" i="6"/>
  <c r="S67" i="6"/>
  <c r="R67" i="6"/>
  <c r="V67" i="6" s="1"/>
  <c r="AB66" i="6"/>
  <c r="V66" i="6"/>
  <c r="S66" i="6"/>
  <c r="R66" i="6" s="1"/>
  <c r="D66" i="6"/>
  <c r="C66" i="6"/>
  <c r="B66" i="6"/>
  <c r="T65" i="6"/>
  <c r="S65" i="6"/>
  <c r="R65" i="6"/>
  <c r="V65" i="6" s="1"/>
  <c r="S64" i="6"/>
  <c r="T64" i="6" s="1"/>
  <c r="R64" i="6"/>
  <c r="V64" i="6" s="1"/>
  <c r="T63" i="6"/>
  <c r="S63" i="6"/>
  <c r="R63" i="6" s="1"/>
  <c r="V63" i="6" s="1"/>
  <c r="D63" i="6"/>
  <c r="AB63" i="6" s="1"/>
  <c r="C63" i="6"/>
  <c r="B63" i="6"/>
  <c r="S62" i="6"/>
  <c r="T62" i="6" s="1"/>
  <c r="T61" i="6"/>
  <c r="S61" i="6"/>
  <c r="R61" i="6" s="1"/>
  <c r="V61" i="6" s="1"/>
  <c r="AB60" i="6"/>
  <c r="S60" i="6"/>
  <c r="D60" i="6"/>
  <c r="C60" i="6"/>
  <c r="B60" i="6"/>
  <c r="T59" i="6"/>
  <c r="S59" i="6"/>
  <c r="R59" i="6" s="1"/>
  <c r="V59" i="6" s="1"/>
  <c r="V58" i="6"/>
  <c r="T58" i="6"/>
  <c r="S58" i="6"/>
  <c r="R58" i="6"/>
  <c r="V57" i="6"/>
  <c r="T57" i="6"/>
  <c r="S57" i="6"/>
  <c r="R57" i="6" s="1"/>
  <c r="D57" i="6"/>
  <c r="AB57" i="6" s="1"/>
  <c r="C57" i="6"/>
  <c r="B57" i="6"/>
  <c r="S56" i="6"/>
  <c r="S55" i="6"/>
  <c r="T55" i="6" s="1"/>
  <c r="R55" i="6"/>
  <c r="V55" i="6" s="1"/>
  <c r="S54" i="6"/>
  <c r="R54" i="6"/>
  <c r="V54" i="6" s="1"/>
  <c r="D54" i="6"/>
  <c r="AB54" i="6" s="1"/>
  <c r="C54" i="6"/>
  <c r="B54" i="6"/>
  <c r="T53" i="6"/>
  <c r="S53" i="6"/>
  <c r="R53" i="6" s="1"/>
  <c r="V53" i="6" s="1"/>
  <c r="S52" i="6"/>
  <c r="S51" i="6"/>
  <c r="D51" i="6"/>
  <c r="AB51" i="6" s="1"/>
  <c r="C51" i="6"/>
  <c r="B51" i="6"/>
  <c r="S50" i="6"/>
  <c r="T50" i="6" s="1"/>
  <c r="R50" i="6"/>
  <c r="V50" i="6" s="1"/>
  <c r="T49" i="6"/>
  <c r="S49" i="6"/>
  <c r="R49" i="6" s="1"/>
  <c r="V49" i="6" s="1"/>
  <c r="AB48" i="6"/>
  <c r="T48" i="6"/>
  <c r="S48" i="6"/>
  <c r="W48" i="6" s="1"/>
  <c r="X48" i="6" s="1"/>
  <c r="D48" i="6"/>
  <c r="C48" i="6"/>
  <c r="B48" i="6"/>
  <c r="S47" i="6"/>
  <c r="T47" i="6" s="1"/>
  <c r="R47" i="6"/>
  <c r="V47" i="6" s="1"/>
  <c r="S46" i="6"/>
  <c r="W45" i="6"/>
  <c r="X45" i="6" s="1"/>
  <c r="S45" i="6"/>
  <c r="D45" i="6"/>
  <c r="AB45" i="6" s="1"/>
  <c r="C45" i="6"/>
  <c r="B45" i="6"/>
  <c r="T44" i="6"/>
  <c r="S44" i="6"/>
  <c r="R44" i="6" s="1"/>
  <c r="V44" i="6" s="1"/>
  <c r="T43" i="6"/>
  <c r="S43" i="6"/>
  <c r="R43" i="6" s="1"/>
  <c r="V43" i="6" s="1"/>
  <c r="T42" i="6"/>
  <c r="S42" i="6"/>
  <c r="R42" i="6" s="1"/>
  <c r="V42" i="6" s="1"/>
  <c r="D42" i="6"/>
  <c r="AB42" i="6" s="1"/>
  <c r="C42" i="6"/>
  <c r="B42" i="6"/>
  <c r="T41" i="6"/>
  <c r="S41" i="6"/>
  <c r="R41" i="6"/>
  <c r="V41" i="6" s="1"/>
  <c r="S40" i="6"/>
  <c r="T40" i="6" s="1"/>
  <c r="R40" i="6"/>
  <c r="V40" i="6" s="1"/>
  <c r="AB39" i="6"/>
  <c r="X39" i="6"/>
  <c r="S39" i="6"/>
  <c r="W39" i="6" s="1"/>
  <c r="R39" i="6"/>
  <c r="V39" i="6" s="1"/>
  <c r="D39" i="6"/>
  <c r="C39" i="6"/>
  <c r="B39" i="6"/>
  <c r="S38" i="6"/>
  <c r="T38" i="6" s="1"/>
  <c r="R38" i="6"/>
  <c r="V38" i="6" s="1"/>
  <c r="T37" i="6"/>
  <c r="S37" i="6"/>
  <c r="R37" i="6"/>
  <c r="V37" i="6" s="1"/>
  <c r="AB36" i="6"/>
  <c r="W36" i="6"/>
  <c r="X36" i="6" s="1"/>
  <c r="S36" i="6"/>
  <c r="D36" i="6"/>
  <c r="C36" i="6"/>
  <c r="B36" i="6"/>
  <c r="V35" i="6"/>
  <c r="T35" i="6"/>
  <c r="S35" i="6"/>
  <c r="R35" i="6"/>
  <c r="S34" i="6"/>
  <c r="T34" i="6" s="1"/>
  <c r="R34" i="6"/>
  <c r="V34" i="6" s="1"/>
  <c r="AB33" i="6"/>
  <c r="S33" i="6"/>
  <c r="R33" i="6"/>
  <c r="V33" i="6" s="1"/>
  <c r="D33" i="6"/>
  <c r="C33" i="6"/>
  <c r="B33" i="6"/>
  <c r="S32" i="6"/>
  <c r="T32" i="6" s="1"/>
  <c r="R32" i="6"/>
  <c r="V32" i="6" s="1"/>
  <c r="T31" i="6"/>
  <c r="S31" i="6"/>
  <c r="R31" i="6"/>
  <c r="V31" i="6" s="1"/>
  <c r="AB30" i="6"/>
  <c r="S30" i="6"/>
  <c r="D30" i="6"/>
  <c r="C30" i="6"/>
  <c r="B30" i="6"/>
  <c r="V29" i="6"/>
  <c r="T29" i="6"/>
  <c r="S29" i="6"/>
  <c r="R29" i="6"/>
  <c r="S28" i="6"/>
  <c r="T28" i="6" s="1"/>
  <c r="R28" i="6"/>
  <c r="V28" i="6" s="1"/>
  <c r="AB27" i="6"/>
  <c r="S27" i="6"/>
  <c r="D27" i="6"/>
  <c r="C27" i="6"/>
  <c r="B27" i="6"/>
  <c r="S26" i="6"/>
  <c r="T26" i="6" s="1"/>
  <c r="R26" i="6"/>
  <c r="V26" i="6" s="1"/>
  <c r="V25" i="6"/>
  <c r="T25" i="6"/>
  <c r="S25" i="6"/>
  <c r="R25" i="6"/>
  <c r="AB24" i="6"/>
  <c r="S24" i="6"/>
  <c r="W24" i="6" s="1"/>
  <c r="X24" i="6" s="1"/>
  <c r="D24" i="6"/>
  <c r="C24" i="6"/>
  <c r="B24" i="6"/>
  <c r="T23" i="6"/>
  <c r="S23" i="6"/>
  <c r="R23" i="6"/>
  <c r="V23" i="6" s="1"/>
  <c r="S22" i="6"/>
  <c r="T22" i="6" s="1"/>
  <c r="R22" i="6"/>
  <c r="V22" i="6" s="1"/>
  <c r="AB21" i="6"/>
  <c r="S21" i="6"/>
  <c r="R21" i="6"/>
  <c r="V21" i="6" s="1"/>
  <c r="D21" i="6"/>
  <c r="C21" i="6"/>
  <c r="B21" i="6"/>
  <c r="S20" i="6"/>
  <c r="T20" i="6" s="1"/>
  <c r="R20" i="6"/>
  <c r="V20" i="6" s="1"/>
  <c r="T19" i="6"/>
  <c r="S19" i="6"/>
  <c r="R19" i="6"/>
  <c r="V19" i="6" s="1"/>
  <c r="AB18" i="6"/>
  <c r="Y18" i="6"/>
  <c r="X18" i="6"/>
  <c r="AA18" i="6" s="1"/>
  <c r="W18" i="6"/>
  <c r="S18" i="6"/>
  <c r="D18" i="6"/>
  <c r="C18" i="6"/>
  <c r="B18" i="6"/>
  <c r="V17" i="6"/>
  <c r="T17" i="6"/>
  <c r="S17" i="6"/>
  <c r="R17" i="6"/>
  <c r="S16" i="6"/>
  <c r="T16" i="6" s="1"/>
  <c r="R16" i="6"/>
  <c r="V16" i="6" s="1"/>
  <c r="S15" i="6"/>
  <c r="W15" i="6" s="1"/>
  <c r="X15" i="6" s="1"/>
  <c r="Y15" i="6" s="1"/>
  <c r="D15" i="6"/>
  <c r="C15" i="6"/>
  <c r="S14" i="6"/>
  <c r="T14" i="6" s="1"/>
  <c r="R14" i="6"/>
  <c r="V14" i="6" s="1"/>
  <c r="V13" i="6"/>
  <c r="T13" i="6"/>
  <c r="S13" i="6"/>
  <c r="R13" i="6"/>
  <c r="S12" i="6"/>
  <c r="T12" i="6" s="1"/>
  <c r="D12" i="6"/>
  <c r="C12" i="6"/>
  <c r="B12" i="6"/>
  <c r="V11" i="6"/>
  <c r="T11" i="6"/>
  <c r="S11" i="6"/>
  <c r="R11" i="6"/>
  <c r="S10" i="6"/>
  <c r="T10" i="6" s="1"/>
  <c r="R10" i="6"/>
  <c r="V10" i="6" s="1"/>
  <c r="X9" i="6"/>
  <c r="Y9" i="6" s="1"/>
  <c r="W9" i="6"/>
  <c r="T9" i="6"/>
  <c r="S9" i="6"/>
  <c r="R9" i="6"/>
  <c r="V9" i="6" s="1"/>
  <c r="D9" i="6"/>
  <c r="AB9" i="6" s="1"/>
  <c r="C9" i="6"/>
  <c r="B9" i="6"/>
  <c r="V68" i="5"/>
  <c r="T68" i="5"/>
  <c r="S68" i="5"/>
  <c r="U68" i="5" s="1"/>
  <c r="R68" i="5"/>
  <c r="J68" i="5"/>
  <c r="H68" i="5"/>
  <c r="S67" i="5"/>
  <c r="U67" i="5" s="1"/>
  <c r="R67" i="5"/>
  <c r="J67" i="5"/>
  <c r="T67" i="5" s="1"/>
  <c r="V67" i="5" s="1"/>
  <c r="H67" i="5"/>
  <c r="R66" i="5"/>
  <c r="J66" i="5"/>
  <c r="S66" i="5" s="1"/>
  <c r="U66" i="5" s="1"/>
  <c r="H66" i="5"/>
  <c r="D66" i="5"/>
  <c r="C66" i="5"/>
  <c r="B66" i="5"/>
  <c r="R65" i="5"/>
  <c r="J65" i="5"/>
  <c r="T65" i="5" s="1"/>
  <c r="V65" i="5" s="1"/>
  <c r="H65" i="5"/>
  <c r="V64" i="5"/>
  <c r="R64" i="5"/>
  <c r="J64" i="5"/>
  <c r="T64" i="5" s="1"/>
  <c r="H64" i="5"/>
  <c r="V63" i="5"/>
  <c r="U63" i="5"/>
  <c r="T63" i="5"/>
  <c r="R63" i="5"/>
  <c r="J63" i="5"/>
  <c r="S63" i="5" s="1"/>
  <c r="H63" i="5"/>
  <c r="D63" i="5"/>
  <c r="C63" i="5"/>
  <c r="B63" i="5"/>
  <c r="T62" i="5"/>
  <c r="V62" i="5" s="1"/>
  <c r="R62" i="5"/>
  <c r="J62" i="5"/>
  <c r="S62" i="5" s="1"/>
  <c r="U62" i="5" s="1"/>
  <c r="H62" i="5"/>
  <c r="V61" i="5"/>
  <c r="U61" i="5"/>
  <c r="S61" i="5"/>
  <c r="R61" i="5"/>
  <c r="J61" i="5"/>
  <c r="T61" i="5" s="1"/>
  <c r="H61" i="5"/>
  <c r="T60" i="5"/>
  <c r="V60" i="5" s="1"/>
  <c r="R60" i="5"/>
  <c r="J60" i="5"/>
  <c r="S60" i="5" s="1"/>
  <c r="U60" i="5" s="1"/>
  <c r="H60" i="5"/>
  <c r="D60" i="5"/>
  <c r="C60" i="5"/>
  <c r="B60" i="5"/>
  <c r="T59" i="5"/>
  <c r="V59" i="5" s="1"/>
  <c r="S59" i="5"/>
  <c r="U59" i="5" s="1"/>
  <c r="R59" i="5"/>
  <c r="J59" i="5"/>
  <c r="H59" i="5"/>
  <c r="R58" i="5"/>
  <c r="J58" i="5"/>
  <c r="T58" i="5" s="1"/>
  <c r="V58" i="5" s="1"/>
  <c r="H58" i="5"/>
  <c r="R57" i="5"/>
  <c r="J57" i="5"/>
  <c r="S57" i="5" s="1"/>
  <c r="U57" i="5" s="1"/>
  <c r="H57" i="5"/>
  <c r="D57" i="5"/>
  <c r="C57" i="5"/>
  <c r="B57" i="5"/>
  <c r="R56" i="5"/>
  <c r="J56" i="5"/>
  <c r="T56" i="5" s="1"/>
  <c r="V56" i="5" s="1"/>
  <c r="H56" i="5"/>
  <c r="V55" i="5"/>
  <c r="R55" i="5"/>
  <c r="J55" i="5"/>
  <c r="T55" i="5" s="1"/>
  <c r="H55" i="5"/>
  <c r="V54" i="5"/>
  <c r="U54" i="5"/>
  <c r="T54" i="5"/>
  <c r="R54" i="5"/>
  <c r="J54" i="5"/>
  <c r="S54" i="5" s="1"/>
  <c r="H54" i="5"/>
  <c r="D54" i="5"/>
  <c r="C54" i="5"/>
  <c r="B54" i="5"/>
  <c r="V53" i="5"/>
  <c r="T53" i="5"/>
  <c r="S53" i="5"/>
  <c r="U53" i="5" s="1"/>
  <c r="R53" i="5"/>
  <c r="J53" i="5"/>
  <c r="H53" i="5"/>
  <c r="S52" i="5"/>
  <c r="U52" i="5" s="1"/>
  <c r="R52" i="5"/>
  <c r="J52" i="5"/>
  <c r="T52" i="5" s="1"/>
  <c r="V52" i="5" s="1"/>
  <c r="H52" i="5"/>
  <c r="R51" i="5"/>
  <c r="J51" i="5"/>
  <c r="S51" i="5" s="1"/>
  <c r="U51" i="5" s="1"/>
  <c r="H51" i="5"/>
  <c r="D51" i="5"/>
  <c r="C51" i="5"/>
  <c r="B51" i="5"/>
  <c r="S50" i="5"/>
  <c r="U50" i="5" s="1"/>
  <c r="R50" i="5"/>
  <c r="J50" i="5"/>
  <c r="T50" i="5" s="1"/>
  <c r="V50" i="5" s="1"/>
  <c r="H50" i="5"/>
  <c r="R49" i="5"/>
  <c r="J49" i="5"/>
  <c r="T49" i="5" s="1"/>
  <c r="V49" i="5" s="1"/>
  <c r="H49" i="5"/>
  <c r="U48" i="5"/>
  <c r="R48" i="5"/>
  <c r="J48" i="5"/>
  <c r="S48" i="5" s="1"/>
  <c r="H48" i="5"/>
  <c r="D48" i="5"/>
  <c r="C48" i="5"/>
  <c r="B48" i="5"/>
  <c r="R47" i="5"/>
  <c r="J47" i="5"/>
  <c r="T47" i="5" s="1"/>
  <c r="V47" i="5" s="1"/>
  <c r="H47" i="5"/>
  <c r="V46" i="5"/>
  <c r="S46" i="5"/>
  <c r="U46" i="5" s="1"/>
  <c r="R46" i="5"/>
  <c r="J46" i="5"/>
  <c r="T46" i="5" s="1"/>
  <c r="H46" i="5"/>
  <c r="U45" i="5"/>
  <c r="T45" i="5"/>
  <c r="V45" i="5" s="1"/>
  <c r="R45" i="5"/>
  <c r="J45" i="5"/>
  <c r="S45" i="5" s="1"/>
  <c r="H45" i="5"/>
  <c r="D45" i="5"/>
  <c r="C45" i="5"/>
  <c r="B45" i="5"/>
  <c r="T44" i="5"/>
  <c r="V44" i="5" s="1"/>
  <c r="S44" i="5"/>
  <c r="U44" i="5" s="1"/>
  <c r="R44" i="5"/>
  <c r="J44" i="5"/>
  <c r="H44" i="5"/>
  <c r="S43" i="5"/>
  <c r="U43" i="5" s="1"/>
  <c r="R43" i="5"/>
  <c r="J43" i="5"/>
  <c r="T43" i="5" s="1"/>
  <c r="V43" i="5" s="1"/>
  <c r="H43" i="5"/>
  <c r="R42" i="5"/>
  <c r="J42" i="5"/>
  <c r="S42" i="5" s="1"/>
  <c r="U42" i="5" s="1"/>
  <c r="H42" i="5"/>
  <c r="D42" i="5"/>
  <c r="C42" i="5"/>
  <c r="B42" i="5"/>
  <c r="R41" i="5"/>
  <c r="J41" i="5"/>
  <c r="T41" i="5" s="1"/>
  <c r="V41" i="5" s="1"/>
  <c r="H41" i="5"/>
  <c r="V40" i="5"/>
  <c r="R40" i="5"/>
  <c r="J40" i="5"/>
  <c r="T40" i="5" s="1"/>
  <c r="H40" i="5"/>
  <c r="V39" i="5"/>
  <c r="U39" i="5"/>
  <c r="T39" i="5"/>
  <c r="R39" i="5"/>
  <c r="J39" i="5"/>
  <c r="S39" i="5" s="1"/>
  <c r="H39" i="5"/>
  <c r="D39" i="5"/>
  <c r="C39" i="5"/>
  <c r="B39" i="5"/>
  <c r="T38" i="5"/>
  <c r="V38" i="5" s="1"/>
  <c r="R38" i="5"/>
  <c r="J38" i="5"/>
  <c r="S38" i="5" s="1"/>
  <c r="U38" i="5" s="1"/>
  <c r="H38" i="5"/>
  <c r="V37" i="5"/>
  <c r="U37" i="5"/>
  <c r="S37" i="5"/>
  <c r="R37" i="5"/>
  <c r="J37" i="5"/>
  <c r="T37" i="5" s="1"/>
  <c r="H37" i="5"/>
  <c r="T36" i="5"/>
  <c r="V36" i="5" s="1"/>
  <c r="R36" i="5"/>
  <c r="J36" i="5"/>
  <c r="S36" i="5" s="1"/>
  <c r="U36" i="5" s="1"/>
  <c r="H36" i="5"/>
  <c r="D36" i="5"/>
  <c r="C36" i="5"/>
  <c r="B36" i="5"/>
  <c r="T35" i="5"/>
  <c r="V35" i="5" s="1"/>
  <c r="S35" i="5"/>
  <c r="U35" i="5" s="1"/>
  <c r="R35" i="5"/>
  <c r="J35" i="5"/>
  <c r="H35" i="5"/>
  <c r="R34" i="5"/>
  <c r="J34" i="5"/>
  <c r="T34" i="5" s="1"/>
  <c r="V34" i="5" s="1"/>
  <c r="H34" i="5"/>
  <c r="R33" i="5"/>
  <c r="J33" i="5"/>
  <c r="S33" i="5" s="1"/>
  <c r="U33" i="5" s="1"/>
  <c r="H33" i="5"/>
  <c r="D33" i="5"/>
  <c r="C33" i="5"/>
  <c r="B33" i="5"/>
  <c r="R32" i="5"/>
  <c r="J32" i="5"/>
  <c r="T32" i="5" s="1"/>
  <c r="V32" i="5" s="1"/>
  <c r="H32" i="5"/>
  <c r="V31" i="5"/>
  <c r="R31" i="5"/>
  <c r="J31" i="5"/>
  <c r="T31" i="5" s="1"/>
  <c r="H31" i="5"/>
  <c r="V30" i="5"/>
  <c r="U30" i="5"/>
  <c r="T30" i="5"/>
  <c r="S30" i="5"/>
  <c r="R30" i="5"/>
  <c r="J30" i="5"/>
  <c r="H30" i="5"/>
  <c r="D30" i="5"/>
  <c r="C30" i="5"/>
  <c r="B30" i="5"/>
  <c r="R29" i="5"/>
  <c r="J29" i="5"/>
  <c r="T29" i="5" s="1"/>
  <c r="V29" i="5" s="1"/>
  <c r="H29" i="5"/>
  <c r="V28" i="5"/>
  <c r="T28" i="5"/>
  <c r="R28" i="5"/>
  <c r="J28" i="5"/>
  <c r="S28" i="5" s="1"/>
  <c r="U28" i="5" s="1"/>
  <c r="H28" i="5"/>
  <c r="V27" i="5"/>
  <c r="U27" i="5"/>
  <c r="T27" i="5"/>
  <c r="S27" i="5"/>
  <c r="R27" i="5"/>
  <c r="J27" i="5"/>
  <c r="H27" i="5"/>
  <c r="D27" i="5"/>
  <c r="C27" i="5"/>
  <c r="B27" i="5"/>
  <c r="R26" i="5"/>
  <c r="J26" i="5"/>
  <c r="T26" i="5" s="1"/>
  <c r="V26" i="5" s="1"/>
  <c r="H26" i="5"/>
  <c r="V25" i="5"/>
  <c r="T25" i="5"/>
  <c r="R25" i="5"/>
  <c r="J25" i="5"/>
  <c r="S25" i="5" s="1"/>
  <c r="U25" i="5" s="1"/>
  <c r="H25" i="5"/>
  <c r="V24" i="5"/>
  <c r="U24" i="5"/>
  <c r="T24" i="5"/>
  <c r="S24" i="5"/>
  <c r="R24" i="5"/>
  <c r="J24" i="5"/>
  <c r="H24" i="5"/>
  <c r="D24" i="5"/>
  <c r="C24" i="5"/>
  <c r="B24" i="5"/>
  <c r="R23" i="5"/>
  <c r="J23" i="5"/>
  <c r="T23" i="5" s="1"/>
  <c r="V23" i="5" s="1"/>
  <c r="H23" i="5"/>
  <c r="V22" i="5"/>
  <c r="T22" i="5"/>
  <c r="R22" i="5"/>
  <c r="J22" i="5"/>
  <c r="S22" i="5" s="1"/>
  <c r="U22" i="5" s="1"/>
  <c r="H22" i="5"/>
  <c r="V21" i="5"/>
  <c r="U21" i="5"/>
  <c r="T21" i="5"/>
  <c r="S21" i="5"/>
  <c r="R21" i="5"/>
  <c r="J21" i="5"/>
  <c r="H21" i="5"/>
  <c r="D21" i="5"/>
  <c r="C21" i="5"/>
  <c r="B21" i="5"/>
  <c r="R20" i="5"/>
  <c r="J20" i="5"/>
  <c r="T20" i="5" s="1"/>
  <c r="V20" i="5" s="1"/>
  <c r="H20" i="5"/>
  <c r="V19" i="5"/>
  <c r="T19" i="5"/>
  <c r="R19" i="5"/>
  <c r="J19" i="5"/>
  <c r="S19" i="5" s="1"/>
  <c r="U19" i="5" s="1"/>
  <c r="H19" i="5"/>
  <c r="V18" i="5"/>
  <c r="U18" i="5"/>
  <c r="T18" i="5"/>
  <c r="S18" i="5"/>
  <c r="R18" i="5"/>
  <c r="J18" i="5"/>
  <c r="H18" i="5"/>
  <c r="D18" i="5"/>
  <c r="C18" i="5"/>
  <c r="B18" i="5"/>
  <c r="R17" i="5"/>
  <c r="J17" i="5"/>
  <c r="T17" i="5" s="1"/>
  <c r="V17" i="5" s="1"/>
  <c r="H17" i="5"/>
  <c r="T16" i="5"/>
  <c r="V16" i="5" s="1"/>
  <c r="R16" i="5"/>
  <c r="J16" i="5"/>
  <c r="S16" i="5" s="1"/>
  <c r="U16" i="5" s="1"/>
  <c r="H16" i="5"/>
  <c r="U15" i="5"/>
  <c r="T15" i="5"/>
  <c r="V15" i="5" s="1"/>
  <c r="S15" i="5"/>
  <c r="R15" i="5"/>
  <c r="J15" i="5"/>
  <c r="H15" i="5"/>
  <c r="D15" i="5"/>
  <c r="C15" i="5"/>
  <c r="B15" i="5"/>
  <c r="R14" i="5"/>
  <c r="J14" i="5"/>
  <c r="T14" i="5" s="1"/>
  <c r="V14" i="5" s="1"/>
  <c r="H14" i="5"/>
  <c r="T13" i="5"/>
  <c r="V13" i="5" s="1"/>
  <c r="R13" i="5"/>
  <c r="AG13" i="7" s="1"/>
  <c r="J13" i="5"/>
  <c r="Y13" i="7" s="1"/>
  <c r="H13" i="5"/>
  <c r="Q13" i="7" s="1"/>
  <c r="R12" i="5"/>
  <c r="AG12" i="7" s="1"/>
  <c r="J12" i="5"/>
  <c r="Y12" i="7" s="1"/>
  <c r="H12" i="5"/>
  <c r="Q12" i="7" s="1"/>
  <c r="D12" i="5"/>
  <c r="C12" i="5"/>
  <c r="B12" i="5"/>
  <c r="R11" i="5"/>
  <c r="AG11" i="7" s="1"/>
  <c r="J11" i="5"/>
  <c r="Y11" i="7" s="1"/>
  <c r="H11" i="5"/>
  <c r="Q11" i="7" s="1"/>
  <c r="R10" i="5"/>
  <c r="AG10" i="7" s="1"/>
  <c r="J10" i="5"/>
  <c r="Y10" i="7" s="1"/>
  <c r="H10" i="5"/>
  <c r="Q10" i="7" s="1"/>
  <c r="R9" i="5"/>
  <c r="AG9" i="7" s="1"/>
  <c r="J9" i="5"/>
  <c r="Y9" i="7" s="1"/>
  <c r="H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Y60" i="3"/>
  <c r="Z60" i="3" s="1"/>
  <c r="E60" i="3"/>
  <c r="D60" i="3"/>
  <c r="C60" i="3"/>
  <c r="B60" i="3"/>
  <c r="Y57" i="3"/>
  <c r="Z57" i="3" s="1"/>
  <c r="E57" i="3"/>
  <c r="D57" i="3"/>
  <c r="C57" i="3"/>
  <c r="B57" i="3"/>
  <c r="E54" i="3"/>
  <c r="Y54" i="3" s="1"/>
  <c r="Z54" i="3" s="1"/>
  <c r="D54" i="3"/>
  <c r="C54" i="3"/>
  <c r="B54" i="3"/>
  <c r="E51" i="3"/>
  <c r="Y51" i="3" s="1"/>
  <c r="Z51" i="3" s="1"/>
  <c r="D51" i="3"/>
  <c r="C51" i="3"/>
  <c r="B51" i="3"/>
  <c r="Y48" i="3"/>
  <c r="Z48" i="3" s="1"/>
  <c r="E48" i="3"/>
  <c r="D48" i="3"/>
  <c r="C48" i="3"/>
  <c r="B48" i="3"/>
  <c r="Y45" i="3"/>
  <c r="Z45" i="3" s="1"/>
  <c r="E45" i="3"/>
  <c r="D45" i="3"/>
  <c r="C45" i="3"/>
  <c r="B45" i="3"/>
  <c r="E42" i="3"/>
  <c r="Y42" i="3" s="1"/>
  <c r="Z42" i="3" s="1"/>
  <c r="D42" i="3"/>
  <c r="C42" i="3"/>
  <c r="B42" i="3"/>
  <c r="E39" i="3"/>
  <c r="Y39" i="3" s="1"/>
  <c r="Z39" i="3" s="1"/>
  <c r="D39" i="3"/>
  <c r="C39" i="3"/>
  <c r="B39" i="3"/>
  <c r="Y36" i="3"/>
  <c r="Z36" i="3" s="1"/>
  <c r="E36" i="3"/>
  <c r="D36" i="3"/>
  <c r="C36" i="3"/>
  <c r="B36" i="3"/>
  <c r="Y33" i="3"/>
  <c r="Z33" i="3" s="1"/>
  <c r="E33" i="3"/>
  <c r="D33" i="3"/>
  <c r="C33" i="3"/>
  <c r="B33" i="3"/>
  <c r="E30" i="3"/>
  <c r="Y30" i="3" s="1"/>
  <c r="Z30" i="3" s="1"/>
  <c r="D30" i="3"/>
  <c r="C30" i="3"/>
  <c r="B30" i="3"/>
  <c r="E27" i="3"/>
  <c r="Y27" i="3" s="1"/>
  <c r="Z27" i="3" s="1"/>
  <c r="D27" i="3"/>
  <c r="C27" i="3"/>
  <c r="B27" i="3"/>
  <c r="Y24" i="3"/>
  <c r="Z24" i="3" s="1"/>
  <c r="E24" i="3"/>
  <c r="D24" i="3"/>
  <c r="C24" i="3"/>
  <c r="B24" i="3"/>
  <c r="Y21" i="3"/>
  <c r="Z21" i="3" s="1"/>
  <c r="E21" i="3"/>
  <c r="D21" i="3"/>
  <c r="C21" i="3"/>
  <c r="B21" i="3"/>
  <c r="E18" i="3"/>
  <c r="Y18" i="3" s="1"/>
  <c r="Z18" i="3" s="1"/>
  <c r="D18" i="3"/>
  <c r="C18" i="3"/>
  <c r="B18" i="3"/>
  <c r="E15" i="3"/>
  <c r="Y15" i="3" s="1"/>
  <c r="Z15" i="3" s="1"/>
  <c r="N15" i="2" s="1"/>
  <c r="D15" i="3"/>
  <c r="C15" i="3"/>
  <c r="E12" i="3"/>
  <c r="Y12" i="3" s="1"/>
  <c r="Z12" i="3" s="1"/>
  <c r="N12" i="2" s="1"/>
  <c r="N12" i="7" s="1"/>
  <c r="D12" i="3"/>
  <c r="C12" i="3"/>
  <c r="B12" i="3"/>
  <c r="Y9" i="3"/>
  <c r="Z9" i="3" s="1"/>
  <c r="E9" i="3"/>
  <c r="D9" i="3"/>
  <c r="C9" i="3"/>
  <c r="B9" i="3"/>
  <c r="U66" i="2"/>
  <c r="N66" i="2"/>
  <c r="N66" i="7" s="1"/>
  <c r="K66" i="2"/>
  <c r="K66" i="7" s="1"/>
  <c r="B66" i="2"/>
  <c r="U63" i="2"/>
  <c r="N63" i="2"/>
  <c r="N63" i="7" s="1"/>
  <c r="L63" i="2"/>
  <c r="L63" i="7" s="1"/>
  <c r="K63" i="2"/>
  <c r="K63" i="7" s="1"/>
  <c r="B63" i="2"/>
  <c r="U60" i="2"/>
  <c r="N60" i="2"/>
  <c r="N60" i="7" s="1"/>
  <c r="K60" i="2"/>
  <c r="K60" i="7" s="1"/>
  <c r="B60" i="2"/>
  <c r="U57" i="2"/>
  <c r="N57" i="2"/>
  <c r="N57" i="7" s="1"/>
  <c r="K57" i="2"/>
  <c r="K57" i="7" s="1"/>
  <c r="B57" i="2"/>
  <c r="U54" i="2"/>
  <c r="P54" i="2"/>
  <c r="P54" i="7" s="1"/>
  <c r="N54" i="2"/>
  <c r="N54" i="7" s="1"/>
  <c r="K54" i="2"/>
  <c r="K54" i="7" s="1"/>
  <c r="B54" i="2"/>
  <c r="U51" i="2"/>
  <c r="O51" i="2"/>
  <c r="O51" i="7" s="1"/>
  <c r="N51" i="2"/>
  <c r="N51" i="7" s="1"/>
  <c r="K51" i="2"/>
  <c r="K51" i="7" s="1"/>
  <c r="B51" i="2"/>
  <c r="U48" i="2"/>
  <c r="P48" i="2"/>
  <c r="P48" i="7" s="1"/>
  <c r="N48" i="2"/>
  <c r="N48" i="7" s="1"/>
  <c r="K48" i="2"/>
  <c r="K48" i="7" s="1"/>
  <c r="B48" i="2"/>
  <c r="U45" i="2"/>
  <c r="P45" i="2"/>
  <c r="P45" i="7" s="1"/>
  <c r="O45" i="2"/>
  <c r="O45" i="7" s="1"/>
  <c r="N45" i="2"/>
  <c r="N45" i="7" s="1"/>
  <c r="L45" i="2"/>
  <c r="L45" i="7" s="1"/>
  <c r="K45" i="2"/>
  <c r="K45" i="7" s="1"/>
  <c r="B45" i="2"/>
  <c r="U42" i="2"/>
  <c r="N42" i="2"/>
  <c r="N42" i="7" s="1"/>
  <c r="K42" i="2"/>
  <c r="K42" i="7" s="1"/>
  <c r="B42" i="2"/>
  <c r="U39" i="2"/>
  <c r="N39" i="2"/>
  <c r="N39" i="7" s="1"/>
  <c r="L39" i="2"/>
  <c r="L39" i="7" s="1"/>
  <c r="K39" i="2"/>
  <c r="K39" i="7" s="1"/>
  <c r="B39" i="2"/>
  <c r="U36" i="2"/>
  <c r="N36" i="2"/>
  <c r="N36" i="7" s="1"/>
  <c r="K36" i="2"/>
  <c r="K36" i="7" s="1"/>
  <c r="B36" i="2"/>
  <c r="U33" i="2"/>
  <c r="N33" i="2"/>
  <c r="N33" i="7" s="1"/>
  <c r="K33" i="2"/>
  <c r="K33" i="7" s="1"/>
  <c r="B33" i="2"/>
  <c r="U30" i="2"/>
  <c r="P30" i="2"/>
  <c r="P30" i="7" s="1"/>
  <c r="N30" i="2"/>
  <c r="N30" i="7" s="1"/>
  <c r="K30" i="2"/>
  <c r="K30" i="7" s="1"/>
  <c r="B30" i="2"/>
  <c r="U27" i="2"/>
  <c r="O27" i="2"/>
  <c r="O27" i="7" s="1"/>
  <c r="N27" i="2"/>
  <c r="N27" i="7" s="1"/>
  <c r="K27" i="2"/>
  <c r="K27" i="7" s="1"/>
  <c r="B27" i="2"/>
  <c r="U24" i="2"/>
  <c r="P24" i="2"/>
  <c r="P24" i="7" s="1"/>
  <c r="N24" i="2"/>
  <c r="N24" i="7" s="1"/>
  <c r="K24" i="2"/>
  <c r="K24" i="7" s="1"/>
  <c r="B24" i="2"/>
  <c r="U21" i="2"/>
  <c r="P21" i="2"/>
  <c r="P21" i="7" s="1"/>
  <c r="O21" i="2"/>
  <c r="O21" i="7" s="1"/>
  <c r="N21" i="2"/>
  <c r="N21" i="7" s="1"/>
  <c r="L21" i="2"/>
  <c r="L21" i="7" s="1"/>
  <c r="K21" i="2"/>
  <c r="K21" i="7" s="1"/>
  <c r="B21" i="2"/>
  <c r="U18" i="2"/>
  <c r="N18" i="2"/>
  <c r="N18" i="7" s="1"/>
  <c r="K18" i="2"/>
  <c r="K18" i="7" s="1"/>
  <c r="B18" i="2"/>
  <c r="U15" i="2"/>
  <c r="K15" i="2"/>
  <c r="K15" i="7" s="1"/>
  <c r="B15" i="2"/>
  <c r="B15" i="6" s="1"/>
  <c r="U12" i="2"/>
  <c r="K12" i="2"/>
  <c r="K12" i="7" s="1"/>
  <c r="B12" i="2"/>
  <c r="U9" i="2"/>
  <c r="N9" i="2"/>
  <c r="N9" i="7" s="1"/>
  <c r="K9" i="2"/>
  <c r="K9" i="7" s="1"/>
  <c r="B9" i="2"/>
  <c r="B9" i="5" s="1"/>
  <c r="C10" i="1"/>
  <c r="I8" i="1"/>
  <c r="C8" i="1"/>
  <c r="L15" i="2" l="1"/>
  <c r="L15" i="7" s="1"/>
  <c r="V12" i="7"/>
  <c r="T14" i="7"/>
  <c r="AC12" i="7"/>
  <c r="U14" i="7"/>
  <c r="AD12" i="7"/>
  <c r="AB14" i="7"/>
  <c r="AC14" i="7"/>
  <c r="AB12" i="6"/>
  <c r="U13" i="7"/>
  <c r="B15" i="3"/>
  <c r="W12" i="6"/>
  <c r="X12" i="6" s="1"/>
  <c r="AA12" i="6" s="1"/>
  <c r="X14" i="7"/>
  <c r="V13" i="7"/>
  <c r="AF14" i="7"/>
  <c r="N15" i="7"/>
  <c r="O15" i="2"/>
  <c r="O15" i="7" s="1"/>
  <c r="AA24" i="6"/>
  <c r="Y24" i="6"/>
  <c r="Y12" i="6"/>
  <c r="AK12" i="7"/>
  <c r="AJ12" i="7" s="1"/>
  <c r="O18" i="2"/>
  <c r="O18" i="7" s="1"/>
  <c r="B12" i="8"/>
  <c r="B12" i="9" s="1"/>
  <c r="B12" i="7"/>
  <c r="L18" i="2"/>
  <c r="L18" i="7" s="1"/>
  <c r="O24" i="2"/>
  <c r="O24" i="7" s="1"/>
  <c r="P27" i="2"/>
  <c r="P27" i="7" s="1"/>
  <c r="B36" i="8"/>
  <c r="B36" i="9" s="1"/>
  <c r="B36" i="7"/>
  <c r="L42" i="2"/>
  <c r="L42" i="7" s="1"/>
  <c r="O48" i="2"/>
  <c r="O48" i="7" s="1"/>
  <c r="P51" i="2"/>
  <c r="P51" i="7" s="1"/>
  <c r="B60" i="7"/>
  <c r="B60" i="8"/>
  <c r="B60" i="9" s="1"/>
  <c r="L66" i="2"/>
  <c r="L66" i="7" s="1"/>
  <c r="T9" i="5"/>
  <c r="V9" i="5" s="1"/>
  <c r="T12" i="5"/>
  <c r="V12" i="5" s="1"/>
  <c r="T15" i="6"/>
  <c r="W27" i="6"/>
  <c r="X27" i="6" s="1"/>
  <c r="T27" i="6"/>
  <c r="R45" i="6"/>
  <c r="V45" i="6" s="1"/>
  <c r="T45" i="6"/>
  <c r="AA48" i="6"/>
  <c r="Y48" i="6"/>
  <c r="T56" i="6"/>
  <c r="R56" i="6"/>
  <c r="V56" i="6" s="1"/>
  <c r="AA15" i="6"/>
  <c r="AB15" i="6" s="1"/>
  <c r="W33" i="6"/>
  <c r="X33" i="6" s="1"/>
  <c r="T33" i="6"/>
  <c r="T46" i="6"/>
  <c r="R46" i="6"/>
  <c r="V46" i="6" s="1"/>
  <c r="L9" i="2"/>
  <c r="B27" i="7"/>
  <c r="B27" i="8"/>
  <c r="B27" i="9" s="1"/>
  <c r="O63" i="2"/>
  <c r="O63" i="7" s="1"/>
  <c r="P66" i="2"/>
  <c r="P66" i="7" s="1"/>
  <c r="S34" i="5"/>
  <c r="U34" i="5" s="1"/>
  <c r="S41" i="5"/>
  <c r="U41" i="5" s="1"/>
  <c r="T51" i="5"/>
  <c r="V51" i="5" s="1"/>
  <c r="S58" i="5"/>
  <c r="U58" i="5" s="1"/>
  <c r="S65" i="5"/>
  <c r="U65" i="5" s="1"/>
  <c r="AA45" i="6"/>
  <c r="Y45" i="6"/>
  <c r="W60" i="6"/>
  <c r="X60" i="6" s="1"/>
  <c r="T60" i="6"/>
  <c r="R60" i="6"/>
  <c r="V60" i="6" s="1"/>
  <c r="L12" i="2"/>
  <c r="L36" i="2"/>
  <c r="L36" i="7" s="1"/>
  <c r="AA9" i="6"/>
  <c r="R51" i="6"/>
  <c r="V51" i="6" s="1"/>
  <c r="W51" i="6"/>
  <c r="X51" i="6" s="1"/>
  <c r="T51" i="6"/>
  <c r="L57" i="2"/>
  <c r="L57" i="7" s="1"/>
  <c r="P15" i="2"/>
  <c r="P15" i="7" s="1"/>
  <c r="L30" i="2"/>
  <c r="L30" i="7" s="1"/>
  <c r="O36" i="2"/>
  <c r="O36" i="7" s="1"/>
  <c r="P39" i="2"/>
  <c r="P39" i="7" s="1"/>
  <c r="B48" i="8"/>
  <c r="B48" i="9" s="1"/>
  <c r="B48" i="7"/>
  <c r="L54" i="2"/>
  <c r="L54" i="7" s="1"/>
  <c r="S32" i="5"/>
  <c r="U32" i="5" s="1"/>
  <c r="T42" i="5"/>
  <c r="V42" i="5" s="1"/>
  <c r="S49" i="5"/>
  <c r="U49" i="5" s="1"/>
  <c r="S56" i="5"/>
  <c r="U56" i="5" s="1"/>
  <c r="T66" i="5"/>
  <c r="V66" i="5" s="1"/>
  <c r="T30" i="6"/>
  <c r="R30" i="6"/>
  <c r="V30" i="6" s="1"/>
  <c r="Y39" i="6"/>
  <c r="AA39" i="6"/>
  <c r="T52" i="6"/>
  <c r="R52" i="6"/>
  <c r="V52" i="6" s="1"/>
  <c r="T68" i="6"/>
  <c r="R68" i="6"/>
  <c r="V68" i="6" s="1"/>
  <c r="B57" i="7"/>
  <c r="B57" i="8"/>
  <c r="B57" i="9" s="1"/>
  <c r="L60" i="2"/>
  <c r="L60" i="7" s="1"/>
  <c r="O66" i="2"/>
  <c r="O66" i="7" s="1"/>
  <c r="T24" i="6"/>
  <c r="R24" i="6"/>
  <c r="V24" i="6" s="1"/>
  <c r="B24" i="8"/>
  <c r="B24" i="9" s="1"/>
  <c r="B24" i="7"/>
  <c r="O60" i="2"/>
  <c r="O60" i="7" s="1"/>
  <c r="P63" i="2"/>
  <c r="P63" i="7" s="1"/>
  <c r="O9" i="2"/>
  <c r="O9" i="7" s="1"/>
  <c r="L27" i="2"/>
  <c r="L27" i="7" s="1"/>
  <c r="O33" i="2"/>
  <c r="O33" i="7" s="1"/>
  <c r="B45" i="8"/>
  <c r="B45" i="9" s="1"/>
  <c r="B45" i="7"/>
  <c r="L51" i="2"/>
  <c r="L51" i="7" s="1"/>
  <c r="S11" i="5"/>
  <c r="U11" i="5" s="1"/>
  <c r="S14" i="5"/>
  <c r="U14" i="5" s="1"/>
  <c r="S17" i="5"/>
  <c r="U17" i="5" s="1"/>
  <c r="S20" i="5"/>
  <c r="U20" i="5" s="1"/>
  <c r="S23" i="5"/>
  <c r="U23" i="5" s="1"/>
  <c r="S26" i="5"/>
  <c r="U26" i="5" s="1"/>
  <c r="S29" i="5"/>
  <c r="U29" i="5" s="1"/>
  <c r="T33" i="5"/>
  <c r="V33" i="5" s="1"/>
  <c r="S40" i="5"/>
  <c r="U40" i="5" s="1"/>
  <c r="S47" i="5"/>
  <c r="U47" i="5" s="1"/>
  <c r="T57" i="5"/>
  <c r="V57" i="5" s="1"/>
  <c r="S64" i="5"/>
  <c r="U64" i="5" s="1"/>
  <c r="T18" i="6"/>
  <c r="R18" i="6"/>
  <c r="V18" i="6" s="1"/>
  <c r="W21" i="6"/>
  <c r="X21" i="6" s="1"/>
  <c r="T21" i="6"/>
  <c r="W30" i="6"/>
  <c r="X30" i="6" s="1"/>
  <c r="AB38" i="7"/>
  <c r="T38" i="7"/>
  <c r="AC37" i="7"/>
  <c r="U37" i="7"/>
  <c r="AK36" i="7"/>
  <c r="AC36" i="7"/>
  <c r="U36" i="7"/>
  <c r="Z38" i="7"/>
  <c r="R38" i="7"/>
  <c r="AA37" i="7"/>
  <c r="S37" i="7"/>
  <c r="AI36" i="7"/>
  <c r="AA36" i="7"/>
  <c r="S36" i="7"/>
  <c r="AG38" i="7"/>
  <c r="Y38" i="7"/>
  <c r="Q38" i="7"/>
  <c r="Z37" i="7"/>
  <c r="R37" i="7"/>
  <c r="AH36" i="7"/>
  <c r="AL36" i="7" s="1"/>
  <c r="Z36" i="7"/>
  <c r="R36" i="7"/>
  <c r="X38" i="7"/>
  <c r="AD37" i="7"/>
  <c r="AB36" i="7"/>
  <c r="W38" i="7"/>
  <c r="AB37" i="7"/>
  <c r="Y36" i="7"/>
  <c r="AF38" i="7"/>
  <c r="U38" i="7"/>
  <c r="X37" i="7"/>
  <c r="AJ36" i="7"/>
  <c r="W36" i="7"/>
  <c r="AE38" i="7"/>
  <c r="S38" i="7"/>
  <c r="W37" i="7"/>
  <c r="AG36" i="7"/>
  <c r="V36" i="7"/>
  <c r="AA38" i="7"/>
  <c r="AE37" i="7"/>
  <c r="Q37" i="7"/>
  <c r="AD36" i="7"/>
  <c r="Y37" i="7"/>
  <c r="X36" i="7"/>
  <c r="V37" i="7"/>
  <c r="T36" i="7"/>
  <c r="T37" i="7"/>
  <c r="Q36" i="7"/>
  <c r="AD38" i="7"/>
  <c r="AC38" i="7"/>
  <c r="V38" i="7"/>
  <c r="AF37" i="7"/>
  <c r="AE36" i="7"/>
  <c r="B9" i="8"/>
  <c r="B9" i="9" s="1"/>
  <c r="B9" i="7"/>
  <c r="B33" i="7"/>
  <c r="B33" i="8"/>
  <c r="B33" i="9" s="1"/>
  <c r="O42" i="2"/>
  <c r="O42" i="7" s="1"/>
  <c r="B54" i="8"/>
  <c r="B54" i="9" s="1"/>
  <c r="B54" i="7"/>
  <c r="P18" i="2"/>
  <c r="P18" i="7" s="1"/>
  <c r="L33" i="2"/>
  <c r="L33" i="7" s="1"/>
  <c r="O39" i="2"/>
  <c r="O39" i="7" s="1"/>
  <c r="P42" i="2"/>
  <c r="P42" i="7" s="1"/>
  <c r="B51" i="8"/>
  <c r="B51" i="9" s="1"/>
  <c r="B51" i="7"/>
  <c r="O12" i="2"/>
  <c r="O12" i="7" s="1"/>
  <c r="P12" i="2"/>
  <c r="P12" i="7" s="1"/>
  <c r="B21" i="7"/>
  <c r="B21" i="8"/>
  <c r="B21" i="9" s="1"/>
  <c r="P36" i="2"/>
  <c r="P36" i="7" s="1"/>
  <c r="O57" i="2"/>
  <c r="O57" i="7" s="1"/>
  <c r="P60" i="2"/>
  <c r="P60" i="7" s="1"/>
  <c r="P9" i="2"/>
  <c r="P9" i="7" s="1"/>
  <c r="B18" i="8"/>
  <c r="B18" i="9" s="1"/>
  <c r="B18" i="7"/>
  <c r="L24" i="2"/>
  <c r="L24" i="7" s="1"/>
  <c r="O30" i="2"/>
  <c r="O30" i="7" s="1"/>
  <c r="P33" i="2"/>
  <c r="P33" i="7" s="1"/>
  <c r="B42" i="8"/>
  <c r="B42" i="9" s="1"/>
  <c r="B42" i="7"/>
  <c r="L48" i="2"/>
  <c r="L48" i="7" s="1"/>
  <c r="O54" i="2"/>
  <c r="O54" i="7" s="1"/>
  <c r="P57" i="2"/>
  <c r="P57" i="7" s="1"/>
  <c r="B66" i="8"/>
  <c r="B66" i="9" s="1"/>
  <c r="B66" i="7"/>
  <c r="S10" i="5"/>
  <c r="U10" i="5" s="1"/>
  <c r="T11" i="5"/>
  <c r="V11" i="5" s="1"/>
  <c r="S13" i="5"/>
  <c r="U13" i="5" s="1"/>
  <c r="S31" i="5"/>
  <c r="U31" i="5" s="1"/>
  <c r="T48" i="5"/>
  <c r="V48" i="5" s="1"/>
  <c r="S55" i="5"/>
  <c r="U55" i="5" s="1"/>
  <c r="R12" i="6"/>
  <c r="V12" i="6" s="1"/>
  <c r="R15" i="6"/>
  <c r="V15" i="6" s="1"/>
  <c r="T36" i="6"/>
  <c r="R36" i="6"/>
  <c r="V36" i="6" s="1"/>
  <c r="B30" i="8"/>
  <c r="B30" i="9" s="1"/>
  <c r="B30" i="7"/>
  <c r="B15" i="8"/>
  <c r="B15" i="9" s="1"/>
  <c r="B15" i="7"/>
  <c r="B39" i="7"/>
  <c r="B39" i="8"/>
  <c r="B39" i="9" s="1"/>
  <c r="B63" i="7"/>
  <c r="B63" i="8"/>
  <c r="B63" i="9" s="1"/>
  <c r="T10" i="5"/>
  <c r="V10" i="5" s="1"/>
  <c r="R27" i="6"/>
  <c r="V27" i="6" s="1"/>
  <c r="AA36" i="6"/>
  <c r="Y36" i="6"/>
  <c r="T15" i="7"/>
  <c r="AF26" i="7"/>
  <c r="X26" i="7"/>
  <c r="AG25" i="7"/>
  <c r="Y25" i="7"/>
  <c r="Q25" i="7"/>
  <c r="AG24" i="7"/>
  <c r="Y24" i="7"/>
  <c r="Q24" i="7"/>
  <c r="AD26" i="7"/>
  <c r="V26" i="7"/>
  <c r="AE25" i="7"/>
  <c r="W25" i="7"/>
  <c r="AE24" i="7"/>
  <c r="W24" i="7"/>
  <c r="Y26" i="7"/>
  <c r="AD25" i="7"/>
  <c r="T25" i="7"/>
  <c r="AI24" i="7"/>
  <c r="X24" i="7"/>
  <c r="W26" i="7"/>
  <c r="AC25" i="7"/>
  <c r="S25" i="7"/>
  <c r="AH24" i="7"/>
  <c r="AL24" i="7" s="1"/>
  <c r="V24" i="7"/>
  <c r="AE26" i="7"/>
  <c r="T26" i="7"/>
  <c r="AA25" i="7"/>
  <c r="AD24" i="7"/>
  <c r="T24" i="7"/>
  <c r="AC26" i="7"/>
  <c r="S26" i="7"/>
  <c r="Z25" i="7"/>
  <c r="AC24" i="7"/>
  <c r="S24" i="7"/>
  <c r="Z26" i="7"/>
  <c r="AF25" i="7"/>
  <c r="U25" i="7"/>
  <c r="AJ24" i="7"/>
  <c r="Z24" i="7"/>
  <c r="AA24" i="7"/>
  <c r="V25" i="7"/>
  <c r="AG26" i="7"/>
  <c r="AC35" i="7"/>
  <c r="U35" i="7"/>
  <c r="AD34" i="7"/>
  <c r="V34" i="7"/>
  <c r="AD33" i="7"/>
  <c r="V33" i="7"/>
  <c r="AA35" i="7"/>
  <c r="S35" i="7"/>
  <c r="AB34" i="7"/>
  <c r="T34" i="7"/>
  <c r="AJ33" i="7"/>
  <c r="AL33" i="7" s="1"/>
  <c r="AB33" i="7"/>
  <c r="T33" i="7"/>
  <c r="Z35" i="7"/>
  <c r="R35" i="7"/>
  <c r="AA34" i="7"/>
  <c r="S34" i="7"/>
  <c r="AI33" i="7"/>
  <c r="AA33" i="7"/>
  <c r="S33" i="7"/>
  <c r="AB35" i="7"/>
  <c r="AF34" i="7"/>
  <c r="R34" i="7"/>
  <c r="AE33" i="7"/>
  <c r="Q33" i="7"/>
  <c r="Y35" i="7"/>
  <c r="AE34" i="7"/>
  <c r="Q34" i="7"/>
  <c r="AC33" i="7"/>
  <c r="W35" i="7"/>
  <c r="Z34" i="7"/>
  <c r="Y33" i="7"/>
  <c r="AG35" i="7"/>
  <c r="V35" i="7"/>
  <c r="Y34" i="7"/>
  <c r="AK33" i="7"/>
  <c r="X33" i="7"/>
  <c r="AD35" i="7"/>
  <c r="AG34" i="7"/>
  <c r="U34" i="7"/>
  <c r="AF33" i="7"/>
  <c r="R33" i="7"/>
  <c r="AG33" i="7"/>
  <c r="T35" i="7"/>
  <c r="S39" i="7"/>
  <c r="AA17" i="7"/>
  <c r="S17" i="7"/>
  <c r="AG17" i="7"/>
  <c r="Y17" i="7"/>
  <c r="Q17" i="7"/>
  <c r="Z16" i="7"/>
  <c r="AD17" i="7"/>
  <c r="T17" i="7"/>
  <c r="AA16" i="7"/>
  <c r="R16" i="7"/>
  <c r="AH15" i="7"/>
  <c r="Z15" i="7"/>
  <c r="R15" i="7"/>
  <c r="AC17" i="7"/>
  <c r="R17" i="7"/>
  <c r="Y16" i="7"/>
  <c r="Q16" i="7"/>
  <c r="AG15" i="7"/>
  <c r="Y15" i="7"/>
  <c r="Q15" i="7"/>
  <c r="Z17" i="7"/>
  <c r="AF16" i="7"/>
  <c r="W16" i="7"/>
  <c r="AE15" i="7"/>
  <c r="W15" i="7"/>
  <c r="X17" i="7"/>
  <c r="AE16" i="7"/>
  <c r="V16" i="7"/>
  <c r="AD15" i="7"/>
  <c r="V15" i="7"/>
  <c r="AE17" i="7"/>
  <c r="U17" i="7"/>
  <c r="AB16" i="7"/>
  <c r="S16" i="7"/>
  <c r="AI15" i="7"/>
  <c r="AA15" i="7"/>
  <c r="S15" i="7"/>
  <c r="X15" i="7"/>
  <c r="T16" i="7"/>
  <c r="AB17" i="7"/>
  <c r="AA41" i="7"/>
  <c r="S41" i="7"/>
  <c r="AB40" i="7"/>
  <c r="T40" i="7"/>
  <c r="AJ39" i="7"/>
  <c r="AB39" i="7"/>
  <c r="T39" i="7"/>
  <c r="Z41" i="7"/>
  <c r="AG41" i="7"/>
  <c r="Y41" i="7"/>
  <c r="Q41" i="7"/>
  <c r="Z40" i="7"/>
  <c r="R40" i="7"/>
  <c r="AH39" i="7"/>
  <c r="Z39" i="7"/>
  <c r="R39" i="7"/>
  <c r="AF41" i="7"/>
  <c r="X41" i="7"/>
  <c r="AG40" i="7"/>
  <c r="Y40" i="7"/>
  <c r="Q40" i="7"/>
  <c r="AG39" i="7"/>
  <c r="Y39" i="7"/>
  <c r="Q39" i="7"/>
  <c r="AB41" i="7"/>
  <c r="T41" i="7"/>
  <c r="AC40" i="7"/>
  <c r="U40" i="7"/>
  <c r="AK39" i="7"/>
  <c r="AC39" i="7"/>
  <c r="U39" i="7"/>
  <c r="U41" i="7"/>
  <c r="V40" i="7"/>
  <c r="AD39" i="7"/>
  <c r="R41" i="7"/>
  <c r="S40" i="7"/>
  <c r="AA39" i="7"/>
  <c r="AE41" i="7"/>
  <c r="AE40" i="7"/>
  <c r="W39" i="7"/>
  <c r="AD41" i="7"/>
  <c r="AD40" i="7"/>
  <c r="V39" i="7"/>
  <c r="V41" i="7"/>
  <c r="W40" i="7"/>
  <c r="AE39" i="7"/>
  <c r="AF39" i="7"/>
  <c r="AC41" i="7"/>
  <c r="T39" i="6"/>
  <c r="W54" i="6"/>
  <c r="X54" i="6" s="1"/>
  <c r="AB15" i="7"/>
  <c r="U16" i="7"/>
  <c r="AF17" i="7"/>
  <c r="AI39" i="7"/>
  <c r="T54" i="6"/>
  <c r="AC15" i="7"/>
  <c r="X16" i="7"/>
  <c r="R26" i="7"/>
  <c r="W34" i="7"/>
  <c r="AC53" i="7"/>
  <c r="U53" i="7"/>
  <c r="AD52" i="7"/>
  <c r="V52" i="7"/>
  <c r="AD51" i="7"/>
  <c r="V51" i="7"/>
  <c r="AB53" i="7"/>
  <c r="T53" i="7"/>
  <c r="AC52" i="7"/>
  <c r="U52" i="7"/>
  <c r="AK51" i="7"/>
  <c r="AC51" i="7"/>
  <c r="U51" i="7"/>
  <c r="AA53" i="7"/>
  <c r="S53" i="7"/>
  <c r="AB52" i="7"/>
  <c r="T52" i="7"/>
  <c r="AJ51" i="7"/>
  <c r="AL51" i="7" s="1"/>
  <c r="AB51" i="7"/>
  <c r="T51" i="7"/>
  <c r="Z53" i="7"/>
  <c r="R53" i="7"/>
  <c r="AA52" i="7"/>
  <c r="S52" i="7"/>
  <c r="AI51" i="7"/>
  <c r="AA51" i="7"/>
  <c r="S51" i="7"/>
  <c r="V53" i="7"/>
  <c r="W52" i="7"/>
  <c r="AE51" i="7"/>
  <c r="AG53" i="7"/>
  <c r="Q53" i="7"/>
  <c r="R52" i="7"/>
  <c r="Z51" i="7"/>
  <c r="AF53" i="7"/>
  <c r="AG52" i="7"/>
  <c r="Q52" i="7"/>
  <c r="Y51" i="7"/>
  <c r="AE53" i="7"/>
  <c r="AF52" i="7"/>
  <c r="X51" i="7"/>
  <c r="W53" i="7"/>
  <c r="X52" i="7"/>
  <c r="AF51" i="7"/>
  <c r="X53" i="7"/>
  <c r="W51" i="7"/>
  <c r="AE52" i="7"/>
  <c r="R51" i="7"/>
  <c r="Y52" i="7"/>
  <c r="Y53" i="7"/>
  <c r="AG51" i="7"/>
  <c r="Z52" i="7"/>
  <c r="W42" i="6"/>
  <c r="X42" i="6" s="1"/>
  <c r="T66" i="6"/>
  <c r="W66" i="6"/>
  <c r="X66" i="6" s="1"/>
  <c r="AF15" i="7"/>
  <c r="AC16" i="7"/>
  <c r="U26" i="7"/>
  <c r="U33" i="7"/>
  <c r="X34" i="7"/>
  <c r="AJ15" i="7"/>
  <c r="AD16" i="7"/>
  <c r="X40" i="7"/>
  <c r="R48" i="6"/>
  <c r="V48" i="6" s="1"/>
  <c r="W57" i="6"/>
  <c r="X57" i="6" s="1"/>
  <c r="R62" i="6"/>
  <c r="V62" i="6" s="1"/>
  <c r="W63" i="6"/>
  <c r="X63" i="6" s="1"/>
  <c r="AK15" i="7"/>
  <c r="AG16" i="7"/>
  <c r="U24" i="7"/>
  <c r="R25" i="7"/>
  <c r="AB26" i="7"/>
  <c r="Z33" i="7"/>
  <c r="Q35" i="7"/>
  <c r="AA40" i="7"/>
  <c r="U9" i="7"/>
  <c r="AC9" i="7"/>
  <c r="AK9" i="7"/>
  <c r="AJ9" i="7" s="1"/>
  <c r="U10" i="7"/>
  <c r="AC10" i="7"/>
  <c r="T11" i="7"/>
  <c r="AB11" i="7"/>
  <c r="T12" i="7"/>
  <c r="AB12" i="7"/>
  <c r="T13" i="7"/>
  <c r="AB13" i="7"/>
  <c r="S14" i="7"/>
  <c r="AA14" i="7"/>
  <c r="Z20" i="7"/>
  <c r="R20" i="7"/>
  <c r="AA19" i="7"/>
  <c r="S19" i="7"/>
  <c r="AI18" i="7"/>
  <c r="AA18" i="7"/>
  <c r="S18" i="7"/>
  <c r="AF20" i="7"/>
  <c r="X20" i="7"/>
  <c r="AG19" i="7"/>
  <c r="Y19" i="7"/>
  <c r="Q19" i="7"/>
  <c r="AG18" i="7"/>
  <c r="Y18" i="7"/>
  <c r="Q18" i="7"/>
  <c r="R18" i="7"/>
  <c r="AC18" i="7"/>
  <c r="Z19" i="7"/>
  <c r="T20" i="7"/>
  <c r="AD20" i="7"/>
  <c r="AL27" i="7"/>
  <c r="V30" i="7"/>
  <c r="AH30" i="7"/>
  <c r="V31" i="7"/>
  <c r="Q32" i="7"/>
  <c r="AE32" i="7"/>
  <c r="R45" i="7"/>
  <c r="Q46" i="7"/>
  <c r="X9" i="7"/>
  <c r="AF9" i="7"/>
  <c r="X10" i="7"/>
  <c r="AF10" i="7"/>
  <c r="W11" i="7"/>
  <c r="AE11" i="7"/>
  <c r="W12" i="7"/>
  <c r="AE12" i="7"/>
  <c r="W13" i="7"/>
  <c r="AE13" i="7"/>
  <c r="V14" i="7"/>
  <c r="AD14" i="7"/>
  <c r="V18" i="7"/>
  <c r="AF18" i="7"/>
  <c r="T19" i="7"/>
  <c r="AD19" i="7"/>
  <c r="W20" i="7"/>
  <c r="Z30" i="7"/>
  <c r="Z31" i="7"/>
  <c r="W32" i="7"/>
  <c r="AB45" i="7"/>
  <c r="X12" i="7"/>
  <c r="AF12" i="7"/>
  <c r="X13" i="7"/>
  <c r="AF13" i="7"/>
  <c r="W14" i="7"/>
  <c r="AE14" i="7"/>
  <c r="AA30" i="7"/>
  <c r="AA31" i="7"/>
  <c r="AD47" i="7"/>
  <c r="V47" i="7"/>
  <c r="AE46" i="7"/>
  <c r="W46" i="7"/>
  <c r="AE45" i="7"/>
  <c r="W45" i="7"/>
  <c r="AC47" i="7"/>
  <c r="U47" i="7"/>
  <c r="AD46" i="7"/>
  <c r="V46" i="7"/>
  <c r="AD45" i="7"/>
  <c r="V45" i="7"/>
  <c r="AB47" i="7"/>
  <c r="T47" i="7"/>
  <c r="AC46" i="7"/>
  <c r="AE47" i="7"/>
  <c r="Q47" i="7"/>
  <c r="U46" i="7"/>
  <c r="AJ45" i="7"/>
  <c r="Z45" i="7"/>
  <c r="AA47" i="7"/>
  <c r="AG46" i="7"/>
  <c r="T46" i="7"/>
  <c r="AI45" i="7"/>
  <c r="Y45" i="7"/>
  <c r="Z47" i="7"/>
  <c r="AF46" i="7"/>
  <c r="S46" i="7"/>
  <c r="AH45" i="7"/>
  <c r="X45" i="7"/>
  <c r="Y47" i="7"/>
  <c r="AB46" i="7"/>
  <c r="R46" i="7"/>
  <c r="AG45" i="7"/>
  <c r="U45" i="7"/>
  <c r="AF47" i="7"/>
  <c r="R47" i="7"/>
  <c r="X46" i="7"/>
  <c r="AK45" i="7"/>
  <c r="AA45" i="7"/>
  <c r="Q45" i="7"/>
  <c r="AC45" i="7"/>
  <c r="S47" i="7"/>
  <c r="S9" i="7"/>
  <c r="AA9" i="7"/>
  <c r="S10" i="7"/>
  <c r="AA10" i="7"/>
  <c r="R11" i="7"/>
  <c r="R12" i="7"/>
  <c r="Z12" i="7"/>
  <c r="R13" i="7"/>
  <c r="Z13" i="7"/>
  <c r="Q14" i="7"/>
  <c r="Y14" i="7"/>
  <c r="AG14" i="7"/>
  <c r="AD32" i="7"/>
  <c r="V32" i="7"/>
  <c r="AE31" i="7"/>
  <c r="W31" i="7"/>
  <c r="AE30" i="7"/>
  <c r="W30" i="7"/>
  <c r="AB32" i="7"/>
  <c r="T32" i="7"/>
  <c r="AC31" i="7"/>
  <c r="U31" i="7"/>
  <c r="AK30" i="7"/>
  <c r="AC30" i="7"/>
  <c r="U30" i="7"/>
  <c r="AA32" i="7"/>
  <c r="S32" i="7"/>
  <c r="AB31" i="7"/>
  <c r="T31" i="7"/>
  <c r="AJ30" i="7"/>
  <c r="AB30" i="7"/>
  <c r="T30" i="7"/>
  <c r="R30" i="7"/>
  <c r="AF30" i="7"/>
  <c r="R31" i="7"/>
  <c r="AF31" i="7"/>
  <c r="Z32" i="7"/>
  <c r="X47" i="7"/>
  <c r="J69" i="9"/>
  <c r="J71" i="9" s="1"/>
  <c r="S12" i="7"/>
  <c r="AA12" i="7"/>
  <c r="S13" i="7"/>
  <c r="AA13" i="7"/>
  <c r="R14" i="7"/>
  <c r="S30" i="7"/>
  <c r="AG30" i="7"/>
  <c r="S31" i="7"/>
  <c r="AG31" i="7"/>
  <c r="AC32" i="7"/>
  <c r="AL48" i="7"/>
  <c r="AC50" i="7"/>
  <c r="U50" i="7"/>
  <c r="AD49" i="7"/>
  <c r="V49" i="7"/>
  <c r="AD48" i="7"/>
  <c r="V48" i="7"/>
  <c r="AB50" i="7"/>
  <c r="T50" i="7"/>
  <c r="AC49" i="7"/>
  <c r="U49" i="7"/>
  <c r="AK48" i="7"/>
  <c r="AC48" i="7"/>
  <c r="U48" i="7"/>
  <c r="AA50" i="7"/>
  <c r="S50" i="7"/>
  <c r="AB49" i="7"/>
  <c r="T49" i="7"/>
  <c r="AJ48" i="7"/>
  <c r="AB48" i="7"/>
  <c r="T48" i="7"/>
  <c r="R48" i="7"/>
  <c r="AF48" i="7"/>
  <c r="S49" i="7"/>
  <c r="AG49" i="7"/>
  <c r="AD50" i="7"/>
  <c r="Y48" i="7"/>
  <c r="Z49" i="7"/>
  <c r="W50" i="7"/>
  <c r="AB56" i="7"/>
  <c r="T56" i="7"/>
  <c r="AC55" i="7"/>
  <c r="U55" i="7"/>
  <c r="AK54" i="7"/>
  <c r="AC54" i="7"/>
  <c r="U54" i="7"/>
  <c r="AA56" i="7"/>
  <c r="S56" i="7"/>
  <c r="AB55" i="7"/>
  <c r="T55" i="7"/>
  <c r="AJ54" i="7"/>
  <c r="AB54" i="7"/>
  <c r="T54" i="7"/>
  <c r="Z56" i="7"/>
  <c r="R56" i="7"/>
  <c r="AA55" i="7"/>
  <c r="S55" i="7"/>
  <c r="AI54" i="7"/>
  <c r="AA54" i="7"/>
  <c r="S54" i="7"/>
  <c r="AG56" i="7"/>
  <c r="Y56" i="7"/>
  <c r="Q56" i="7"/>
  <c r="Z55" i="7"/>
  <c r="R55" i="7"/>
  <c r="AH54" i="7"/>
  <c r="Z54" i="7"/>
  <c r="R54" i="7"/>
  <c r="AF56" i="7"/>
  <c r="X56" i="7"/>
  <c r="AG55" i="7"/>
  <c r="Y55" i="7"/>
  <c r="Q55" i="7"/>
  <c r="AG54" i="7"/>
  <c r="V54" i="7"/>
  <c r="U56" i="7"/>
  <c r="X21" i="7"/>
  <c r="AF21" i="7"/>
  <c r="X22" i="7"/>
  <c r="AF22" i="7"/>
  <c r="W23" i="7"/>
  <c r="AE23" i="7"/>
  <c r="V27" i="7"/>
  <c r="AD27" i="7"/>
  <c r="V28" i="7"/>
  <c r="AD28" i="7"/>
  <c r="U29" i="7"/>
  <c r="AC29" i="7"/>
  <c r="Z48" i="7"/>
  <c r="AA49" i="7"/>
  <c r="X50" i="7"/>
  <c r="W54" i="7"/>
  <c r="V56" i="7"/>
  <c r="F69" i="9"/>
  <c r="F71" i="9" s="1"/>
  <c r="AA48" i="7"/>
  <c r="Q49" i="7"/>
  <c r="AE49" i="7"/>
  <c r="Y50" i="7"/>
  <c r="X54" i="7"/>
  <c r="V55" i="7"/>
  <c r="W56" i="7"/>
  <c r="G69" i="9"/>
  <c r="G71" i="9" s="1"/>
  <c r="R21" i="7"/>
  <c r="Z21" i="7"/>
  <c r="AH21" i="7"/>
  <c r="AL21" i="7" s="1"/>
  <c r="R22" i="7"/>
  <c r="Z22" i="7"/>
  <c r="Q23" i="7"/>
  <c r="Y23" i="7"/>
  <c r="X27" i="7"/>
  <c r="AF27" i="7"/>
  <c r="X28" i="7"/>
  <c r="AF28" i="7"/>
  <c r="W29" i="7"/>
  <c r="Q48" i="7"/>
  <c r="AE48" i="7"/>
  <c r="R49" i="7"/>
  <c r="AF49" i="7"/>
  <c r="Z50" i="7"/>
  <c r="Y54" i="7"/>
  <c r="W55" i="7"/>
  <c r="AC56" i="7"/>
  <c r="H69" i="9"/>
  <c r="H71" i="9" s="1"/>
  <c r="X57" i="7"/>
  <c r="AF57" i="7"/>
  <c r="X58" i="7"/>
  <c r="AF58" i="7"/>
  <c r="W59" i="7"/>
  <c r="AE59" i="7"/>
  <c r="AB68" i="7"/>
  <c r="Q57" i="7"/>
  <c r="Y57" i="7"/>
  <c r="AG57" i="7"/>
  <c r="Q58" i="7"/>
  <c r="Y58" i="7"/>
  <c r="AG58" i="7"/>
  <c r="X59" i="7"/>
  <c r="AF59" i="7"/>
  <c r="X60" i="7"/>
  <c r="AF60" i="7"/>
  <c r="X61" i="7"/>
  <c r="AF61" i="7"/>
  <c r="W62" i="7"/>
  <c r="AE62" i="7"/>
  <c r="AD67" i="7"/>
  <c r="U68" i="7"/>
  <c r="AC68" i="7"/>
  <c r="AE42" i="7"/>
  <c r="W43" i="7"/>
  <c r="AE43" i="7"/>
  <c r="V44" i="7"/>
  <c r="AD44" i="7"/>
  <c r="R57" i="7"/>
  <c r="Z57" i="7"/>
  <c r="AH57" i="7"/>
  <c r="R58" i="7"/>
  <c r="Z58" i="7"/>
  <c r="Q59" i="7"/>
  <c r="Y59" i="7"/>
  <c r="AG59" i="7"/>
  <c r="Q60" i="7"/>
  <c r="Y60" i="7"/>
  <c r="AG60" i="7"/>
  <c r="Q61" i="7"/>
  <c r="Y61" i="7"/>
  <c r="AG61" i="7"/>
  <c r="X62" i="7"/>
  <c r="AF62" i="7"/>
  <c r="X63" i="7"/>
  <c r="AF63" i="7"/>
  <c r="X64" i="7"/>
  <c r="AF64" i="7"/>
  <c r="W65" i="7"/>
  <c r="AE65" i="7"/>
  <c r="W66" i="7"/>
  <c r="AE66" i="7"/>
  <c r="W67" i="7"/>
  <c r="AE67" i="7"/>
  <c r="V68" i="7"/>
  <c r="AD68" i="7"/>
  <c r="X42" i="7"/>
  <c r="AF42" i="7"/>
  <c r="X43" i="7"/>
  <c r="AF43" i="7"/>
  <c r="W44" i="7"/>
  <c r="S57" i="7"/>
  <c r="AA57" i="7"/>
  <c r="AI57" i="7"/>
  <c r="S58" i="7"/>
  <c r="AA58" i="7"/>
  <c r="R59" i="7"/>
  <c r="Z59" i="7"/>
  <c r="R60" i="7"/>
  <c r="Z60" i="7"/>
  <c r="AH60" i="7"/>
  <c r="AL60" i="7" s="1"/>
  <c r="R61" i="7"/>
  <c r="Z61" i="7"/>
  <c r="Q62" i="7"/>
  <c r="Y62" i="7"/>
  <c r="AG62" i="7"/>
  <c r="Q63" i="7"/>
  <c r="Y63" i="7"/>
  <c r="AG63" i="7"/>
  <c r="Q64" i="7"/>
  <c r="Y64" i="7"/>
  <c r="AG64" i="7"/>
  <c r="X65" i="7"/>
  <c r="X66" i="7"/>
  <c r="AF66" i="7"/>
  <c r="X67" i="7"/>
  <c r="AF67" i="7"/>
  <c r="W68" i="7"/>
  <c r="T57" i="7"/>
  <c r="AB57" i="7"/>
  <c r="AJ57" i="7"/>
  <c r="T58" i="7"/>
  <c r="AB58" i="7"/>
  <c r="S59" i="7"/>
  <c r="S60" i="7"/>
  <c r="AA60" i="7"/>
  <c r="AI60" i="7"/>
  <c r="S61" i="7"/>
  <c r="AA61" i="7"/>
  <c r="R62" i="7"/>
  <c r="AL45" i="7" l="1"/>
  <c r="AA66" i="6"/>
  <c r="Y66" i="6"/>
  <c r="Y54" i="6"/>
  <c r="AA54" i="6"/>
  <c r="Y21" i="6"/>
  <c r="AA21" i="6"/>
  <c r="AA42" i="6"/>
  <c r="Y42" i="6"/>
  <c r="L12" i="7"/>
  <c r="S12" i="5"/>
  <c r="U12" i="5" s="1"/>
  <c r="AI12" i="7" s="1"/>
  <c r="AH12" i="7" s="1"/>
  <c r="AL12" i="7" s="1"/>
  <c r="AA63" i="6"/>
  <c r="Y63" i="6"/>
  <c r="AL39" i="7"/>
  <c r="S9" i="5"/>
  <c r="U9" i="5" s="1"/>
  <c r="AI9" i="7" s="1"/>
  <c r="AH9" i="7" s="1"/>
  <c r="AL9" i="7" s="1"/>
  <c r="L9" i="7"/>
  <c r="AL54" i="7"/>
  <c r="AA57" i="6"/>
  <c r="Y57" i="6"/>
  <c r="AA51" i="6"/>
  <c r="Y51" i="6"/>
  <c r="Y27" i="6"/>
  <c r="AA27" i="6"/>
  <c r="AL57" i="7"/>
  <c r="AA60" i="6"/>
  <c r="Y60" i="6"/>
  <c r="Y33" i="6"/>
  <c r="AA33" i="6"/>
  <c r="AL30" i="7"/>
  <c r="AL15" i="7"/>
  <c r="AA30" i="6"/>
  <c r="Y30" i="6"/>
</calcChain>
</file>

<file path=xl/comments1.xml><?xml version="1.0" encoding="utf-8"?>
<comments xmlns="http://schemas.openxmlformats.org/spreadsheetml/2006/main">
  <authors>
    <author/>
  </authors>
  <commentList>
    <comment ref="C7" authorId="0" shapeId="0">
      <text>
        <r>
          <rPr>
            <sz val="11"/>
            <color theme="1"/>
            <rFont val="Calibri"/>
            <scheme val="minor"/>
          </rPr>
          <t>======
ID#AAAAvyz4hV4
Carlos Ivan Rueda Blanco    (2023-05-04 14:02:05)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ID#AAAAvyz4hV0
Carlos Ivan Rueda Blanco    (2023-05-04 14:02:05)
Impacto: las consecuencias que puede ocasionar a la organización la materialización del riesgo.</t>
        </r>
      </text>
    </comment>
    <comment ref="E7" authorId="0" shapeId="0">
      <text>
        <r>
          <rPr>
            <sz val="11"/>
            <color theme="1"/>
            <rFont val="Calibri"/>
            <scheme val="minor"/>
          </rPr>
          <t>======
ID#AAAAvyz4hWk
Carlos Ivan Rueda Blanco    (2023-05-04 14:02:05)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ID#AAAAvyz4hWI
Carlos Ivan Rueda Blanco    (2023-05-04 14:02:05)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ID#AAAAvyz4hWE
Carlos Ivan Rueda Blanco    (2023-05-04 14:02:05)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ID#AAAAvyz4hVk
Carlos Ivan Rueda Blanco    (2023-05-04 14:02:05)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ID#AAAAvyz4hWU
Carlos Ivan Rueda Blanco    (2023-05-04 14:02:05)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ID#AAAAvyz4hWM
Carlos Ivan Rueda Blanco    (2023-05-04 14:02:05)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ID#AAAAvyz4hWA
Carlos Ivan Rueda Blanco    (2023-05-04 14:02:05)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jvg1odKEEE0zSYhYYFHfMIccSDI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ID#AAAAvyz4hV8
Carlos Ivan Rueda Blanco    (2023-05-04 14:02:05)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ID#AAAAvyz4hWs
Carlos Ivan Rueda Blanco    (2023-05-04 14:02:05)
Acción: se determina mediante verbos que indican la acción que deben realizar como parte del control.</t>
        </r>
      </text>
    </comment>
    <comment ref="G7" authorId="0" shapeId="0">
      <text>
        <r>
          <rPr>
            <sz val="11"/>
            <color theme="1"/>
            <rFont val="Calibri"/>
            <scheme val="minor"/>
          </rPr>
          <t>======
ID#AAAAvyz4hWY
Carlos Ivan Rueda Blanco    (2023-05-04 14:02:05)
Complemento: corresponde a los detalles que permiten identificar claramente el objeto del control.</t>
        </r>
      </text>
    </comment>
    <comment ref="H7" authorId="0" shapeId="0">
      <text>
        <r>
          <rPr>
            <sz val="11"/>
            <color theme="1"/>
            <rFont val="Calibri"/>
            <scheme val="minor"/>
          </rPr>
          <t>======
ID#AAAAvyz4hWo
La Estructura para describir un control es la siguiente    (2023-05-04 14:02:05)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ID#AAAAvyz4hWc
Los tipos de controles son    (2023-05-04 14:02:05)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ID#AAAAvyz4hW4
Las maneras en que se ejecutan los controles son    (2023-05-04 14:02:05)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SuaKPDQvTIdX0R7nidUZCDz9JX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ID#AAAAvyz4hW0
Carlos Ivan Rueda Blanco    (2023-05-04 14:02:05)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ID#AAAAvyz4hWg
Carlos Ivan Rueda Blanco    (2023-05-04 14:02:05)
Impacto: las consecuencias que puede ocasionar a la organización la materialización del riesgo.</t>
        </r>
      </text>
    </comment>
    <comment ref="E7" authorId="0" shapeId="0">
      <text>
        <r>
          <rPr>
            <sz val="11"/>
            <color theme="1"/>
            <rFont val="Calibri"/>
            <scheme val="minor"/>
          </rPr>
          <t>======
ID#AAAAvyz4hVo
Carlos Ivan Rueda Blanco    (2023-05-04 14:02:05)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ID#AAAAvyz4hWQ
Carlos Ivan Rueda Blanco    (2023-05-04 14:02:05)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ID#AAAAvyz4hVw
La Estructura para describir un control es la siguiente    (2023-05-04 14:02:05)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ID#AAAAvyz4hVs
Los tipos de controles son    (2023-05-04 14:02:05)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ID#AAAAvyz4hWw
Las maneras en que se ejecutan los controles son    (2023-05-04 14:02:05)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pwFLM91LjvadSNabIDFMEBfYwBA=="/>
    </ext>
  </extLst>
</comments>
</file>

<file path=xl/sharedStrings.xml><?xml version="1.0" encoding="utf-8"?>
<sst xmlns="http://schemas.openxmlformats.org/spreadsheetml/2006/main" count="676" uniqueCount="458">
  <si>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</si>
  <si>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</si>
  <si>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</si>
  <si>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</si>
  <si>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</si>
  <si>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</si>
  <si>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Comunicaciones e Información Pública</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</si>
  <si>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</si>
  <si>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</si>
  <si>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</si>
  <si>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</si>
  <si>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</si>
  <si>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</si>
  <si>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</si>
  <si>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</si>
  <si>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</si>
  <si>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</si>
  <si>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</si>
  <si>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</si>
  <si>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</si>
  <si>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</si>
  <si>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</si>
  <si>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</si>
  <si>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</si>
  <si>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</si>
  <si>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</si>
  <si>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</si>
  <si>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</si>
  <si>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</si>
  <si>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</si>
  <si>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</si>
  <si>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</si>
  <si>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</si>
  <si>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</si>
  <si>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</si>
  <si>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</si>
  <si>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</si>
  <si>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</si>
  <si>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</si>
  <si>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</si>
  <si>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</si>
  <si>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</si>
  <si>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</si>
  <si>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Pérdida de memoria institucional con los cambios de personal</t>
  </si>
  <si>
    <t>Sentido de pertenencia del equipo</t>
  </si>
  <si>
    <t>Tiempos de revisión extensos</t>
  </si>
  <si>
    <t>Trabajo en equipo</t>
  </si>
  <si>
    <t>Baja comunicación de las dependencias con el área de comunicaciones (redactar)</t>
  </si>
  <si>
    <t>Adecuada remuneración</t>
  </si>
  <si>
    <t>Envío de material para piezas gráficas sin depurar</t>
  </si>
  <si>
    <t>Credibilidad</t>
  </si>
  <si>
    <t>Personal de planta competente</t>
  </si>
  <si>
    <t>Personal contratista competente</t>
  </si>
  <si>
    <t>Equipos técnicos y tecnológicos adecuados</t>
  </si>
  <si>
    <t>Factores Externos (Análisis DOFA)</t>
  </si>
  <si>
    <t>Amenazas</t>
  </si>
  <si>
    <t>Oportunidades</t>
  </si>
  <si>
    <t>Comunidad insatisfecha</t>
  </si>
  <si>
    <t>Acceso a medios de comunicación</t>
  </si>
  <si>
    <t>Cambio Climático</t>
  </si>
  <si>
    <t>Incremento del conocimiento</t>
  </si>
  <si>
    <t>Vacíos de información y falta de suministro a medios de comunicación</t>
  </si>
  <si>
    <t>Posibilidad de alianzas estratégicas</t>
  </si>
  <si>
    <t>Nuevas tecnologías</t>
  </si>
  <si>
    <t>Posicionamiento institucional</t>
  </si>
  <si>
    <t>Coordinación del SDGR-CC</t>
  </si>
  <si>
    <t>Normatividad adecuada</t>
  </si>
  <si>
    <t>Factores Externos (Análisis PESTEL)</t>
  </si>
  <si>
    <t>Factores Políticos</t>
  </si>
  <si>
    <t>Factores Económicos</t>
  </si>
  <si>
    <t>Respuestas a tiempo de derechos de petición solicitados por personajes políticos no responder adecudadamente o a tiempo</t>
  </si>
  <si>
    <t>Presupuesto insuficiente asignado</t>
  </si>
  <si>
    <t>Factores Sociales</t>
  </si>
  <si>
    <t>Factores Tecnológicos</t>
  </si>
  <si>
    <t>Acompañamiento pertinente con autoridades de seguridad</t>
  </si>
  <si>
    <t>Licencias desactualizadas</t>
  </si>
  <si>
    <t>Seguridad de la información</t>
  </si>
  <si>
    <t>Ataques informáticos</t>
  </si>
  <si>
    <t>Factores Ecológicos</t>
  </si>
  <si>
    <t>Factores Legales</t>
  </si>
  <si>
    <t>Falta acompañamiento jurídico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</si>
  <si>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</si>
  <si>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</si>
  <si>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</si>
  <si>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</si>
  <si>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</si>
  <si>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</si>
  <si>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</si>
  <si>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</si>
  <si>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</si>
  <si>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</si>
  <si>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</si>
  <si>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</si>
  <si>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</si>
  <si>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</si>
  <si>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</si>
  <si>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</si>
  <si>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</si>
  <si>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</si>
  <si>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</si>
  <si>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</si>
  <si>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</si>
  <si>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</si>
  <si>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</si>
  <si>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</si>
  <si>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</si>
  <si>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</si>
  <si>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</si>
  <si>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</si>
  <si>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Publicar al interior de la entidad y en los canales externos información relevante y de interés.</t>
  </si>
  <si>
    <t>Afectación Reputacional</t>
  </si>
  <si>
    <t>Gran cantidad de solicitudes de las áreas y estrategias propias para diseñar, editar y divulgar.</t>
  </si>
  <si>
    <t>Recurso humano insuficiente.
Fallas tecnológicas en los canales internos o externos</t>
  </si>
  <si>
    <t>Posibilidad de afectación reputacional al área por no divulgar información al interior del IDIGER o a la ciudadanía; debido a la falta de recurso humano suficiente en el área o por fallas tecnológicas.</t>
  </si>
  <si>
    <t>Gestión</t>
  </si>
  <si>
    <t>Ejecución y Administración de procesos</t>
  </si>
  <si>
    <t>Media: La actividad que conlleva el riesgo se ejecuta de 24 a 500 veces por año</t>
  </si>
  <si>
    <t>Reputacional: El riesgo afecta la imagen de alguna área de la organización</t>
  </si>
  <si>
    <t>Entre 1 y 20</t>
  </si>
  <si>
    <t>Entre 21 y 25</t>
  </si>
  <si>
    <t>Cantidad de solicitudes</t>
  </si>
  <si>
    <t>Por las causas anteriormente mencionadas, se considera que de todas las solicitudes que se reciben cuatrimestralmente se puede llegar a inclumplir por fuera de los tiempos entre 1 a 20 solicitudes. Dando un rango de tolerancia a inclumplimiento en 5 solicitudes adicionales.</t>
  </si>
  <si>
    <t>Reputacional: El riesgo afecta la imagen de la entidad con algunos usuarios de relevancia frente al logro de los objetivos</t>
  </si>
  <si>
    <t>Divulgación y socialización de la gestión de la entidad por medio estrategias comunicativas y a través de los canales externos</t>
  </si>
  <si>
    <t>Afectación Económica (o presupuestal) y Reputacional</t>
  </si>
  <si>
    <t>Omitir o no divulgar información pública con el fin de obtener un interés particular.</t>
  </si>
  <si>
    <t>* Interés particular en la información a divulgar por parte de alguna persona que intervenga en la elaboración de la información.
* Omisión o entrega inoportuna de manera intencional de la información a publicar.
* Incumplir los procesos, procedimientos y/o normas relacionadas con el acceso, publicación y divulgación de la información pública, para tener un beneficio particular.</t>
  </si>
  <si>
    <t>Posibilidad de afectación reputacional y económica por la omisión o inoportuna divulgación/publicación de información sobre la gestión institucional, limitando el conocimiento a la ciudadanía por beneficio propio..</t>
  </si>
  <si>
    <t>Corrupción</t>
  </si>
  <si>
    <t>Fraude Externo</t>
  </si>
  <si>
    <t>Rara vez: No se ha presentado en los últimos cinco años.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</si>
  <si>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</si>
  <si>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</si>
  <si>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</si>
  <si>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</si>
  <si>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</si>
  <si>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</si>
  <si>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</si>
  <si>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</si>
  <si>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</si>
  <si>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</si>
  <si>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</si>
  <si>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</si>
  <si>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</si>
  <si>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</si>
  <si>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</si>
  <si>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</si>
  <si>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</si>
  <si>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</si>
  <si>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</si>
  <si>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</si>
  <si>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</si>
  <si>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</si>
  <si>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</si>
  <si>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</si>
  <si>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</si>
  <si>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</si>
  <si>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</si>
  <si>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</si>
  <si>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</si>
  <si>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</si>
  <si>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</si>
  <si>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</si>
  <si>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</si>
  <si>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</si>
  <si>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</si>
  <si>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</si>
  <si>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</si>
  <si>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</si>
  <si>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</si>
  <si>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</si>
  <si>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</si>
  <si>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</si>
  <si>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</si>
  <si>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</si>
  <si>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</si>
  <si>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</si>
  <si>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</si>
  <si>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</si>
  <si>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</si>
  <si>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</si>
  <si>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</si>
  <si>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</si>
  <si>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</si>
  <si>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</si>
  <si>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</si>
  <si>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</si>
  <si>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</si>
  <si>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</si>
  <si>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</si>
  <si>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</si>
  <si>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</si>
  <si>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</si>
  <si>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</si>
  <si>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Asesor en Comunicación</t>
  </si>
  <si>
    <t>Realizar seguimiento semanal a las solicitudes recibidas desde las dependencias.</t>
  </si>
  <si>
    <t>Para validar la fecha de recepción y el proceso en el que se encuentra.</t>
  </si>
  <si>
    <t>Preventivo</t>
  </si>
  <si>
    <t>Manual</t>
  </si>
  <si>
    <t>Sin Documentar</t>
  </si>
  <si>
    <t>Sin Control</t>
  </si>
  <si>
    <t>Sin registro</t>
  </si>
  <si>
    <t>Google drive o NAS COMUNICACIONES/ Control de tráfico Diseño Gráfico</t>
  </si>
  <si>
    <t>Asesor y equipo de Comunicaciones</t>
  </si>
  <si>
    <t>Se generan observaciones en el cuadro de seguimiento de las solicitudes.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</si>
  <si>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</si>
  <si>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</si>
  <si>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</si>
  <si>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</si>
  <si>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</si>
  <si>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</si>
  <si>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</si>
  <si>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</si>
  <si>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</si>
  <si>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</si>
  <si>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</si>
  <si>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</si>
  <si>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</si>
  <si>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</si>
  <si>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</si>
  <si>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</si>
  <si>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</si>
  <si>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</si>
  <si>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</si>
  <si>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</si>
  <si>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</si>
  <si>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</si>
  <si>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</si>
  <si>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</si>
  <si>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</si>
  <si>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</si>
  <si>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</si>
  <si>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</si>
  <si>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 xml:space="preserve">Asesor de Comunicaciones (para la recepción de solicitudes de la Dirección General y las que llegan vía correo electrónico).
Profesionales del equipo de comunicaciones (para la recepeción de solicitudes vía formulario de Google Forms)
</t>
  </si>
  <si>
    <t>A demanda (cada vez que ingrese una solicitud)</t>
  </si>
  <si>
    <t>Garantizar que la información que se utiliza para la elaboración de noticias, piezas graficas y demás productos que se realizan para dar a conocer la gestión institucional, se generan con base en la información suministrada por la dependencia solicitante y cuentan con su correspondiente aprobación.</t>
  </si>
  <si>
    <t>1) La dependencia realiza la solicitud, con la información que desea divulgar, por medio del formulario de google forms y correo electrónico (verbales en el caso del Director General).
2) Una vez elaborado el producto a divulgar, se envia para aprobación de la dependencia solicitante.
3) La dependencia solicitante devuelve correo aprobando el producto o realiza la divulgación, siendo este último la evidencia de que fue aprobado el producto.</t>
  </si>
  <si>
    <t>1) Cuando la dependencia solicitante identifica errores u omisiones en los productos a divulgar.</t>
  </si>
  <si>
    <t>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pantlla que demuetsren la divulgación de los productos.
5) Correos electrónicos con observaciones a los productos, por parte de las dependencias solicitantes.</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</si>
  <si>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</si>
  <si>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</si>
  <si>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</si>
  <si>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</si>
  <si>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</si>
  <si>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</si>
  <si>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</si>
  <si>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</si>
  <si>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</si>
  <si>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</si>
  <si>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</si>
  <si>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</si>
  <si>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</si>
  <si>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</si>
  <si>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</si>
  <si>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</si>
  <si>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</si>
  <si>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</si>
  <si>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</si>
  <si>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</si>
  <si>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</si>
  <si>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</si>
  <si>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</si>
  <si>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</si>
  <si>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</si>
  <si>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</si>
  <si>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</si>
  <si>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Evitar</t>
  </si>
  <si>
    <t>Aceptar</t>
  </si>
  <si>
    <t>Reducir</t>
  </si>
  <si>
    <t>1) Divulgar en los meses de mayo, agosto y noviembre de 2023, una pieza grafica enfocada en temas anticorrupción, por cualquiera de los canales de comunicación interna.</t>
  </si>
  <si>
    <t>Asesor en Comunicaciones y área de comunicaciones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</si>
  <si>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</si>
  <si>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</si>
  <si>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</si>
  <si>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</si>
  <si>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</si>
  <si>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</si>
  <si>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</si>
  <si>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</si>
  <si>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</si>
  <si>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</si>
  <si>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</si>
  <si>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</si>
  <si>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</si>
  <si>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</si>
  <si>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</si>
  <si>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</si>
  <si>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</si>
  <si>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</si>
  <si>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Las solicitudes recibidas se registran en un archivo donde se asigna al responsable de elaborarla.</t>
  </si>
  <si>
    <t>El Asesor ha realizado reuniones con los integrantes del equipo, para realizar seguimiento a las solicitudes de diseño o divulgación inetrnas o externas.</t>
  </si>
  <si>
    <t>Excel donde se han registrado las solicitudes recibidas en el periodo reportado y las actas de reunión de seguimiento.</t>
  </si>
  <si>
    <r>
      <rPr>
        <sz val="9"/>
        <color theme="1"/>
        <rFont val="Arial Narrow"/>
      </rPr>
      <t xml:space="preserve">Se carga en la carpeta del drive asignada el archivo con las solicitudes recbidas y tramitadas y las actas de reunión de seguimiento </t>
    </r>
    <r>
      <rPr>
        <u/>
        <sz val="9"/>
        <color rgb="FF1155CC"/>
        <rFont val="Arial Narrow"/>
      </rPr>
      <t>https://drive.google.com/drive/folders/1ty2f9M-WIHKJzlQgo2ADrUL6efG6QvXR?usp=share_link</t>
    </r>
  </si>
  <si>
    <t>Se han recibido las solicitudes por medio del formulario creado y las solicitudes que se reciben por correo se pide sean enviadas por el formulario. Las piezas gráficas y audiovisuales creadas se envían al área solicitante para su revisión. Desde la creación del formulario en febrero de 2023, se han recibido 53 solicitudes, algunas involucran más de un producto.</t>
  </si>
  <si>
    <t>Ha sido efectiva la acción del control ya que la reviisión del asesor y el área solicitante evita riesgos de publicación de información errada.</t>
  </si>
  <si>
    <t>Se entrega en PDF el resumen de las solicitudes .realizadas por el formulario y además, algunos de los correos enviados a las áreas para revisión de los productos solicitados.</t>
  </si>
  <si>
    <t>Acción: No se registra seguimiento de la acción por tanto el avance es de 0% Control: Se evidencia la ejecución del control no obstante se recomienda revisar de manera general la idoneidad de los controles propuestos y si son adecuados para prevenir o mitigar el riesgo de corrupción identificado, por cuanto es necesario asegurar que la entidad cumpla con los criterios de transparencia y acceso a la información así como con la publicación de información que por sus características cumplen con criterios normativos de fechas y características especiales de publicación</t>
  </si>
  <si>
    <t>Las evidencias de la ejecución de los controles se encuentran documentadas y demuestran su cumplimiento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</si>
  <si>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</si>
  <si>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</si>
  <si>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</si>
  <si>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</si>
  <si>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</si>
  <si>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</si>
  <si>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</si>
  <si>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</si>
  <si>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</si>
  <si>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</si>
  <si>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</si>
  <si>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</si>
  <si>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</si>
  <si>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</si>
  <si>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</si>
  <si>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</si>
  <si>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</si>
  <si>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</si>
  <si>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Documentado</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</si>
  <si>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</si>
  <si>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</si>
  <si>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</si>
  <si>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</si>
  <si>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</si>
  <si>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</si>
  <si>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</si>
  <si>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</si>
  <si>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</si>
  <si>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</si>
  <si>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</si>
  <si>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</si>
  <si>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</si>
  <si>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</si>
  <si>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</si>
  <si>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</si>
  <si>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</si>
  <si>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</si>
  <si>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</si>
  <si>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</si>
  <si>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</si>
  <si>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</si>
  <si>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Continua</t>
  </si>
  <si>
    <t>Con registro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</si>
  <si>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</si>
  <si>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</si>
  <si>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</si>
  <si>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</si>
  <si>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</si>
  <si>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</si>
  <si>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</si>
  <si>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</si>
  <si>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</si>
  <si>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</si>
  <si>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Aleatoria</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</si>
  <si>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</si>
  <si>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</si>
  <si>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</si>
  <si>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</si>
  <si>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</si>
  <si>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</si>
  <si>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</si>
  <si>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</si>
  <si>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</si>
  <si>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</si>
  <si>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</si>
  <si>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</si>
  <si>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</si>
  <si>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</si>
  <si>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</si>
  <si>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</si>
  <si>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</si>
  <si>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</si>
  <si>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</si>
  <si>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</si>
  <si>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</si>
  <si>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</si>
  <si>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</si>
  <si>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</si>
  <si>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</si>
  <si>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</si>
  <si>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</si>
  <si>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</si>
  <si>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</si>
  <si>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</si>
  <si>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</si>
  <si>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</si>
  <si>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</si>
  <si>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</si>
  <si>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</si>
  <si>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</si>
  <si>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</si>
  <si>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</si>
  <si>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</si>
  <si>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</si>
  <si>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</si>
  <si>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</si>
  <si>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</si>
  <si>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</si>
  <si>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</si>
  <si>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</si>
  <si>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</si>
  <si>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</si>
  <si>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</si>
  <si>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</si>
  <si>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</si>
  <si>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</si>
  <si>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</si>
  <si>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</si>
  <si>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</si>
  <si>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</si>
  <si>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</si>
  <si>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</si>
  <si>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</si>
  <si>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</si>
  <si>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</si>
  <si>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</si>
  <si>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</si>
  <si>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</si>
  <si>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</si>
  <si>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</si>
  <si>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</si>
  <si>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</si>
  <si>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</si>
  <si>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</si>
  <si>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</si>
  <si>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</si>
  <si>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</si>
  <si>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</si>
  <si>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</si>
  <si>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</si>
  <si>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</si>
  <si>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</si>
  <si>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</si>
  <si>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</si>
  <si>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</si>
  <si>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</si>
  <si>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</si>
  <si>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</si>
  <si>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</si>
  <si>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</si>
  <si>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</si>
  <si>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</si>
  <si>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</si>
  <si>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</si>
  <si>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</si>
  <si>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</si>
  <si>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</si>
  <si>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</si>
  <si>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</si>
  <si>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</si>
  <si>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</si>
  <si>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</si>
  <si>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</si>
  <si>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</si>
  <si>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</si>
  <si>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</si>
  <si>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</si>
  <si>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</si>
  <si>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</si>
  <si>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CONTROL 1: https://drive.google.com/drive/folders/1lHVyP9Yxwotp1V2fXGOL5Txr5DjBcN8A?usp=share_link
Durante el periodo se  realizó la verificación de listado control de las solicitudes realizadas en el periodo , asi como la evidencia de revisión de las solicitudes
ACCIÓN 1: https://drive.google.com/drive/folders/1Yl1SG83PAVQgJB3K4q1TS17yZxQfFzJf?usp=share_link
Se realiza la verificacion del avance a las acciones del plan evidenciando que aun no se ha desarrollado yaque se encuntra programada para mayo, agosto y noviembre de 2023 
Realizando así,  la verificación y monitoreo al seguimiento con 100% del cumplimiento bbf</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</si>
</sst>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7">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u/>
      <sz val="9"/>
      <color theme="1"/>
      <name val="Arial Narrow"/>
    </font>
    <font>
      <u/>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9">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30" fillId="0" borderId="17" xfId="0" applyFont="1" applyBorder="1" applyAlignment="1">
      <alignment horizontal="center" vertical="center" wrapText="1"/>
    </xf>
    <xf numFmtId="9" fontId="5" fillId="0" borderId="18" xfId="0" applyNumberFormat="1" applyFont="1" applyBorder="1" applyAlignment="1">
      <alignment horizontal="center" vertical="center" wrapText="1"/>
    </xf>
    <xf numFmtId="0" fontId="27" fillId="0" borderId="18" xfId="0" applyFont="1" applyBorder="1" applyAlignment="1">
      <alignment horizontal="center" vertical="center" wrapText="1"/>
    </xf>
    <xf numFmtId="164" fontId="2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29" fillId="0" borderId="18" xfId="0" applyFont="1" applyBorder="1" applyAlignment="1">
      <alignment horizontal="center" vertical="center" wrapText="1"/>
    </xf>
    <xf numFmtId="0" fontId="28" fillId="0" borderId="18" xfId="0" applyFont="1" applyBorder="1" applyAlignment="1">
      <alignment horizontal="center" vertical="center" wrapText="1"/>
    </xf>
    <xf numFmtId="0" fontId="32"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1"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c:v>
                </c:pt>
                <c:pt idx="4">
                  <c:v>0.3</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042285552"/>
        <c:axId val="-1042296976"/>
      </c:barChart>
      <c:catAx>
        <c:axId val="-104228555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42296976"/>
        <c:crosses val="autoZero"/>
        <c:auto val="1"/>
        <c:lblAlgn val="ctr"/>
        <c:lblOffset val="100"/>
        <c:noMultiLvlLbl val="1"/>
      </c:catAx>
      <c:valAx>
        <c:axId val="-10422969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04228555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042293712"/>
        <c:axId val="-1042289360"/>
      </c:barChart>
      <c:catAx>
        <c:axId val="-104229371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42289360"/>
        <c:crosses val="autoZero"/>
        <c:auto val="1"/>
        <c:lblAlgn val="ctr"/>
        <c:lblOffset val="100"/>
        <c:noMultiLvlLbl val="1"/>
      </c:catAx>
      <c:valAx>
        <c:axId val="-1042289360"/>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04229371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042288272"/>
        <c:axId val="-1042292080"/>
      </c:barChart>
      <c:catAx>
        <c:axId val="-104228827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42292080"/>
        <c:crosses val="autoZero"/>
        <c:auto val="1"/>
        <c:lblAlgn val="ctr"/>
        <c:lblOffset val="100"/>
        <c:noMultiLvlLbl val="1"/>
      </c:catAx>
      <c:valAx>
        <c:axId val="-1042292080"/>
        <c:scaling>
          <c:orientation val="minMax"/>
        </c:scaling>
        <c:delete val="0"/>
        <c:axPos val="l"/>
        <c:numFmt formatCode="0%" sourceLinked="1"/>
        <c:majorTickMark val="cross"/>
        <c:minorTickMark val="cross"/>
        <c:tickLblPos val="nextTo"/>
        <c:spPr>
          <a:ln>
            <a:noFill/>
          </a:ln>
        </c:spPr>
        <c:crossAx val="-104228827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73571673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88357633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69410146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rive.google.com/drive/folders/1ty2f9M-WIHKJzlQgo2ADrUL6efG6QvXR?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0" t="s">
        <v>8</v>
      </c>
      <c r="B8" s="67"/>
      <c r="C8" s="79" t="str">
        <f>IFERROR(VLOOKUP(C6,'Datos Hoja 1'!$A$1:$D$17,2,FALSE),"")</f>
        <v>Definir, coordinar y ejecutar acciones mediante la divulgación interna y externa de mensajes movilizadores que promuevan una cultura de gestión de riesgos y adaptación al cambio climático para el posicionamiento del IDIGER como coordinador del SDGR-CC.</v>
      </c>
      <c r="D8" s="134"/>
      <c r="E8" s="134"/>
      <c r="F8" s="134"/>
      <c r="G8" s="134"/>
      <c r="H8" s="135"/>
      <c r="I8" s="79" t="str">
        <f>IFERROR(VLOOKUP(C6,'Datos Hoja 1'!$A$1:$D$17,3,FALSE),"")</f>
        <v>Inicia con la formulación del Plan Estratégico de Comunicaciones y finaliza con el desarrollo de campañas, estrategias, piezas y acciones comunicativas.</v>
      </c>
      <c r="J8" s="73"/>
      <c r="K8" s="73"/>
      <c r="L8" s="67"/>
      <c r="M8" s="2"/>
      <c r="N8" s="2"/>
      <c r="O8" s="4"/>
      <c r="P8" s="4"/>
      <c r="Q8" s="4"/>
      <c r="R8" s="4"/>
      <c r="S8" s="4"/>
      <c r="T8" s="4"/>
      <c r="U8" s="4"/>
      <c r="V8" s="4"/>
      <c r="W8" s="4"/>
      <c r="X8" s="4"/>
      <c r="Y8" s="4"/>
      <c r="Z8" s="4"/>
    </row>
    <row r="9" spans="1:26" ht="42.75" customHeight="1">
      <c r="A9" s="70"/>
      <c r="B9" s="71"/>
      <c r="C9" s="136"/>
      <c r="D9" s="137"/>
      <c r="E9" s="137"/>
      <c r="F9" s="137"/>
      <c r="G9" s="137"/>
      <c r="H9" s="138"/>
      <c r="I9" s="68"/>
      <c r="J9" s="74"/>
      <c r="K9" s="74"/>
      <c r="L9" s="69"/>
      <c r="M9" s="2"/>
      <c r="N9" s="2"/>
      <c r="O9" s="4"/>
      <c r="P9" s="4"/>
      <c r="Q9" s="4"/>
      <c r="R9" s="4"/>
      <c r="S9" s="4"/>
      <c r="T9" s="4"/>
      <c r="U9" s="4"/>
      <c r="V9" s="4"/>
      <c r="W9" s="4"/>
      <c r="X9" s="4"/>
      <c r="Y9" s="4"/>
      <c r="Z9" s="4"/>
    </row>
    <row r="10" spans="1:26" ht="27.75" customHeight="1">
      <c r="A10" s="80" t="s">
        <v>9</v>
      </c>
      <c r="B10" s="67"/>
      <c r="C10" s="79" t="str">
        <f>IFERROR(VLOOKUP(C6,'Datos Hoja 1'!$A$1:$D$17,4,FALSE),"")</f>
        <v>No. 3: Modernizar el sistema de Información de Gestión de Riesgos y Cambio Climático con enfoque de escenarios.</v>
      </c>
      <c r="D10" s="134"/>
      <c r="E10" s="134"/>
      <c r="F10" s="134"/>
      <c r="G10" s="134"/>
      <c r="H10" s="135"/>
      <c r="I10" s="68"/>
      <c r="J10" s="74"/>
      <c r="K10" s="74"/>
      <c r="L10" s="69"/>
      <c r="M10" s="2"/>
      <c r="N10" s="2"/>
      <c r="O10" s="4"/>
      <c r="P10" s="4"/>
      <c r="Q10" s="4"/>
      <c r="R10" s="4"/>
      <c r="S10" s="4"/>
      <c r="T10" s="4"/>
      <c r="U10" s="4"/>
      <c r="V10" s="4"/>
      <c r="W10" s="4"/>
      <c r="X10" s="4"/>
      <c r="Y10" s="4"/>
      <c r="Z10" s="4"/>
    </row>
    <row r="11" spans="1:26" ht="27.75" customHeight="1">
      <c r="A11" s="68"/>
      <c r="B11" s="69"/>
      <c r="C11" s="136"/>
      <c r="D11" s="137"/>
      <c r="E11" s="137"/>
      <c r="F11" s="137"/>
      <c r="G11" s="137"/>
      <c r="H11" s="138"/>
      <c r="I11" s="70"/>
      <c r="J11" s="75"/>
      <c r="K11" s="75"/>
      <c r="L11" s="71"/>
      <c r="M11" s="2"/>
      <c r="N11" s="2"/>
      <c r="O11" s="4"/>
      <c r="P11" s="4"/>
      <c r="Q11" s="4"/>
      <c r="R11" s="4"/>
      <c r="S11" s="4"/>
      <c r="T11" s="4"/>
      <c r="U11" s="4"/>
      <c r="V11" s="4"/>
      <c r="W11" s="4"/>
      <c r="X11" s="4"/>
      <c r="Y11" s="4"/>
      <c r="Z11" s="4"/>
    </row>
    <row r="12" spans="1:26" ht="21" customHeight="1">
      <c r="A12" s="60"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c r="B13" s="65" t="s">
        <v>11</v>
      </c>
      <c r="C13" s="59"/>
      <c r="D13" s="10"/>
      <c r="E13" s="65" t="s">
        <v>12</v>
      </c>
      <c r="F13" s="59"/>
      <c r="G13" s="9"/>
      <c r="H13" s="65" t="s">
        <v>13</v>
      </c>
      <c r="I13" s="59"/>
      <c r="J13" s="10" t="s">
        <v>14</v>
      </c>
      <c r="K13" s="65" t="s">
        <v>15</v>
      </c>
      <c r="L13" s="59"/>
      <c r="M13" s="2"/>
      <c r="N13" s="2"/>
      <c r="O13" s="4"/>
      <c r="P13" s="4"/>
      <c r="Q13" s="4"/>
      <c r="R13" s="4"/>
      <c r="S13" s="4"/>
      <c r="T13" s="4"/>
      <c r="U13" s="4"/>
      <c r="V13" s="4"/>
      <c r="W13" s="4"/>
      <c r="X13" s="4"/>
      <c r="Y13" s="4"/>
      <c r="Z13" s="4"/>
    </row>
    <row r="14" spans="1:26" ht="16.5" customHeight="1">
      <c r="A14" s="9" t="s">
        <v>14</v>
      </c>
      <c r="B14" s="65" t="s">
        <v>16</v>
      </c>
      <c r="C14" s="59"/>
      <c r="D14" s="10"/>
      <c r="E14" s="65" t="s">
        <v>17</v>
      </c>
      <c r="F14" s="59"/>
      <c r="G14" s="9"/>
      <c r="H14" s="65" t="s">
        <v>18</v>
      </c>
      <c r="I14" s="59"/>
      <c r="J14" s="10"/>
      <c r="K14" s="65" t="s">
        <v>19</v>
      </c>
      <c r="L14" s="59"/>
      <c r="M14" s="2"/>
      <c r="N14" s="2"/>
      <c r="O14" s="4"/>
      <c r="P14" s="4"/>
      <c r="Q14" s="4"/>
      <c r="R14" s="4"/>
      <c r="S14" s="4"/>
      <c r="T14" s="4"/>
      <c r="U14" s="4"/>
      <c r="V14" s="4"/>
      <c r="W14" s="4"/>
      <c r="X14" s="4"/>
      <c r="Y14" s="4"/>
      <c r="Z14" s="4"/>
    </row>
    <row r="15" spans="1:26" ht="25.5" customHeight="1">
      <c r="A15" s="9" t="s">
        <v>14</v>
      </c>
      <c r="B15" s="65" t="s">
        <v>20</v>
      </c>
      <c r="C15" s="59"/>
      <c r="D15" s="10"/>
      <c r="E15" s="64" t="s">
        <v>21</v>
      </c>
      <c r="F15" s="59"/>
      <c r="G15" s="9"/>
      <c r="H15" s="65" t="s">
        <v>22</v>
      </c>
      <c r="I15" s="59"/>
      <c r="J15" s="10"/>
      <c r="K15" s="64" t="s">
        <v>23</v>
      </c>
      <c r="L15" s="59"/>
      <c r="M15" s="2"/>
      <c r="N15" s="2"/>
      <c r="O15" s="4"/>
      <c r="P15" s="4"/>
      <c r="Q15" s="4"/>
      <c r="R15" s="4"/>
      <c r="S15" s="4"/>
      <c r="T15" s="4"/>
      <c r="U15" s="4"/>
      <c r="V15" s="4"/>
      <c r="W15" s="4"/>
      <c r="X15" s="4"/>
      <c r="Y15" s="4"/>
      <c r="Z15" s="4"/>
    </row>
    <row r="16" spans="1:26" ht="16.5" customHeight="1">
      <c r="A16" s="9"/>
      <c r="B16" s="65" t="s">
        <v>24</v>
      </c>
      <c r="C16" s="59"/>
      <c r="D16" s="10"/>
      <c r="E16" s="65" t="s">
        <v>25</v>
      </c>
      <c r="F16" s="59"/>
      <c r="G16" s="9"/>
      <c r="H16" s="65" t="s">
        <v>26</v>
      </c>
      <c r="I16" s="59"/>
      <c r="J16" s="10"/>
      <c r="K16" s="65" t="s">
        <v>27</v>
      </c>
      <c r="L16" s="59"/>
      <c r="M16" s="2"/>
      <c r="N16" s="2"/>
      <c r="O16" s="4"/>
      <c r="P16" s="4"/>
      <c r="Q16" s="4"/>
      <c r="R16" s="4"/>
      <c r="S16" s="4"/>
      <c r="T16" s="4"/>
      <c r="U16" s="4"/>
      <c r="V16" s="4"/>
      <c r="W16" s="4"/>
      <c r="X16" s="4"/>
      <c r="Y16" s="4"/>
      <c r="Z16" s="4"/>
    </row>
    <row r="17" spans="1:26" ht="16.5" customHeight="1">
      <c r="A17" s="9"/>
      <c r="B17" s="65" t="s">
        <v>28</v>
      </c>
      <c r="C17" s="59"/>
      <c r="D17" s="10"/>
      <c r="E17" s="65" t="s">
        <v>29</v>
      </c>
      <c r="F17" s="59"/>
      <c r="G17" s="9"/>
      <c r="H17" s="65" t="s">
        <v>30</v>
      </c>
      <c r="I17" s="59"/>
      <c r="J17" s="10" t="s">
        <v>14</v>
      </c>
      <c r="K17" s="65" t="s">
        <v>31</v>
      </c>
      <c r="L17" s="59"/>
      <c r="M17" s="2"/>
      <c r="N17" s="2"/>
      <c r="O17" s="4"/>
      <c r="P17" s="4"/>
      <c r="Q17" s="4"/>
      <c r="R17" s="4"/>
      <c r="S17" s="4"/>
      <c r="T17" s="4"/>
      <c r="U17" s="4"/>
      <c r="V17" s="4"/>
      <c r="W17" s="4"/>
      <c r="X17" s="4"/>
      <c r="Y17" s="4"/>
      <c r="Z17" s="4"/>
    </row>
    <row r="18" spans="1:26" ht="25.5" customHeight="1">
      <c r="A18" s="9"/>
      <c r="B18" s="65" t="s">
        <v>32</v>
      </c>
      <c r="C18" s="59"/>
      <c r="D18" s="10" t="s">
        <v>14</v>
      </c>
      <c r="E18" s="64" t="s">
        <v>33</v>
      </c>
      <c r="F18" s="59"/>
      <c r="G18" s="9"/>
      <c r="H18" s="64" t="s">
        <v>34</v>
      </c>
      <c r="I18" s="59"/>
      <c r="J18" s="10"/>
      <c r="K18" s="65" t="s">
        <v>35</v>
      </c>
      <c r="L18" s="59"/>
      <c r="M18" s="2"/>
      <c r="N18" s="2"/>
      <c r="O18" s="4"/>
      <c r="P18" s="4"/>
      <c r="Q18" s="4"/>
      <c r="R18" s="4"/>
      <c r="S18" s="4"/>
      <c r="T18" s="4"/>
      <c r="U18" s="4"/>
      <c r="V18" s="4"/>
      <c r="W18" s="4"/>
      <c r="X18" s="4"/>
      <c r="Y18" s="4"/>
      <c r="Z18" s="4"/>
    </row>
    <row r="19" spans="1:26" ht="16.5" customHeight="1">
      <c r="A19" s="9"/>
      <c r="B19" s="65" t="s">
        <v>36</v>
      </c>
      <c r="C19" s="59"/>
      <c r="D19" s="10"/>
      <c r="E19" s="64"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0"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1" t="s">
        <v>41</v>
      </c>
      <c r="B22" s="62"/>
      <c r="C22" s="62"/>
      <c r="D22" s="62"/>
      <c r="E22" s="62"/>
      <c r="F22" s="63"/>
      <c r="G22" s="60"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6.5" customHeight="1">
      <c r="A27" s="11">
        <v>5</v>
      </c>
      <c r="B27" s="57"/>
      <c r="C27" s="58"/>
      <c r="D27" s="58"/>
      <c r="E27" s="58"/>
      <c r="F27" s="59"/>
      <c r="G27" s="11">
        <v>5</v>
      </c>
      <c r="H27" s="57" t="s">
        <v>51</v>
      </c>
      <c r="I27" s="58"/>
      <c r="J27" s="58"/>
      <c r="K27" s="58"/>
      <c r="L27" s="59"/>
      <c r="M27" s="2"/>
      <c r="N27" s="2"/>
      <c r="O27" s="4"/>
      <c r="P27" s="4"/>
      <c r="Q27" s="4"/>
      <c r="R27" s="4"/>
      <c r="S27" s="4"/>
      <c r="T27" s="4"/>
      <c r="U27" s="4"/>
      <c r="V27" s="4"/>
      <c r="W27" s="4"/>
      <c r="X27" s="4"/>
      <c r="Y27" s="4"/>
      <c r="Z27" s="4"/>
    </row>
    <row r="28" spans="1:26" ht="16.5" customHeight="1">
      <c r="A28" s="11">
        <v>6</v>
      </c>
      <c r="B28" s="57"/>
      <c r="C28" s="58"/>
      <c r="D28" s="58"/>
      <c r="E28" s="58"/>
      <c r="F28" s="59"/>
      <c r="G28" s="11">
        <v>6</v>
      </c>
      <c r="H28" s="57" t="s">
        <v>52</v>
      </c>
      <c r="I28" s="58"/>
      <c r="J28" s="58"/>
      <c r="K28" s="58"/>
      <c r="L28" s="59"/>
      <c r="M28" s="2"/>
      <c r="N28" s="2"/>
      <c r="O28" s="4"/>
      <c r="P28" s="4"/>
      <c r="Q28" s="4"/>
      <c r="R28" s="4"/>
      <c r="S28" s="4"/>
      <c r="T28" s="4"/>
      <c r="U28" s="4"/>
      <c r="V28" s="4"/>
      <c r="W28" s="4"/>
      <c r="X28" s="4"/>
      <c r="Y28" s="4"/>
      <c r="Z28" s="4"/>
    </row>
    <row r="29" spans="1:26" ht="16.5" customHeight="1">
      <c r="A29" s="11">
        <v>7</v>
      </c>
      <c r="B29" s="57"/>
      <c r="C29" s="58"/>
      <c r="D29" s="58"/>
      <c r="E29" s="58"/>
      <c r="F29" s="59"/>
      <c r="G29" s="11">
        <v>7</v>
      </c>
      <c r="H29" s="57" t="s">
        <v>53</v>
      </c>
      <c r="I29" s="58"/>
      <c r="J29" s="58"/>
      <c r="K29" s="58"/>
      <c r="L29" s="59"/>
      <c r="M29" s="2"/>
      <c r="N29" s="2"/>
      <c r="O29" s="4"/>
      <c r="P29" s="4"/>
      <c r="Q29" s="4"/>
      <c r="R29" s="4"/>
      <c r="S29" s="4"/>
      <c r="T29" s="4"/>
      <c r="U29" s="4"/>
      <c r="V29" s="4"/>
      <c r="W29" s="4"/>
      <c r="X29" s="4"/>
      <c r="Y29" s="4"/>
      <c r="Z29" s="4"/>
    </row>
    <row r="30" spans="1:26" ht="16.5" customHeight="1">
      <c r="A30" s="11">
        <v>8</v>
      </c>
      <c r="B30" s="57"/>
      <c r="C30" s="58"/>
      <c r="D30" s="58"/>
      <c r="E30" s="58"/>
      <c r="F30" s="59"/>
      <c r="G30" s="11">
        <v>8</v>
      </c>
      <c r="H30" s="57"/>
      <c r="I30" s="58"/>
      <c r="J30" s="58"/>
      <c r="K30" s="58"/>
      <c r="L30" s="59"/>
      <c r="M30" s="2"/>
      <c r="N30" s="2"/>
      <c r="O30" s="4"/>
      <c r="P30" s="4"/>
      <c r="Q30" s="4"/>
      <c r="R30" s="4"/>
      <c r="S30" s="4"/>
      <c r="T30" s="4"/>
      <c r="U30" s="4"/>
      <c r="V30" s="4"/>
      <c r="W30" s="4"/>
      <c r="X30" s="4"/>
      <c r="Y30" s="4"/>
      <c r="Z30" s="4"/>
    </row>
    <row r="31" spans="1:26" ht="16.5" customHeight="1">
      <c r="A31" s="11">
        <v>9</v>
      </c>
      <c r="B31" s="57"/>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0" t="s">
        <v>54</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1" t="s">
        <v>55</v>
      </c>
      <c r="B39" s="62"/>
      <c r="C39" s="62"/>
      <c r="D39" s="62"/>
      <c r="E39" s="62"/>
      <c r="F39" s="63"/>
      <c r="G39" s="60" t="s">
        <v>56</v>
      </c>
      <c r="H39" s="58"/>
      <c r="I39" s="58"/>
      <c r="J39" s="58"/>
      <c r="K39" s="58"/>
      <c r="L39" s="59"/>
      <c r="M39" s="2"/>
      <c r="N39" s="2"/>
      <c r="O39" s="4"/>
      <c r="P39" s="4"/>
      <c r="Q39" s="4"/>
      <c r="R39" s="4"/>
      <c r="S39" s="4"/>
      <c r="T39" s="4"/>
      <c r="U39" s="4"/>
      <c r="V39" s="4"/>
      <c r="W39" s="4"/>
      <c r="X39" s="4"/>
      <c r="Y39" s="4"/>
      <c r="Z39" s="4"/>
    </row>
    <row r="40" spans="1:26" ht="16.5" customHeight="1">
      <c r="A40" s="11">
        <v>1</v>
      </c>
      <c r="B40" s="57" t="s">
        <v>57</v>
      </c>
      <c r="C40" s="58"/>
      <c r="D40" s="58"/>
      <c r="E40" s="58"/>
      <c r="F40" s="59"/>
      <c r="G40" s="11">
        <v>1</v>
      </c>
      <c r="H40" s="57" t="s">
        <v>58</v>
      </c>
      <c r="I40" s="58"/>
      <c r="J40" s="58"/>
      <c r="K40" s="58"/>
      <c r="L40" s="59"/>
      <c r="M40" s="2"/>
      <c r="N40" s="2"/>
      <c r="O40" s="4"/>
      <c r="P40" s="4"/>
      <c r="Q40" s="4"/>
      <c r="R40" s="4"/>
      <c r="S40" s="4"/>
      <c r="T40" s="4"/>
      <c r="U40" s="4"/>
      <c r="V40" s="4"/>
      <c r="W40" s="4"/>
      <c r="X40" s="4"/>
      <c r="Y40" s="4"/>
      <c r="Z40" s="4"/>
    </row>
    <row r="41" spans="1:26" ht="16.5" customHeight="1">
      <c r="A41" s="11">
        <v>2</v>
      </c>
      <c r="B41" s="57" t="s">
        <v>59</v>
      </c>
      <c r="C41" s="58"/>
      <c r="D41" s="58"/>
      <c r="E41" s="58"/>
      <c r="F41" s="59"/>
      <c r="G41" s="11">
        <v>2</v>
      </c>
      <c r="H41" s="57" t="s">
        <v>60</v>
      </c>
      <c r="I41" s="58"/>
      <c r="J41" s="58"/>
      <c r="K41" s="58"/>
      <c r="L41" s="59"/>
      <c r="M41" s="2"/>
      <c r="N41" s="2"/>
      <c r="O41" s="4"/>
      <c r="P41" s="4"/>
      <c r="Q41" s="4"/>
      <c r="R41" s="4"/>
      <c r="S41" s="4"/>
      <c r="T41" s="4"/>
      <c r="U41" s="4"/>
      <c r="V41" s="4"/>
      <c r="W41" s="4"/>
      <c r="X41" s="4"/>
      <c r="Y41" s="4"/>
      <c r="Z41" s="4"/>
    </row>
    <row r="42" spans="1:26" ht="16.5" customHeight="1">
      <c r="A42" s="11">
        <v>3</v>
      </c>
      <c r="B42" s="57" t="s">
        <v>61</v>
      </c>
      <c r="C42" s="58"/>
      <c r="D42" s="58"/>
      <c r="E42" s="58"/>
      <c r="F42" s="59"/>
      <c r="G42" s="11">
        <v>3</v>
      </c>
      <c r="H42" s="57" t="s">
        <v>62</v>
      </c>
      <c r="I42" s="58"/>
      <c r="J42" s="58"/>
      <c r="K42" s="58"/>
      <c r="L42" s="59"/>
      <c r="M42" s="2"/>
      <c r="N42" s="2"/>
      <c r="O42" s="4"/>
      <c r="P42" s="4"/>
      <c r="Q42" s="4"/>
      <c r="R42" s="4"/>
      <c r="S42" s="4"/>
      <c r="T42" s="4"/>
      <c r="U42" s="4"/>
      <c r="V42" s="4"/>
      <c r="W42" s="4"/>
      <c r="X42" s="4"/>
      <c r="Y42" s="4"/>
      <c r="Z42" s="4"/>
    </row>
    <row r="43" spans="1:26" ht="16.5" customHeight="1">
      <c r="A43" s="11">
        <v>4</v>
      </c>
      <c r="B43" s="57"/>
      <c r="C43" s="58"/>
      <c r="D43" s="58"/>
      <c r="E43" s="58"/>
      <c r="F43" s="59"/>
      <c r="G43" s="11">
        <v>4</v>
      </c>
      <c r="H43" s="57" t="s">
        <v>63</v>
      </c>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t="s">
        <v>64</v>
      </c>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t="s">
        <v>65</v>
      </c>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t="s">
        <v>66</v>
      </c>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0" t="s">
        <v>67</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1" t="s">
        <v>68</v>
      </c>
      <c r="B56" s="62"/>
      <c r="C56" s="62"/>
      <c r="D56" s="62"/>
      <c r="E56" s="62"/>
      <c r="F56" s="63"/>
      <c r="G56" s="60" t="s">
        <v>69</v>
      </c>
      <c r="H56" s="58"/>
      <c r="I56" s="58"/>
      <c r="J56" s="58"/>
      <c r="K56" s="58"/>
      <c r="L56" s="59"/>
      <c r="M56" s="2"/>
      <c r="N56" s="2"/>
      <c r="O56" s="4"/>
      <c r="P56" s="4"/>
      <c r="Q56" s="4"/>
      <c r="R56" s="4"/>
      <c r="S56" s="4"/>
      <c r="T56" s="4"/>
      <c r="U56" s="4"/>
      <c r="V56" s="4"/>
      <c r="W56" s="4"/>
      <c r="X56" s="4"/>
      <c r="Y56" s="4"/>
      <c r="Z56" s="4"/>
    </row>
    <row r="57" spans="1:26" ht="16.5" customHeight="1">
      <c r="A57" s="11">
        <v>1</v>
      </c>
      <c r="B57" s="57" t="s">
        <v>70</v>
      </c>
      <c r="C57" s="58"/>
      <c r="D57" s="58"/>
      <c r="E57" s="58"/>
      <c r="F57" s="59"/>
      <c r="G57" s="11">
        <v>1</v>
      </c>
      <c r="H57" s="57" t="s">
        <v>71</v>
      </c>
      <c r="I57" s="58"/>
      <c r="J57" s="58"/>
      <c r="K57" s="58"/>
      <c r="L57" s="59"/>
      <c r="M57" s="2"/>
      <c r="N57" s="2"/>
      <c r="O57" s="4"/>
      <c r="P57" s="4"/>
      <c r="Q57" s="4"/>
      <c r="R57" s="4"/>
      <c r="S57" s="4"/>
      <c r="T57" s="4"/>
      <c r="U57" s="4"/>
      <c r="V57" s="4"/>
      <c r="W57" s="4"/>
      <c r="X57" s="4"/>
      <c r="Y57" s="4"/>
      <c r="Z57" s="4"/>
    </row>
    <row r="58" spans="1:26" ht="16.5" customHeight="1">
      <c r="A58" s="11">
        <v>2</v>
      </c>
      <c r="B58" s="57"/>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1" t="s">
        <v>72</v>
      </c>
      <c r="B67" s="62"/>
      <c r="C67" s="62"/>
      <c r="D67" s="62"/>
      <c r="E67" s="62"/>
      <c r="F67" s="63"/>
      <c r="G67" s="60" t="s">
        <v>73</v>
      </c>
      <c r="H67" s="58"/>
      <c r="I67" s="58"/>
      <c r="J67" s="58"/>
      <c r="K67" s="58"/>
      <c r="L67" s="59"/>
      <c r="M67" s="2"/>
      <c r="N67" s="2"/>
      <c r="O67" s="4"/>
      <c r="P67" s="4"/>
      <c r="Q67" s="4"/>
      <c r="R67" s="4"/>
      <c r="S67" s="4"/>
      <c r="T67" s="4"/>
      <c r="U67" s="4"/>
      <c r="V67" s="4"/>
      <c r="W67" s="4"/>
      <c r="X67" s="4"/>
      <c r="Y67" s="4"/>
      <c r="Z67" s="4"/>
    </row>
    <row r="68" spans="1:26" ht="16.5" customHeight="1">
      <c r="A68" s="11">
        <v>1</v>
      </c>
      <c r="B68" s="57" t="s">
        <v>74</v>
      </c>
      <c r="C68" s="58"/>
      <c r="D68" s="58"/>
      <c r="E68" s="58"/>
      <c r="F68" s="59"/>
      <c r="G68" s="11">
        <v>1</v>
      </c>
      <c r="H68" s="57" t="s">
        <v>75</v>
      </c>
      <c r="I68" s="58"/>
      <c r="J68" s="58"/>
      <c r="K68" s="58"/>
      <c r="L68" s="59"/>
      <c r="M68" s="2"/>
      <c r="N68" s="2"/>
      <c r="O68" s="4"/>
      <c r="P68" s="4"/>
      <c r="Q68" s="4"/>
      <c r="R68" s="4"/>
      <c r="S68" s="4"/>
      <c r="T68" s="4"/>
      <c r="U68" s="4"/>
      <c r="V68" s="4"/>
      <c r="W68" s="4"/>
      <c r="X68" s="4"/>
      <c r="Y68" s="4"/>
      <c r="Z68" s="4"/>
    </row>
    <row r="69" spans="1:26" ht="16.5" customHeight="1">
      <c r="A69" s="11">
        <v>2</v>
      </c>
      <c r="B69" s="57"/>
      <c r="C69" s="58"/>
      <c r="D69" s="58"/>
      <c r="E69" s="58"/>
      <c r="F69" s="59"/>
      <c r="G69" s="11">
        <v>2</v>
      </c>
      <c r="H69" s="57" t="s">
        <v>76</v>
      </c>
      <c r="I69" s="58"/>
      <c r="J69" s="58"/>
      <c r="K69" s="58"/>
      <c r="L69" s="59"/>
      <c r="M69" s="2"/>
      <c r="N69" s="2"/>
      <c r="O69" s="4"/>
      <c r="P69" s="4"/>
      <c r="Q69" s="4"/>
      <c r="R69" s="4"/>
      <c r="S69" s="4"/>
      <c r="T69" s="4"/>
      <c r="U69" s="4"/>
      <c r="V69" s="4"/>
      <c r="W69" s="4"/>
      <c r="X69" s="4"/>
      <c r="Y69" s="4"/>
      <c r="Z69" s="4"/>
    </row>
    <row r="70" spans="1:26" ht="16.5" customHeight="1">
      <c r="A70" s="11">
        <v>3</v>
      </c>
      <c r="B70" s="57"/>
      <c r="C70" s="58"/>
      <c r="D70" s="58"/>
      <c r="E70" s="58"/>
      <c r="F70" s="59"/>
      <c r="G70" s="11">
        <v>3</v>
      </c>
      <c r="H70" s="57" t="s">
        <v>77</v>
      </c>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1" t="s">
        <v>78</v>
      </c>
      <c r="B78" s="62"/>
      <c r="C78" s="62"/>
      <c r="D78" s="62"/>
      <c r="E78" s="62"/>
      <c r="F78" s="63"/>
      <c r="G78" s="60" t="s">
        <v>79</v>
      </c>
      <c r="H78" s="58"/>
      <c r="I78" s="58"/>
      <c r="J78" s="58"/>
      <c r="K78" s="58"/>
      <c r="L78" s="59"/>
      <c r="M78" s="2"/>
      <c r="N78" s="2"/>
      <c r="O78" s="4"/>
      <c r="P78" s="4"/>
      <c r="Q78" s="4"/>
      <c r="R78" s="4"/>
      <c r="S78" s="4"/>
      <c r="T78" s="4"/>
      <c r="U78" s="4"/>
      <c r="V78" s="4"/>
      <c r="W78" s="4"/>
      <c r="X78" s="4"/>
      <c r="Y78" s="4"/>
      <c r="Z78" s="4"/>
    </row>
    <row r="79" spans="1:26" ht="16.5" customHeight="1">
      <c r="A79" s="11">
        <v>1</v>
      </c>
      <c r="B79" s="57" t="s">
        <v>59</v>
      </c>
      <c r="C79" s="58"/>
      <c r="D79" s="58"/>
      <c r="E79" s="58"/>
      <c r="F79" s="59"/>
      <c r="G79" s="11">
        <v>1</v>
      </c>
      <c r="H79" s="57" t="s">
        <v>80</v>
      </c>
      <c r="I79" s="58"/>
      <c r="J79" s="58"/>
      <c r="K79" s="58"/>
      <c r="L79" s="59"/>
      <c r="M79" s="2"/>
      <c r="N79" s="2"/>
      <c r="O79" s="4"/>
      <c r="P79" s="4"/>
      <c r="Q79" s="4"/>
      <c r="R79" s="4"/>
      <c r="S79" s="4"/>
      <c r="T79" s="4"/>
      <c r="U79" s="4"/>
      <c r="V79" s="4"/>
      <c r="W79" s="4"/>
      <c r="X79" s="4"/>
      <c r="Y79" s="4"/>
      <c r="Z79" s="4"/>
    </row>
    <row r="80" spans="1:26" ht="16.5" customHeight="1">
      <c r="A80" s="11">
        <v>2</v>
      </c>
      <c r="B80" s="57"/>
      <c r="C80" s="58"/>
      <c r="D80" s="58"/>
      <c r="E80" s="58"/>
      <c r="F80" s="59"/>
      <c r="G80" s="11">
        <v>2</v>
      </c>
      <c r="H80" s="57"/>
      <c r="I80" s="58"/>
      <c r="J80" s="58"/>
      <c r="K80" s="58"/>
      <c r="L80" s="59"/>
      <c r="M80" s="2"/>
      <c r="N80" s="2"/>
      <c r="O80" s="4"/>
      <c r="P80" s="4"/>
      <c r="Q80" s="4"/>
      <c r="R80" s="4"/>
      <c r="S80" s="4"/>
      <c r="T80" s="4"/>
      <c r="U80" s="4"/>
      <c r="V80" s="4"/>
      <c r="W80" s="4"/>
      <c r="X80" s="4"/>
      <c r="Y80" s="4"/>
      <c r="Z80" s="4"/>
    </row>
    <row r="81" spans="1:26" ht="16.5" customHeight="1">
      <c r="A81" s="11">
        <v>3</v>
      </c>
      <c r="B81" s="57"/>
      <c r="C81" s="58"/>
      <c r="D81" s="58"/>
      <c r="E81" s="58"/>
      <c r="F81" s="59"/>
      <c r="G81" s="11">
        <v>3</v>
      </c>
      <c r="H81" s="57"/>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9:L19"/>
    <mergeCell ref="K20:L20"/>
    <mergeCell ref="A21:L21"/>
    <mergeCell ref="A22:F22"/>
    <mergeCell ref="G22:L22"/>
    <mergeCell ref="H23:L23"/>
    <mergeCell ref="H26:L26"/>
    <mergeCell ref="H18:I18"/>
    <mergeCell ref="H19:I19"/>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5:L15"/>
    <mergeCell ref="E16:F16"/>
    <mergeCell ref="K16:L16"/>
    <mergeCell ref="K17:L17"/>
    <mergeCell ref="E13:F13"/>
    <mergeCell ref="H13:I13"/>
    <mergeCell ref="K13:L13"/>
    <mergeCell ref="H14:I14"/>
    <mergeCell ref="K14:L14"/>
    <mergeCell ref="H16:I16"/>
    <mergeCell ref="H17:I17"/>
    <mergeCell ref="E17:F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310</v>
      </c>
      <c r="B1" s="40" t="s">
        <v>95</v>
      </c>
      <c r="C1" s="40" t="s">
        <v>96</v>
      </c>
      <c r="D1" s="40" t="s">
        <v>311</v>
      </c>
      <c r="E1" s="40" t="s">
        <v>312</v>
      </c>
      <c r="F1" s="40" t="s">
        <v>86</v>
      </c>
      <c r="G1" s="40" t="s">
        <v>313</v>
      </c>
      <c r="H1" s="40" t="s">
        <v>314</v>
      </c>
      <c r="I1" s="40" t="s">
        <v>183</v>
      </c>
      <c r="J1" s="40" t="s">
        <v>315</v>
      </c>
      <c r="K1" s="40" t="s">
        <v>316</v>
      </c>
      <c r="L1" s="40" t="s">
        <v>317</v>
      </c>
      <c r="M1" s="40" t="s">
        <v>318</v>
      </c>
      <c r="N1" s="40" t="s">
        <v>319</v>
      </c>
      <c r="O1" s="40" t="s">
        <v>320</v>
      </c>
      <c r="P1" s="40" t="s">
        <v>321</v>
      </c>
      <c r="Q1" s="41" t="s">
        <v>128</v>
      </c>
      <c r="R1" s="40" t="s">
        <v>322</v>
      </c>
      <c r="S1" s="40" t="s">
        <v>323</v>
      </c>
      <c r="T1" s="40" t="s">
        <v>324</v>
      </c>
      <c r="U1" s="40" t="s">
        <v>325</v>
      </c>
      <c r="V1" s="40" t="s">
        <v>326</v>
      </c>
      <c r="W1" s="40" t="s">
        <v>327</v>
      </c>
      <c r="X1" s="40" t="s">
        <v>328</v>
      </c>
      <c r="Y1" s="40" t="s">
        <v>318</v>
      </c>
      <c r="Z1" s="40" t="s">
        <v>329</v>
      </c>
      <c r="AA1" s="40" t="s">
        <v>330</v>
      </c>
      <c r="AB1" s="40" t="s">
        <v>331</v>
      </c>
      <c r="AC1" s="40" t="s">
        <v>332</v>
      </c>
      <c r="AD1" s="40" t="s">
        <v>319</v>
      </c>
      <c r="AE1" s="40" t="s">
        <v>333</v>
      </c>
    </row>
    <row r="2" spans="1:31" ht="45">
      <c r="A2" s="42" t="s">
        <v>334</v>
      </c>
      <c r="B2" s="43" t="s">
        <v>114</v>
      </c>
      <c r="C2" s="42" t="s">
        <v>335</v>
      </c>
      <c r="D2" s="43" t="s">
        <v>336</v>
      </c>
      <c r="E2" s="43" t="s">
        <v>337</v>
      </c>
      <c r="F2" s="43" t="s">
        <v>338</v>
      </c>
      <c r="G2" s="44"/>
      <c r="H2" s="44"/>
      <c r="I2" s="44" t="s">
        <v>197</v>
      </c>
      <c r="J2" s="44" t="s">
        <v>198</v>
      </c>
      <c r="K2" s="44" t="s">
        <v>316</v>
      </c>
      <c r="L2" s="44" t="s">
        <v>339</v>
      </c>
      <c r="M2" s="45" t="s">
        <v>340</v>
      </c>
      <c r="N2" s="44" t="s">
        <v>267</v>
      </c>
      <c r="O2" s="44" t="s">
        <v>156</v>
      </c>
      <c r="P2" s="43" t="s">
        <v>341</v>
      </c>
      <c r="Q2" s="43" t="s">
        <v>342</v>
      </c>
      <c r="R2" s="43" t="s">
        <v>343</v>
      </c>
      <c r="S2" s="43" t="s">
        <v>239</v>
      </c>
      <c r="T2" s="43" t="s">
        <v>240</v>
      </c>
      <c r="U2" s="44" t="s">
        <v>241</v>
      </c>
      <c r="V2" s="44" t="s">
        <v>242</v>
      </c>
      <c r="W2" s="44" t="s">
        <v>243</v>
      </c>
      <c r="X2" s="43" t="s">
        <v>244</v>
      </c>
      <c r="Y2" s="43" t="s">
        <v>245</v>
      </c>
      <c r="Z2" s="44" t="s">
        <v>239</v>
      </c>
      <c r="AA2" s="44">
        <v>15</v>
      </c>
      <c r="AB2" s="46" t="s">
        <v>344</v>
      </c>
      <c r="AC2" s="46" t="s">
        <v>247</v>
      </c>
      <c r="AD2" s="44" t="s">
        <v>266</v>
      </c>
      <c r="AE2" s="44" t="str">
        <f>""</f>
        <v/>
      </c>
    </row>
    <row r="3" spans="1:31" ht="45">
      <c r="A3" s="42" t="s">
        <v>110</v>
      </c>
      <c r="B3" s="42" t="s">
        <v>345</v>
      </c>
      <c r="C3" s="42" t="s">
        <v>115</v>
      </c>
      <c r="D3" s="43" t="s">
        <v>346</v>
      </c>
      <c r="E3" s="43" t="s">
        <v>347</v>
      </c>
      <c r="F3" s="43" t="s">
        <v>348</v>
      </c>
      <c r="G3" s="44"/>
      <c r="H3" s="44"/>
      <c r="I3" s="44" t="s">
        <v>349</v>
      </c>
      <c r="J3" s="44" t="s">
        <v>350</v>
      </c>
      <c r="K3" s="44" t="s">
        <v>199</v>
      </c>
      <c r="L3" s="44" t="s">
        <v>351</v>
      </c>
      <c r="M3" s="45" t="s">
        <v>201</v>
      </c>
      <c r="N3" s="44" t="s">
        <v>266</v>
      </c>
      <c r="O3" s="44" t="s">
        <v>157</v>
      </c>
      <c r="P3" s="43" t="s">
        <v>352</v>
      </c>
      <c r="Q3" s="43" t="s">
        <v>353</v>
      </c>
      <c r="R3" s="43" t="s">
        <v>354</v>
      </c>
      <c r="S3" s="43" t="s">
        <v>355</v>
      </c>
      <c r="T3" s="43" t="s">
        <v>356</v>
      </c>
      <c r="U3" s="44" t="s">
        <v>357</v>
      </c>
      <c r="V3" s="44" t="s">
        <v>358</v>
      </c>
      <c r="W3" s="44" t="s">
        <v>359</v>
      </c>
      <c r="X3" s="43" t="s">
        <v>360</v>
      </c>
      <c r="Y3" s="43" t="s">
        <v>361</v>
      </c>
      <c r="Z3" s="44" t="s">
        <v>355</v>
      </c>
      <c r="AA3" s="44">
        <v>0</v>
      </c>
      <c r="AB3" s="46" t="s">
        <v>362</v>
      </c>
      <c r="AC3" s="46" t="s">
        <v>363</v>
      </c>
      <c r="AD3" s="44" t="s">
        <v>268</v>
      </c>
      <c r="AE3" s="43"/>
    </row>
    <row r="4" spans="1:31" ht="60">
      <c r="A4" s="42" t="s">
        <v>124</v>
      </c>
      <c r="B4" s="42" t="s">
        <v>364</v>
      </c>
      <c r="C4" s="43" t="s">
        <v>365</v>
      </c>
      <c r="D4" s="43" t="s">
        <v>366</v>
      </c>
      <c r="E4" s="43" t="s">
        <v>367</v>
      </c>
      <c r="F4" s="43" t="s">
        <v>368</v>
      </c>
      <c r="G4" s="44"/>
      <c r="H4" s="44"/>
      <c r="I4" s="44" t="s">
        <v>369</v>
      </c>
      <c r="J4" s="44" t="s">
        <v>200</v>
      </c>
      <c r="K4" s="44" t="s">
        <v>200</v>
      </c>
      <c r="L4" s="44" t="s">
        <v>200</v>
      </c>
      <c r="M4" s="44" t="s">
        <v>200</v>
      </c>
      <c r="N4" s="45" t="s">
        <v>370</v>
      </c>
      <c r="O4" s="43"/>
      <c r="P4" s="43" t="s">
        <v>371</v>
      </c>
      <c r="Q4" s="43" t="s">
        <v>372</v>
      </c>
      <c r="R4" s="43"/>
      <c r="S4" s="43"/>
      <c r="T4" s="43"/>
      <c r="U4" s="43"/>
      <c r="V4" s="43" t="s">
        <v>373</v>
      </c>
      <c r="W4" s="43"/>
      <c r="X4" s="43"/>
      <c r="Y4" s="43" t="s">
        <v>374</v>
      </c>
      <c r="Z4" s="44" t="s">
        <v>240</v>
      </c>
      <c r="AA4" s="44">
        <v>15</v>
      </c>
      <c r="AB4" s="46" t="s">
        <v>375</v>
      </c>
      <c r="AC4" s="46" t="s">
        <v>376</v>
      </c>
      <c r="AD4" s="45" t="s">
        <v>377</v>
      </c>
      <c r="AE4" s="43"/>
    </row>
    <row r="5" spans="1:31" ht="45">
      <c r="A5" s="4"/>
      <c r="B5" s="42" t="s">
        <v>378</v>
      </c>
      <c r="C5" s="42" t="s">
        <v>379</v>
      </c>
      <c r="D5" s="4" t="s">
        <v>380</v>
      </c>
      <c r="E5" s="4" t="s">
        <v>381</v>
      </c>
      <c r="F5" s="47" t="s">
        <v>382</v>
      </c>
      <c r="G5" s="48"/>
      <c r="H5" s="48"/>
      <c r="I5" s="44" t="s">
        <v>200</v>
      </c>
      <c r="J5" s="44"/>
      <c r="K5" s="44"/>
      <c r="L5" s="44"/>
      <c r="M5" s="44"/>
      <c r="N5" s="44" t="s">
        <v>383</v>
      </c>
      <c r="O5" s="4"/>
      <c r="P5" s="43" t="s">
        <v>384</v>
      </c>
      <c r="Q5" s="43" t="s">
        <v>385</v>
      </c>
      <c r="R5" s="4"/>
      <c r="S5" s="4"/>
      <c r="T5" s="4"/>
      <c r="U5" s="4"/>
      <c r="V5" s="4"/>
      <c r="W5" s="4"/>
      <c r="X5" s="4"/>
      <c r="Y5" s="4"/>
      <c r="Z5" s="44" t="s">
        <v>356</v>
      </c>
      <c r="AA5" s="44">
        <v>0</v>
      </c>
      <c r="AB5" s="4"/>
      <c r="AC5" s="46" t="s">
        <v>386</v>
      </c>
      <c r="AD5" s="44"/>
      <c r="AE5" s="4"/>
    </row>
    <row r="6" spans="1:31" ht="30">
      <c r="A6" s="4"/>
      <c r="B6" s="43" t="s">
        <v>387</v>
      </c>
      <c r="C6" s="47" t="s">
        <v>388</v>
      </c>
      <c r="D6" s="4" t="s">
        <v>389</v>
      </c>
      <c r="E6" s="4" t="s">
        <v>390</v>
      </c>
      <c r="F6" s="47" t="s">
        <v>391</v>
      </c>
      <c r="G6" s="48"/>
      <c r="H6" s="48"/>
      <c r="I6" s="44"/>
      <c r="J6" s="44"/>
      <c r="K6" s="44"/>
      <c r="L6" s="44"/>
      <c r="M6" s="44"/>
      <c r="N6" s="44"/>
      <c r="O6" s="4"/>
      <c r="P6" s="43" t="s">
        <v>392</v>
      </c>
      <c r="Q6" s="43" t="s">
        <v>393</v>
      </c>
      <c r="R6" s="4"/>
      <c r="S6" s="4"/>
      <c r="T6" s="4"/>
      <c r="U6" s="4"/>
      <c r="V6" s="4"/>
      <c r="W6" s="4"/>
      <c r="X6" s="4"/>
      <c r="Y6" s="4"/>
      <c r="Z6" s="44" t="s">
        <v>241</v>
      </c>
      <c r="AA6" s="44">
        <v>15</v>
      </c>
      <c r="AB6" s="4"/>
      <c r="AC6" s="4"/>
      <c r="AD6" s="4"/>
      <c r="AE6" s="4"/>
    </row>
    <row r="7" spans="1:31" ht="60">
      <c r="A7" s="4"/>
      <c r="B7" s="47" t="s">
        <v>394</v>
      </c>
      <c r="C7" s="4" t="s">
        <v>395</v>
      </c>
      <c r="D7" s="4"/>
      <c r="E7" s="4" t="s">
        <v>396</v>
      </c>
      <c r="F7" s="4" t="s">
        <v>397</v>
      </c>
      <c r="G7" s="48"/>
      <c r="H7" s="48"/>
      <c r="I7" s="44"/>
      <c r="J7" s="44"/>
      <c r="K7" s="44"/>
      <c r="L7" s="44"/>
      <c r="M7" s="44"/>
      <c r="N7" s="44"/>
      <c r="O7" s="4"/>
      <c r="P7" s="43" t="s">
        <v>398</v>
      </c>
      <c r="Q7" s="4"/>
      <c r="R7" s="4"/>
      <c r="S7" s="4"/>
      <c r="T7" s="4"/>
      <c r="U7" s="4"/>
      <c r="V7" s="4"/>
      <c r="W7" s="4"/>
      <c r="X7" s="4"/>
      <c r="Y7" s="4"/>
      <c r="Z7" s="44" t="s">
        <v>357</v>
      </c>
      <c r="AA7" s="44">
        <v>0</v>
      </c>
      <c r="AB7" s="4"/>
      <c r="AC7" s="4"/>
      <c r="AD7" s="4"/>
      <c r="AE7" s="4"/>
    </row>
    <row r="8" spans="1:31">
      <c r="A8" s="4"/>
      <c r="B8" s="4" t="s">
        <v>128</v>
      </c>
      <c r="C8" s="4" t="s">
        <v>129</v>
      </c>
      <c r="D8" s="4"/>
      <c r="E8" s="4" t="s">
        <v>399</v>
      </c>
      <c r="F8" s="4" t="s">
        <v>6</v>
      </c>
      <c r="G8" s="48"/>
      <c r="H8" s="48"/>
      <c r="I8" s="44"/>
      <c r="J8" s="44"/>
      <c r="K8" s="44"/>
      <c r="L8" s="44"/>
      <c r="M8" s="44"/>
      <c r="N8" s="44"/>
      <c r="O8" s="4"/>
      <c r="P8" s="43" t="s">
        <v>400</v>
      </c>
      <c r="Q8" s="4"/>
      <c r="R8" s="4"/>
      <c r="S8" s="4"/>
      <c r="T8" s="4"/>
      <c r="U8" s="4"/>
      <c r="V8" s="4"/>
      <c r="W8" s="4"/>
      <c r="X8" s="4"/>
      <c r="Y8" s="4"/>
      <c r="Z8" s="44" t="s">
        <v>242</v>
      </c>
      <c r="AA8" s="44">
        <v>15</v>
      </c>
      <c r="AB8" s="4"/>
      <c r="AC8" s="4"/>
      <c r="AD8" s="4"/>
      <c r="AE8" s="4"/>
    </row>
    <row r="9" spans="1:31">
      <c r="A9" s="4"/>
      <c r="B9" s="4" t="s">
        <v>401</v>
      </c>
      <c r="C9" s="4"/>
      <c r="D9" s="4"/>
      <c r="E9" s="4" t="s">
        <v>402</v>
      </c>
      <c r="F9" s="4" t="s">
        <v>403</v>
      </c>
      <c r="G9" s="48"/>
      <c r="H9" s="48"/>
      <c r="I9" s="44"/>
      <c r="J9" s="44"/>
      <c r="K9" s="44"/>
      <c r="L9" s="44"/>
      <c r="M9" s="44"/>
      <c r="N9" s="44"/>
      <c r="O9" s="4"/>
      <c r="P9" s="43" t="s">
        <v>404</v>
      </c>
      <c r="Q9" s="4"/>
      <c r="R9" s="4"/>
      <c r="S9" s="4"/>
      <c r="T9" s="4"/>
      <c r="U9" s="4"/>
      <c r="V9" s="4"/>
      <c r="W9" s="4"/>
      <c r="X9" s="4"/>
      <c r="Y9" s="4"/>
      <c r="Z9" s="44" t="s">
        <v>358</v>
      </c>
      <c r="AA9" s="44">
        <v>10</v>
      </c>
      <c r="AB9" s="4"/>
      <c r="AC9" s="4"/>
      <c r="AD9" s="4"/>
      <c r="AE9" s="4"/>
    </row>
    <row r="10" spans="1:31">
      <c r="A10" s="4"/>
      <c r="B10" s="4" t="s">
        <v>405</v>
      </c>
      <c r="C10" s="4"/>
      <c r="D10" s="4"/>
      <c r="E10" s="4" t="s">
        <v>406</v>
      </c>
      <c r="F10" s="4" t="s">
        <v>407</v>
      </c>
      <c r="G10" s="48"/>
      <c r="H10" s="48"/>
      <c r="I10" s="44"/>
      <c r="J10" s="44"/>
      <c r="K10" s="44"/>
      <c r="L10" s="44"/>
      <c r="M10" s="44"/>
      <c r="N10" s="44"/>
      <c r="O10" s="4"/>
      <c r="P10" s="4"/>
      <c r="Q10" s="4"/>
      <c r="R10" s="4"/>
      <c r="S10" s="4"/>
      <c r="T10" s="4"/>
      <c r="U10" s="4"/>
      <c r="V10" s="4"/>
      <c r="W10" s="4"/>
      <c r="X10" s="4"/>
      <c r="Y10" s="4"/>
      <c r="Z10" s="44" t="s">
        <v>373</v>
      </c>
      <c r="AA10" s="44">
        <v>0</v>
      </c>
      <c r="AB10" s="4"/>
      <c r="AC10" s="4"/>
      <c r="AD10" s="4"/>
      <c r="AE10" s="4"/>
    </row>
    <row r="11" spans="1:31">
      <c r="A11" s="4"/>
      <c r="B11" s="4" t="s">
        <v>408</v>
      </c>
      <c r="C11" s="4"/>
      <c r="D11" s="4"/>
      <c r="E11" s="4" t="s">
        <v>409</v>
      </c>
      <c r="F11" s="4" t="s">
        <v>410</v>
      </c>
      <c r="G11" s="48"/>
      <c r="H11" s="48"/>
      <c r="I11" s="44"/>
      <c r="J11" s="44"/>
      <c r="K11" s="44"/>
      <c r="L11" s="44"/>
      <c r="M11" s="44"/>
      <c r="N11" s="44"/>
      <c r="O11" s="4"/>
      <c r="P11" s="4"/>
      <c r="Q11" s="4"/>
      <c r="R11" s="4"/>
      <c r="S11" s="4"/>
      <c r="T11" s="4"/>
      <c r="U11" s="4"/>
      <c r="V11" s="4"/>
      <c r="W11" s="4"/>
      <c r="X11" s="4"/>
      <c r="Y11" s="4"/>
      <c r="Z11" s="44" t="s">
        <v>243</v>
      </c>
      <c r="AA11" s="44">
        <v>15</v>
      </c>
      <c r="AB11" s="4"/>
      <c r="AC11" s="4"/>
      <c r="AD11" s="4"/>
      <c r="AE11" s="4"/>
    </row>
    <row r="12" spans="1:31">
      <c r="A12" s="4"/>
      <c r="B12" s="4"/>
      <c r="C12" s="4"/>
      <c r="D12" s="4"/>
      <c r="E12" s="4"/>
      <c r="F12" s="4" t="s">
        <v>411</v>
      </c>
      <c r="G12" s="48"/>
      <c r="H12" s="48"/>
      <c r="I12" s="44"/>
      <c r="J12" s="44"/>
      <c r="K12" s="44"/>
      <c r="L12" s="44"/>
      <c r="M12" s="44"/>
      <c r="N12" s="44"/>
      <c r="O12" s="4"/>
      <c r="P12" s="4"/>
      <c r="Q12" s="4"/>
      <c r="R12" s="4"/>
      <c r="S12" s="4"/>
      <c r="T12" s="4"/>
      <c r="U12" s="4"/>
      <c r="V12" s="4"/>
      <c r="W12" s="4"/>
      <c r="X12" s="4"/>
      <c r="Y12" s="4"/>
      <c r="Z12" s="44" t="s">
        <v>359</v>
      </c>
      <c r="AA12" s="44">
        <v>0</v>
      </c>
      <c r="AB12" s="4"/>
      <c r="AC12" s="4"/>
      <c r="AD12" s="4"/>
      <c r="AE12" s="4"/>
    </row>
    <row r="13" spans="1:31">
      <c r="A13" s="4"/>
      <c r="B13" s="4"/>
      <c r="C13" s="4"/>
      <c r="D13" s="4"/>
      <c r="E13" s="4"/>
      <c r="F13" s="4" t="s">
        <v>412</v>
      </c>
      <c r="G13" s="48"/>
      <c r="H13" s="48"/>
      <c r="I13" s="44"/>
      <c r="J13" s="44"/>
      <c r="K13" s="44"/>
      <c r="L13" s="44"/>
      <c r="M13" s="44"/>
      <c r="N13" s="44"/>
      <c r="O13" s="4"/>
      <c r="P13" s="4"/>
      <c r="Q13" s="4"/>
      <c r="R13" s="4"/>
      <c r="S13" s="4"/>
      <c r="T13" s="4"/>
      <c r="U13" s="4"/>
      <c r="V13" s="4"/>
      <c r="W13" s="4"/>
      <c r="X13" s="4"/>
      <c r="Y13" s="4"/>
      <c r="Z13" s="44" t="s">
        <v>244</v>
      </c>
      <c r="AA13" s="44">
        <v>15</v>
      </c>
      <c r="AB13" s="4"/>
      <c r="AC13" s="4"/>
      <c r="AD13" s="4"/>
      <c r="AE13" s="4"/>
    </row>
    <row r="14" spans="1:31">
      <c r="A14" s="4"/>
      <c r="B14" s="4"/>
      <c r="C14" s="4"/>
      <c r="D14" s="4"/>
      <c r="E14" s="4"/>
      <c r="F14" s="4" t="s">
        <v>413</v>
      </c>
      <c r="G14" s="48"/>
      <c r="H14" s="48"/>
      <c r="I14" s="44"/>
      <c r="J14" s="44"/>
      <c r="K14" s="44"/>
      <c r="L14" s="44"/>
      <c r="M14" s="44"/>
      <c r="N14" s="44"/>
      <c r="O14" s="4"/>
      <c r="P14" s="4"/>
      <c r="Q14" s="4"/>
      <c r="R14" s="4"/>
      <c r="S14" s="4"/>
      <c r="T14" s="4"/>
      <c r="U14" s="4"/>
      <c r="V14" s="4"/>
      <c r="W14" s="4"/>
      <c r="X14" s="4"/>
      <c r="Y14" s="4"/>
      <c r="Z14" s="44" t="s">
        <v>360</v>
      </c>
      <c r="AA14" s="44">
        <v>0</v>
      </c>
      <c r="AB14" s="4"/>
      <c r="AC14" s="4"/>
      <c r="AD14" s="4"/>
      <c r="AE14" s="4"/>
    </row>
    <row r="15" spans="1:31">
      <c r="A15" s="4"/>
      <c r="B15" s="4"/>
      <c r="C15" s="4"/>
      <c r="D15" s="4"/>
      <c r="E15" s="4"/>
      <c r="F15" s="4" t="s">
        <v>414</v>
      </c>
      <c r="G15" s="48"/>
      <c r="H15" s="48"/>
      <c r="I15" s="44"/>
      <c r="J15" s="44"/>
      <c r="K15" s="44"/>
      <c r="L15" s="44"/>
      <c r="M15" s="44"/>
      <c r="N15" s="44"/>
      <c r="O15" s="4"/>
      <c r="P15" s="4"/>
      <c r="Q15" s="4"/>
      <c r="R15" s="4"/>
      <c r="S15" s="4"/>
      <c r="T15" s="4"/>
      <c r="U15" s="4"/>
      <c r="V15" s="4"/>
      <c r="W15" s="4"/>
      <c r="X15" s="4"/>
      <c r="Y15" s="4"/>
      <c r="Z15" s="44" t="s">
        <v>245</v>
      </c>
      <c r="AA15" s="44">
        <v>10</v>
      </c>
      <c r="AB15" s="4"/>
      <c r="AC15" s="4"/>
      <c r="AD15" s="4"/>
      <c r="AE15" s="4"/>
    </row>
    <row r="16" spans="1:31">
      <c r="A16" s="4"/>
      <c r="B16" s="4"/>
      <c r="C16" s="4"/>
      <c r="D16" s="4"/>
      <c r="E16" s="4"/>
      <c r="F16" s="4" t="s">
        <v>415</v>
      </c>
      <c r="G16" s="48"/>
      <c r="H16" s="48"/>
      <c r="I16" s="44"/>
      <c r="J16" s="44"/>
      <c r="K16" s="44"/>
      <c r="L16" s="44"/>
      <c r="M16" s="44"/>
      <c r="N16" s="44"/>
      <c r="O16" s="4"/>
      <c r="P16" s="4"/>
      <c r="Q16" s="4"/>
      <c r="R16" s="4"/>
      <c r="S16" s="4"/>
      <c r="T16" s="4"/>
      <c r="U16" s="4"/>
      <c r="V16" s="4"/>
      <c r="W16" s="4"/>
      <c r="X16" s="4"/>
      <c r="Y16" s="4"/>
      <c r="Z16" s="44" t="s">
        <v>361</v>
      </c>
      <c r="AA16" s="44">
        <v>5</v>
      </c>
      <c r="AB16" s="4"/>
      <c r="AC16" s="4"/>
      <c r="AD16" s="4"/>
      <c r="AE16" s="4"/>
    </row>
    <row r="17" spans="1:31">
      <c r="A17" s="4"/>
      <c r="B17" s="4"/>
      <c r="C17" s="4"/>
      <c r="D17" s="4"/>
      <c r="E17" s="4"/>
      <c r="F17" s="4" t="s">
        <v>416</v>
      </c>
      <c r="G17" s="48"/>
      <c r="H17" s="48"/>
      <c r="I17" s="44"/>
      <c r="J17" s="44"/>
      <c r="K17" s="44"/>
      <c r="L17" s="44"/>
      <c r="M17" s="44"/>
      <c r="N17" s="44"/>
      <c r="O17" s="4"/>
      <c r="P17" s="4"/>
      <c r="Q17" s="4"/>
      <c r="R17" s="4"/>
      <c r="S17" s="4"/>
      <c r="T17" s="4"/>
      <c r="U17" s="4"/>
      <c r="V17" s="4"/>
      <c r="W17" s="4"/>
      <c r="X17" s="4"/>
      <c r="Y17" s="4"/>
      <c r="Z17" s="44" t="s">
        <v>374</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417</v>
      </c>
      <c r="B1" s="50" t="s">
        <v>313</v>
      </c>
      <c r="C1" s="50" t="s">
        <v>418</v>
      </c>
      <c r="D1" s="50" t="s">
        <v>419</v>
      </c>
      <c r="E1" s="51"/>
      <c r="F1" s="51"/>
      <c r="G1" s="51"/>
      <c r="H1" s="51"/>
      <c r="I1" s="51"/>
      <c r="J1" s="51"/>
      <c r="K1" s="51"/>
      <c r="L1" s="51"/>
      <c r="M1" s="51"/>
      <c r="N1" s="51"/>
      <c r="O1" s="51"/>
      <c r="P1" s="51"/>
      <c r="Q1" s="51"/>
      <c r="R1" s="51"/>
      <c r="S1" s="51"/>
      <c r="T1" s="51"/>
      <c r="U1" s="51"/>
      <c r="V1" s="51"/>
      <c r="W1" s="51"/>
      <c r="X1" s="51"/>
      <c r="Y1" s="51"/>
      <c r="Z1" s="51"/>
    </row>
    <row r="2" spans="1:26" ht="99">
      <c r="A2" s="52" t="s">
        <v>338</v>
      </c>
      <c r="B2" s="53" t="s">
        <v>420</v>
      </c>
      <c r="C2" s="53" t="s">
        <v>421</v>
      </c>
      <c r="D2" s="53" t="s">
        <v>422</v>
      </c>
      <c r="E2" s="54"/>
      <c r="F2" s="54"/>
      <c r="G2" s="54"/>
      <c r="H2" s="54"/>
      <c r="I2" s="54"/>
      <c r="J2" s="54"/>
      <c r="K2" s="54"/>
      <c r="L2" s="54"/>
      <c r="M2" s="54"/>
      <c r="N2" s="54"/>
      <c r="O2" s="54"/>
      <c r="P2" s="54"/>
      <c r="Q2" s="54"/>
      <c r="R2" s="54"/>
      <c r="S2" s="54"/>
      <c r="T2" s="54"/>
      <c r="U2" s="54"/>
      <c r="V2" s="54"/>
      <c r="W2" s="54"/>
      <c r="X2" s="54"/>
      <c r="Y2" s="54"/>
      <c r="Z2" s="54"/>
    </row>
    <row r="3" spans="1:26" ht="117">
      <c r="A3" s="52" t="s">
        <v>348</v>
      </c>
      <c r="B3" s="53" t="s">
        <v>423</v>
      </c>
      <c r="C3" s="53" t="s">
        <v>424</v>
      </c>
      <c r="D3" s="53" t="s">
        <v>425</v>
      </c>
      <c r="E3" s="54"/>
      <c r="F3" s="54"/>
      <c r="G3" s="54"/>
      <c r="H3" s="54"/>
      <c r="I3" s="54"/>
      <c r="J3" s="54"/>
      <c r="K3" s="54"/>
      <c r="L3" s="54"/>
      <c r="M3" s="54"/>
      <c r="N3" s="54"/>
      <c r="O3" s="54"/>
      <c r="P3" s="54"/>
      <c r="Q3" s="54"/>
      <c r="R3" s="54"/>
      <c r="S3" s="54"/>
      <c r="T3" s="54"/>
      <c r="U3" s="54"/>
      <c r="V3" s="54"/>
      <c r="W3" s="54"/>
      <c r="X3" s="54"/>
      <c r="Y3" s="54"/>
      <c r="Z3" s="54"/>
    </row>
    <row r="4" spans="1:26" ht="63">
      <c r="A4" s="52" t="s">
        <v>397</v>
      </c>
      <c r="B4" s="53" t="s">
        <v>426</v>
      </c>
      <c r="C4" s="53" t="s">
        <v>427</v>
      </c>
      <c r="D4" s="53" t="s">
        <v>428</v>
      </c>
      <c r="E4" s="54"/>
      <c r="F4" s="54"/>
      <c r="G4" s="54"/>
      <c r="H4" s="54"/>
      <c r="I4" s="54"/>
      <c r="J4" s="54"/>
      <c r="K4" s="54"/>
      <c r="L4" s="54"/>
      <c r="M4" s="54"/>
      <c r="N4" s="54"/>
      <c r="O4" s="54"/>
      <c r="P4" s="54"/>
      <c r="Q4" s="54"/>
      <c r="R4" s="54"/>
      <c r="S4" s="54"/>
      <c r="T4" s="54"/>
      <c r="U4" s="54"/>
      <c r="V4" s="54"/>
      <c r="W4" s="54"/>
      <c r="X4" s="54"/>
      <c r="Y4" s="54"/>
      <c r="Z4" s="54"/>
    </row>
    <row r="5" spans="1:26" ht="45">
      <c r="A5" s="52" t="s">
        <v>6</v>
      </c>
      <c r="B5" s="53" t="s">
        <v>429</v>
      </c>
      <c r="C5" s="53" t="s">
        <v>430</v>
      </c>
      <c r="D5" s="53" t="s">
        <v>431</v>
      </c>
      <c r="E5" s="54"/>
      <c r="F5" s="54"/>
      <c r="G5" s="54"/>
      <c r="H5" s="54"/>
      <c r="I5" s="54"/>
      <c r="J5" s="54"/>
      <c r="K5" s="54"/>
      <c r="L5" s="54"/>
      <c r="M5" s="54"/>
      <c r="N5" s="54"/>
      <c r="O5" s="54"/>
      <c r="P5" s="54"/>
      <c r="Q5" s="54"/>
      <c r="R5" s="54"/>
      <c r="S5" s="54"/>
      <c r="T5" s="54"/>
      <c r="U5" s="54"/>
      <c r="V5" s="54"/>
      <c r="W5" s="54"/>
      <c r="X5" s="54"/>
      <c r="Y5" s="54"/>
      <c r="Z5" s="54"/>
    </row>
    <row r="6" spans="1:26" ht="63">
      <c r="A6" s="52" t="s">
        <v>403</v>
      </c>
      <c r="B6" s="53" t="s">
        <v>432</v>
      </c>
      <c r="C6" s="53" t="s">
        <v>433</v>
      </c>
      <c r="D6" s="53" t="s">
        <v>428</v>
      </c>
      <c r="E6" s="54"/>
      <c r="F6" s="54"/>
      <c r="G6" s="54"/>
      <c r="H6" s="54"/>
      <c r="I6" s="54"/>
      <c r="J6" s="54"/>
      <c r="K6" s="54"/>
      <c r="L6" s="54"/>
      <c r="M6" s="54"/>
      <c r="N6" s="54"/>
      <c r="O6" s="54"/>
      <c r="P6" s="54"/>
      <c r="Q6" s="54"/>
      <c r="R6" s="54"/>
      <c r="S6" s="54"/>
      <c r="T6" s="54"/>
      <c r="U6" s="54"/>
      <c r="V6" s="54"/>
      <c r="W6" s="54"/>
      <c r="X6" s="54"/>
      <c r="Y6" s="54"/>
      <c r="Z6" s="54"/>
    </row>
    <row r="7" spans="1:26" ht="120" customHeight="1">
      <c r="A7" s="52" t="s">
        <v>382</v>
      </c>
      <c r="B7" s="53" t="s">
        <v>434</v>
      </c>
      <c r="C7" s="53" t="s">
        <v>435</v>
      </c>
      <c r="D7" s="53" t="s">
        <v>436</v>
      </c>
      <c r="E7" s="54"/>
      <c r="F7" s="54"/>
      <c r="G7" s="54"/>
      <c r="H7" s="54"/>
      <c r="I7" s="54"/>
      <c r="J7" s="54"/>
      <c r="K7" s="54"/>
      <c r="L7" s="54"/>
      <c r="M7" s="54"/>
      <c r="N7" s="54"/>
      <c r="O7" s="54"/>
      <c r="P7" s="54"/>
      <c r="Q7" s="54"/>
      <c r="R7" s="54"/>
      <c r="S7" s="54"/>
      <c r="T7" s="54"/>
      <c r="U7" s="54"/>
      <c r="V7" s="54"/>
      <c r="W7" s="54"/>
      <c r="X7" s="54"/>
      <c r="Y7" s="54"/>
      <c r="Z7" s="54"/>
    </row>
    <row r="8" spans="1:26" ht="54">
      <c r="A8" s="52" t="s">
        <v>368</v>
      </c>
      <c r="B8" s="53" t="s">
        <v>437</v>
      </c>
      <c r="C8" s="53" t="s">
        <v>438</v>
      </c>
      <c r="D8" s="53" t="s">
        <v>425</v>
      </c>
      <c r="E8" s="54"/>
      <c r="F8" s="54"/>
      <c r="G8" s="54"/>
      <c r="H8" s="54"/>
      <c r="I8" s="54"/>
      <c r="J8" s="54"/>
      <c r="K8" s="54"/>
      <c r="L8" s="54"/>
      <c r="M8" s="54"/>
      <c r="N8" s="54"/>
      <c r="O8" s="54"/>
      <c r="P8" s="54"/>
      <c r="Q8" s="54"/>
      <c r="R8" s="54"/>
      <c r="S8" s="54"/>
      <c r="T8" s="54"/>
      <c r="U8" s="54"/>
      <c r="V8" s="54"/>
      <c r="W8" s="54"/>
      <c r="X8" s="54"/>
      <c r="Y8" s="54"/>
      <c r="Z8" s="54"/>
    </row>
    <row r="9" spans="1:26" ht="63">
      <c r="A9" s="52" t="s">
        <v>391</v>
      </c>
      <c r="B9" s="53" t="s">
        <v>439</v>
      </c>
      <c r="C9" s="53" t="s">
        <v>440</v>
      </c>
      <c r="D9" s="53" t="s">
        <v>441</v>
      </c>
      <c r="E9" s="54"/>
      <c r="F9" s="54"/>
      <c r="G9" s="54"/>
      <c r="H9" s="54"/>
      <c r="I9" s="54"/>
      <c r="J9" s="54"/>
      <c r="K9" s="54"/>
      <c r="L9" s="54"/>
      <c r="M9" s="54"/>
      <c r="N9" s="54"/>
      <c r="O9" s="54"/>
      <c r="P9" s="54"/>
      <c r="Q9" s="54"/>
      <c r="R9" s="54"/>
      <c r="S9" s="54"/>
      <c r="T9" s="54"/>
      <c r="U9" s="54"/>
      <c r="V9" s="54"/>
      <c r="W9" s="54"/>
      <c r="X9" s="54"/>
      <c r="Y9" s="54"/>
      <c r="Z9" s="54"/>
    </row>
    <row r="10" spans="1:26" ht="63">
      <c r="A10" s="52" t="s">
        <v>407</v>
      </c>
      <c r="B10" s="53" t="s">
        <v>442</v>
      </c>
      <c r="C10" s="53" t="s">
        <v>443</v>
      </c>
      <c r="D10" s="53" t="s">
        <v>428</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410</v>
      </c>
      <c r="B11" s="53" t="s">
        <v>444</v>
      </c>
      <c r="C11" s="53" t="s">
        <v>445</v>
      </c>
      <c r="D11" s="53" t="s">
        <v>428</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411</v>
      </c>
      <c r="B12" s="53" t="s">
        <v>446</v>
      </c>
      <c r="C12" s="53" t="s">
        <v>447</v>
      </c>
      <c r="D12" s="53" t="s">
        <v>428</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412</v>
      </c>
      <c r="B13" s="53" t="s">
        <v>448</v>
      </c>
      <c r="C13" s="53" t="s">
        <v>449</v>
      </c>
      <c r="D13" s="53" t="s">
        <v>428</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413</v>
      </c>
      <c r="B14" s="53" t="s">
        <v>450</v>
      </c>
      <c r="C14" s="53" t="s">
        <v>451</v>
      </c>
      <c r="D14" s="53" t="s">
        <v>428</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414</v>
      </c>
      <c r="B15" s="53" t="s">
        <v>452</v>
      </c>
      <c r="C15" s="53" t="s">
        <v>453</v>
      </c>
      <c r="D15" s="53" t="s">
        <v>454</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416</v>
      </c>
      <c r="B16" s="55"/>
      <c r="C16" s="55"/>
      <c r="D16" s="53" t="s">
        <v>436</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415</v>
      </c>
      <c r="B17" s="53" t="s">
        <v>455</v>
      </c>
      <c r="C17" s="53" t="s">
        <v>456</v>
      </c>
      <c r="D17" s="53" t="s">
        <v>428</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G12" sqref="G12:G14"/>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3"/>
      <c r="B1" s="67"/>
      <c r="C1" s="94" t="s">
        <v>0</v>
      </c>
      <c r="D1" s="73"/>
      <c r="E1" s="73"/>
      <c r="F1" s="73"/>
      <c r="G1" s="73"/>
      <c r="H1" s="73"/>
      <c r="I1" s="73"/>
      <c r="J1" s="73"/>
      <c r="K1" s="73"/>
      <c r="L1" s="73"/>
      <c r="M1" s="73"/>
      <c r="N1" s="73"/>
      <c r="O1" s="73"/>
      <c r="P1" s="73"/>
      <c r="Q1" s="73"/>
      <c r="R1" s="73"/>
      <c r="S1" s="73"/>
      <c r="T1" s="73"/>
      <c r="U1" s="67"/>
      <c r="V1" s="12" t="s">
        <v>81</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82</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83</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84</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5" t="s">
        <v>85</v>
      </c>
      <c r="B6" s="91" t="s">
        <v>86</v>
      </c>
      <c r="C6" s="96" t="s">
        <v>87</v>
      </c>
      <c r="D6" s="58"/>
      <c r="E6" s="58"/>
      <c r="F6" s="58"/>
      <c r="G6" s="58"/>
      <c r="H6" s="58"/>
      <c r="I6" s="58"/>
      <c r="J6" s="59"/>
      <c r="K6" s="96" t="s">
        <v>88</v>
      </c>
      <c r="L6" s="58"/>
      <c r="M6" s="58"/>
      <c r="N6" s="58"/>
      <c r="O6" s="58"/>
      <c r="P6" s="59"/>
      <c r="Q6" s="96" t="s">
        <v>89</v>
      </c>
      <c r="R6" s="58"/>
      <c r="S6" s="58"/>
      <c r="T6" s="58"/>
      <c r="U6" s="58"/>
      <c r="V6" s="59"/>
      <c r="W6" s="4"/>
      <c r="X6" s="4"/>
      <c r="Y6" s="4"/>
      <c r="Z6" s="4"/>
    </row>
    <row r="7" spans="1:26" ht="18" customHeight="1">
      <c r="A7" s="82"/>
      <c r="B7" s="82"/>
      <c r="C7" s="90" t="s">
        <v>90</v>
      </c>
      <c r="D7" s="90" t="s">
        <v>91</v>
      </c>
      <c r="E7" s="90" t="s">
        <v>92</v>
      </c>
      <c r="F7" s="90" t="s">
        <v>93</v>
      </c>
      <c r="G7" s="97" t="s">
        <v>94</v>
      </c>
      <c r="H7" s="90" t="s">
        <v>95</v>
      </c>
      <c r="I7" s="90" t="s">
        <v>96</v>
      </c>
      <c r="J7" s="90" t="s">
        <v>97</v>
      </c>
      <c r="K7" s="92" t="s">
        <v>98</v>
      </c>
      <c r="L7" s="91" t="s">
        <v>99</v>
      </c>
      <c r="M7" s="98" t="s">
        <v>100</v>
      </c>
      <c r="N7" s="92" t="s">
        <v>101</v>
      </c>
      <c r="O7" s="91" t="s">
        <v>99</v>
      </c>
      <c r="P7" s="92" t="s">
        <v>102</v>
      </c>
      <c r="Q7" s="90" t="s">
        <v>103</v>
      </c>
      <c r="R7" s="90" t="s">
        <v>104</v>
      </c>
      <c r="S7" s="90" t="s">
        <v>105</v>
      </c>
      <c r="T7" s="90" t="s">
        <v>106</v>
      </c>
      <c r="U7" s="92" t="s">
        <v>107</v>
      </c>
      <c r="V7" s="90" t="s">
        <v>108</v>
      </c>
      <c r="W7" s="4"/>
      <c r="X7" s="4"/>
      <c r="Y7" s="4"/>
      <c r="Z7" s="4"/>
    </row>
    <row r="8" spans="1:26" ht="34.5" customHeight="1">
      <c r="A8" s="83"/>
      <c r="B8" s="83"/>
      <c r="C8" s="83"/>
      <c r="D8" s="83"/>
      <c r="E8" s="83"/>
      <c r="F8" s="83"/>
      <c r="G8" s="83"/>
      <c r="H8" s="83"/>
      <c r="I8" s="83"/>
      <c r="J8" s="83"/>
      <c r="K8" s="83"/>
      <c r="L8" s="83"/>
      <c r="M8" s="83"/>
      <c r="N8" s="83"/>
      <c r="O8" s="83"/>
      <c r="P8" s="83"/>
      <c r="Q8" s="83"/>
      <c r="R8" s="83"/>
      <c r="S8" s="83"/>
      <c r="T8" s="83"/>
      <c r="U8" s="83"/>
      <c r="V8" s="83"/>
      <c r="W8" s="4"/>
      <c r="X8" s="4"/>
      <c r="Y8" s="4"/>
      <c r="Z8" s="4"/>
    </row>
    <row r="9" spans="1:26" ht="21" customHeight="1">
      <c r="A9" s="89">
        <v>1</v>
      </c>
      <c r="B9" s="84" t="str">
        <f>IF(C9="","",
IF('1. Punto de Partida'!$C$6="","",'1. Punto de Partida'!$C$6))</f>
        <v>Comunicaciones e Información Pública</v>
      </c>
      <c r="C9" s="84" t="s">
        <v>109</v>
      </c>
      <c r="D9" s="84" t="s">
        <v>110</v>
      </c>
      <c r="E9" s="84" t="s">
        <v>111</v>
      </c>
      <c r="F9" s="84" t="s">
        <v>112</v>
      </c>
      <c r="G9" s="84" t="s">
        <v>113</v>
      </c>
      <c r="H9" s="84" t="s">
        <v>114</v>
      </c>
      <c r="I9" s="84" t="s">
        <v>115</v>
      </c>
      <c r="J9" s="84" t="s">
        <v>116</v>
      </c>
      <c r="K9" s="85" t="str">
        <f>IFERROR(MID(J9,1,SEARCH(":",J9,1)-1),"")</f>
        <v>Media</v>
      </c>
      <c r="L9" s="86">
        <f>IF(OR(K9="Rara vez",K9="Muy Baja"),0.2,
IF(OR(K9="Improbable",K9="Baja"),0.4,
IF(OR(K9="Posible",K9="Media"),0.6,
IF(OR(K9="Probable",K9="Alta"),0.8,
IF(OR(K9="Casi seguro",K9="Muy Alta"),1,"")))))</f>
        <v>0.6</v>
      </c>
      <c r="M9" s="87" t="s">
        <v>117</v>
      </c>
      <c r="N9" s="85"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Leve</v>
      </c>
      <c r="O9" s="86">
        <f>IF(N9="Leve",0.2,
IF(N9="Menor",0.4,
IF(N9="Moderado",0.6,
IF(N9="Mayor",0.8,
IF(N9="Catastrófico",1,"")))))</f>
        <v>0.2</v>
      </c>
      <c r="P9" s="81"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88" t="s">
        <v>118</v>
      </c>
      <c r="R9" s="88" t="s">
        <v>119</v>
      </c>
      <c r="S9" s="88">
        <v>80</v>
      </c>
      <c r="T9" s="88" t="s">
        <v>120</v>
      </c>
      <c r="U9" s="84" t="str">
        <f>IF(S9="","","Cuatrimestral")</f>
        <v>Cuatrimestral</v>
      </c>
      <c r="V9" s="84" t="s">
        <v>121</v>
      </c>
      <c r="W9" s="4"/>
      <c r="X9" s="4"/>
      <c r="Y9" s="4"/>
      <c r="Z9" s="4"/>
    </row>
    <row r="10" spans="1:26" ht="21" customHeight="1">
      <c r="A10" s="82"/>
      <c r="B10" s="82"/>
      <c r="C10" s="82"/>
      <c r="D10" s="82"/>
      <c r="E10" s="82"/>
      <c r="F10" s="82"/>
      <c r="G10" s="82"/>
      <c r="H10" s="82"/>
      <c r="I10" s="82"/>
      <c r="J10" s="82"/>
      <c r="K10" s="82"/>
      <c r="L10" s="82"/>
      <c r="M10" s="82"/>
      <c r="N10" s="82"/>
      <c r="O10" s="82"/>
      <c r="P10" s="82"/>
      <c r="Q10" s="82"/>
      <c r="R10" s="82"/>
      <c r="S10" s="82"/>
      <c r="T10" s="82"/>
      <c r="U10" s="82"/>
      <c r="V10" s="82"/>
      <c r="W10" s="4"/>
      <c r="X10" s="4"/>
      <c r="Y10" s="4"/>
      <c r="Z10" s="4"/>
    </row>
    <row r="11" spans="1:26" ht="21" customHeight="1">
      <c r="A11" s="83"/>
      <c r="B11" s="83"/>
      <c r="C11" s="83"/>
      <c r="D11" s="83"/>
      <c r="E11" s="83"/>
      <c r="F11" s="83"/>
      <c r="G11" s="83"/>
      <c r="H11" s="83"/>
      <c r="I11" s="83"/>
      <c r="J11" s="83"/>
      <c r="K11" s="83"/>
      <c r="L11" s="83"/>
      <c r="M11" s="83"/>
      <c r="N11" s="83"/>
      <c r="O11" s="83"/>
      <c r="P11" s="83"/>
      <c r="Q11" s="83"/>
      <c r="R11" s="83"/>
      <c r="S11" s="83"/>
      <c r="T11" s="83"/>
      <c r="U11" s="83"/>
      <c r="V11" s="83"/>
      <c r="W11" s="4"/>
      <c r="X11" s="4"/>
      <c r="Y11" s="4"/>
      <c r="Z11" s="4"/>
    </row>
    <row r="12" spans="1:26" ht="21" customHeight="1">
      <c r="A12" s="89">
        <v>2</v>
      </c>
      <c r="B12" s="84" t="str">
        <f>IF(C12="","",
IF('1. Punto de Partida'!$C$6="","",'1. Punto de Partida'!$C$6))</f>
        <v>Comunicaciones e Información Pública</v>
      </c>
      <c r="C12" s="84" t="s">
        <v>123</v>
      </c>
      <c r="D12" s="84" t="s">
        <v>124</v>
      </c>
      <c r="E12" s="84" t="s">
        <v>125</v>
      </c>
      <c r="F12" s="84" t="s">
        <v>126</v>
      </c>
      <c r="G12" s="84" t="s">
        <v>127</v>
      </c>
      <c r="H12" s="84" t="s">
        <v>128</v>
      </c>
      <c r="I12" s="84" t="s">
        <v>129</v>
      </c>
      <c r="J12" s="84" t="s">
        <v>130</v>
      </c>
      <c r="K12" s="85" t="str">
        <f>IFERROR(MID(J12,1,SEARCH(":",J12,1)-1),"")</f>
        <v>Rara vez</v>
      </c>
      <c r="L12" s="86">
        <f>IF(OR(K12="Rara vez",K12="Muy Baja"),0.2,
IF(OR(K12="Improbable",K12="Baja"),0.4,
IF(OR(K12="Posible",K12="Media"),0.6,
IF(OR(K12="Probable",K12="Alta"),0.8,
IF(OR(K12="Casi seguro",K12="Muy Alta"),1,"")))))</f>
        <v>0.2</v>
      </c>
      <c r="M12" s="87" t="s">
        <v>122</v>
      </c>
      <c r="N12" s="85"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86">
        <f>IF(N12="Leve",0.2,
IF(N12="Menor",0.4,
IF(N12="Moderado",0.6,
IF(N12="Mayor",0.8,
IF(N12="Catastrófico",1,"")))))</f>
        <v>0.8</v>
      </c>
      <c r="P12" s="81"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88"/>
      <c r="R12" s="88"/>
      <c r="S12" s="88"/>
      <c r="T12" s="88"/>
      <c r="U12" s="84" t="str">
        <f>IF(S12="","","Cuatrimestral")</f>
        <v/>
      </c>
      <c r="V12" s="84"/>
      <c r="W12" s="4"/>
      <c r="X12" s="4"/>
      <c r="Y12" s="4"/>
      <c r="Z12" s="4"/>
    </row>
    <row r="13" spans="1:26" ht="21" customHeight="1">
      <c r="A13" s="82"/>
      <c r="B13" s="82"/>
      <c r="C13" s="82"/>
      <c r="D13" s="82"/>
      <c r="E13" s="82"/>
      <c r="F13" s="82"/>
      <c r="G13" s="82"/>
      <c r="H13" s="82"/>
      <c r="I13" s="82"/>
      <c r="J13" s="82"/>
      <c r="K13" s="82"/>
      <c r="L13" s="82"/>
      <c r="M13" s="82"/>
      <c r="N13" s="82"/>
      <c r="O13" s="82"/>
      <c r="P13" s="82"/>
      <c r="Q13" s="82"/>
      <c r="R13" s="82"/>
      <c r="S13" s="82"/>
      <c r="T13" s="82"/>
      <c r="U13" s="82"/>
      <c r="V13" s="82"/>
      <c r="W13" s="4"/>
      <c r="X13" s="4"/>
      <c r="Y13" s="4"/>
      <c r="Z13" s="4"/>
    </row>
    <row r="14" spans="1:26" ht="21" customHeight="1">
      <c r="A14" s="83"/>
      <c r="B14" s="83"/>
      <c r="C14" s="83"/>
      <c r="D14" s="83"/>
      <c r="E14" s="83"/>
      <c r="F14" s="83"/>
      <c r="G14" s="83"/>
      <c r="H14" s="83"/>
      <c r="I14" s="83"/>
      <c r="J14" s="83"/>
      <c r="K14" s="83"/>
      <c r="L14" s="83"/>
      <c r="M14" s="83"/>
      <c r="N14" s="83"/>
      <c r="O14" s="83"/>
      <c r="P14" s="83"/>
      <c r="Q14" s="83"/>
      <c r="R14" s="83"/>
      <c r="S14" s="83"/>
      <c r="T14" s="83"/>
      <c r="U14" s="83"/>
      <c r="V14" s="83"/>
      <c r="W14" s="4"/>
      <c r="X14" s="4"/>
      <c r="Y14" s="4"/>
      <c r="Z14" s="4"/>
    </row>
    <row r="15" spans="1:26" ht="16.5" customHeight="1">
      <c r="A15" s="89">
        <v>3</v>
      </c>
      <c r="B15" s="84" t="str">
        <f>IF(C15="","",
IF('1. Punto de Partida'!$C$6="","",'1. Punto de Partida'!$C$6))</f>
        <v/>
      </c>
      <c r="C15" s="84"/>
      <c r="D15" s="84"/>
      <c r="E15" s="84"/>
      <c r="F15" s="84"/>
      <c r="G15" s="84"/>
      <c r="H15" s="84"/>
      <c r="I15" s="84"/>
      <c r="J15" s="84"/>
      <c r="K15" s="85" t="str">
        <f>IFERROR(MID(J15,1,SEARCH(":",J15,1)-1),"")</f>
        <v/>
      </c>
      <c r="L15" s="86" t="str">
        <f>IF(OR(K15="Rara vez",K15="Muy Baja"),0.2,
IF(OR(K15="Improbable",K15="Baja"),0.4,
IF(OR(K15="Posible",K15="Media"),0.6,
IF(OR(K15="Probable",K15="Alta"),0.8,
IF(OR(K15="Casi seguro",K15="Muy Alta"),1,"")))))</f>
        <v/>
      </c>
      <c r="M15" s="87"/>
      <c r="N15" s="85"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86" t="str">
        <f>IF(N15="Leve",0.2,
IF(N15="Menor",0.4,
IF(N15="Moderado",0.6,
IF(N15="Mayor",0.8,
IF(N15="Catastrófico",1,"")))))</f>
        <v/>
      </c>
      <c r="P15" s="81"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88"/>
      <c r="R15" s="88"/>
      <c r="S15" s="88"/>
      <c r="T15" s="88"/>
      <c r="U15" s="84" t="str">
        <f>IF(S15="","","Cuatrimestral")</f>
        <v/>
      </c>
      <c r="V15" s="84"/>
      <c r="W15" s="4"/>
      <c r="X15" s="4"/>
      <c r="Y15" s="4"/>
      <c r="Z15" s="4"/>
    </row>
    <row r="16" spans="1:26" ht="16.5" customHeight="1">
      <c r="A16" s="82"/>
      <c r="B16" s="82"/>
      <c r="C16" s="82"/>
      <c r="D16" s="82"/>
      <c r="E16" s="82"/>
      <c r="F16" s="82"/>
      <c r="G16" s="82"/>
      <c r="H16" s="82"/>
      <c r="I16" s="82"/>
      <c r="J16" s="82"/>
      <c r="K16" s="82"/>
      <c r="L16" s="82"/>
      <c r="M16" s="82"/>
      <c r="N16" s="82"/>
      <c r="O16" s="82"/>
      <c r="P16" s="82"/>
      <c r="Q16" s="82"/>
      <c r="R16" s="82"/>
      <c r="S16" s="82"/>
      <c r="T16" s="82"/>
      <c r="U16" s="82"/>
      <c r="V16" s="82"/>
      <c r="W16" s="4"/>
      <c r="X16" s="4"/>
      <c r="Y16" s="4"/>
      <c r="Z16" s="4"/>
    </row>
    <row r="17" spans="1:26" ht="16.5" customHeight="1">
      <c r="A17" s="83"/>
      <c r="B17" s="83"/>
      <c r="C17" s="83"/>
      <c r="D17" s="83"/>
      <c r="E17" s="83"/>
      <c r="F17" s="83"/>
      <c r="G17" s="83"/>
      <c r="H17" s="83"/>
      <c r="I17" s="83"/>
      <c r="J17" s="83"/>
      <c r="K17" s="83"/>
      <c r="L17" s="83"/>
      <c r="M17" s="83"/>
      <c r="N17" s="83"/>
      <c r="O17" s="83"/>
      <c r="P17" s="83"/>
      <c r="Q17" s="83"/>
      <c r="R17" s="83"/>
      <c r="S17" s="83"/>
      <c r="T17" s="83"/>
      <c r="U17" s="83"/>
      <c r="V17" s="83"/>
      <c r="W17" s="4"/>
      <c r="X17" s="4"/>
      <c r="Y17" s="4"/>
      <c r="Z17" s="4"/>
    </row>
    <row r="18" spans="1:26" ht="16.5" customHeight="1">
      <c r="A18" s="89">
        <v>4</v>
      </c>
      <c r="B18" s="84" t="str">
        <f>IF(C18="","",
IF('1. Punto de Partida'!$C$6="","",'1. Punto de Partida'!$C$6))</f>
        <v/>
      </c>
      <c r="C18" s="84"/>
      <c r="D18" s="84"/>
      <c r="E18" s="84"/>
      <c r="F18" s="84"/>
      <c r="G18" s="84"/>
      <c r="H18" s="84"/>
      <c r="I18" s="84"/>
      <c r="J18" s="84"/>
      <c r="K18" s="85" t="str">
        <f>IFERROR(MID(J18,1,SEARCH(":",J18,1)-1),"")</f>
        <v/>
      </c>
      <c r="L18" s="86" t="str">
        <f>IF(OR(K18="Rara vez",K18="Muy Baja"),0.2,
IF(OR(K18="Improbable",K18="Baja"),0.4,
IF(OR(K18="Posible",K18="Media"),0.6,
IF(OR(K18="Probable",K18="Alta"),0.8,
IF(OR(K18="Casi seguro",K18="Muy Alta"),1,"")))))</f>
        <v/>
      </c>
      <c r="M18" s="87"/>
      <c r="N18" s="85"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86" t="str">
        <f>IF(N18="Leve",0.2,
IF(N18="Menor",0.4,
IF(N18="Moderado",0.6,
IF(N18="Mayor",0.8,
IF(N18="Catastrófico",1,"")))))</f>
        <v/>
      </c>
      <c r="P18" s="81"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88"/>
      <c r="R18" s="88"/>
      <c r="S18" s="88"/>
      <c r="T18" s="88"/>
      <c r="U18" s="84" t="str">
        <f>IF(S18="","","Cuatrimestral")</f>
        <v/>
      </c>
      <c r="V18" s="84"/>
      <c r="W18" s="4"/>
      <c r="X18" s="4"/>
      <c r="Y18" s="4"/>
      <c r="Z18" s="4"/>
    </row>
    <row r="19" spans="1:26" ht="15" customHeight="1">
      <c r="A19" s="82"/>
      <c r="B19" s="82"/>
      <c r="C19" s="82"/>
      <c r="D19" s="82"/>
      <c r="E19" s="82"/>
      <c r="F19" s="82"/>
      <c r="G19" s="82"/>
      <c r="H19" s="82"/>
      <c r="I19" s="82"/>
      <c r="J19" s="82"/>
      <c r="K19" s="82"/>
      <c r="L19" s="82"/>
      <c r="M19" s="82"/>
      <c r="N19" s="82"/>
      <c r="O19" s="82"/>
      <c r="P19" s="82"/>
      <c r="Q19" s="82"/>
      <c r="R19" s="82"/>
      <c r="S19" s="82"/>
      <c r="T19" s="82"/>
      <c r="U19" s="82"/>
      <c r="V19" s="82"/>
      <c r="W19" s="4"/>
      <c r="X19" s="4"/>
      <c r="Y19" s="4"/>
      <c r="Z19" s="4"/>
    </row>
    <row r="20" spans="1:26" ht="15" customHeight="1">
      <c r="A20" s="83"/>
      <c r="B20" s="83"/>
      <c r="C20" s="83"/>
      <c r="D20" s="83"/>
      <c r="E20" s="83"/>
      <c r="F20" s="83"/>
      <c r="G20" s="83"/>
      <c r="H20" s="83"/>
      <c r="I20" s="83"/>
      <c r="J20" s="83"/>
      <c r="K20" s="83"/>
      <c r="L20" s="83"/>
      <c r="M20" s="83"/>
      <c r="N20" s="83"/>
      <c r="O20" s="83"/>
      <c r="P20" s="83"/>
      <c r="Q20" s="83"/>
      <c r="R20" s="83"/>
      <c r="S20" s="83"/>
      <c r="T20" s="83"/>
      <c r="U20" s="83"/>
      <c r="V20" s="83"/>
      <c r="W20" s="4"/>
      <c r="X20" s="4"/>
      <c r="Y20" s="4"/>
      <c r="Z20" s="4"/>
    </row>
    <row r="21" spans="1:26" ht="16.5" customHeight="1">
      <c r="A21" s="89">
        <v>5</v>
      </c>
      <c r="B21" s="84" t="str">
        <f>IF(C21="","",
IF('1. Punto de Partida'!$C$6="","",'1. Punto de Partida'!$C$6))</f>
        <v/>
      </c>
      <c r="C21" s="84"/>
      <c r="D21" s="84"/>
      <c r="E21" s="84"/>
      <c r="F21" s="84"/>
      <c r="G21" s="84"/>
      <c r="H21" s="84"/>
      <c r="I21" s="84"/>
      <c r="J21" s="84"/>
      <c r="K21" s="85" t="str">
        <f>IFERROR(MID(J21,1,SEARCH(":",J21,1)-1),"")</f>
        <v/>
      </c>
      <c r="L21" s="86" t="str">
        <f>IF(OR(K21="Rara vez",K21="Muy Baja"),0.2,
IF(OR(K21="Improbable",K21="Baja"),0.4,
IF(OR(K21="Posible",K21="Media"),0.6,
IF(OR(K21="Probable",K21="Alta"),0.8,
IF(OR(K21="Casi seguro",K21="Muy Alta"),1,"")))))</f>
        <v/>
      </c>
      <c r="M21" s="87"/>
      <c r="N21" s="85"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86" t="str">
        <f>IF(N21="Leve",0.2,
IF(N21="Menor",0.4,
IF(N21="Moderado",0.6,
IF(N21="Mayor",0.8,
IF(N21="Catastrófico",1,"")))))</f>
        <v/>
      </c>
      <c r="P21" s="81"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88"/>
      <c r="R21" s="88"/>
      <c r="S21" s="88"/>
      <c r="T21" s="88"/>
      <c r="U21" s="84" t="str">
        <f>IF(S21="","","Cuatrimestral")</f>
        <v/>
      </c>
      <c r="V21" s="84"/>
      <c r="W21" s="4"/>
      <c r="X21" s="4"/>
      <c r="Y21" s="4"/>
      <c r="Z21" s="4"/>
    </row>
    <row r="22" spans="1:26" ht="15" customHeight="1">
      <c r="A22" s="82"/>
      <c r="B22" s="82"/>
      <c r="C22" s="82"/>
      <c r="D22" s="82"/>
      <c r="E22" s="82"/>
      <c r="F22" s="82"/>
      <c r="G22" s="82"/>
      <c r="H22" s="82"/>
      <c r="I22" s="82"/>
      <c r="J22" s="82"/>
      <c r="K22" s="82"/>
      <c r="L22" s="82"/>
      <c r="M22" s="82"/>
      <c r="N22" s="82"/>
      <c r="O22" s="82"/>
      <c r="P22" s="82"/>
      <c r="Q22" s="82"/>
      <c r="R22" s="82"/>
      <c r="S22" s="82"/>
      <c r="T22" s="82"/>
      <c r="U22" s="82"/>
      <c r="V22" s="82"/>
      <c r="W22" s="4"/>
      <c r="X22" s="4"/>
      <c r="Y22" s="4"/>
      <c r="Z22" s="4"/>
    </row>
    <row r="23" spans="1:26" ht="15" customHeight="1">
      <c r="A23" s="83"/>
      <c r="B23" s="83"/>
      <c r="C23" s="83"/>
      <c r="D23" s="83"/>
      <c r="E23" s="83"/>
      <c r="F23" s="83"/>
      <c r="G23" s="83"/>
      <c r="H23" s="83"/>
      <c r="I23" s="83"/>
      <c r="J23" s="83"/>
      <c r="K23" s="83"/>
      <c r="L23" s="83"/>
      <c r="M23" s="83"/>
      <c r="N23" s="83"/>
      <c r="O23" s="83"/>
      <c r="P23" s="83"/>
      <c r="Q23" s="83"/>
      <c r="R23" s="83"/>
      <c r="S23" s="83"/>
      <c r="T23" s="83"/>
      <c r="U23" s="83"/>
      <c r="V23" s="83"/>
      <c r="W23" s="4"/>
      <c r="X23" s="4"/>
      <c r="Y23" s="4"/>
      <c r="Z23" s="4"/>
    </row>
    <row r="24" spans="1:26" ht="16.5" customHeight="1">
      <c r="A24" s="89">
        <v>6</v>
      </c>
      <c r="B24" s="84" t="str">
        <f>IF(C24="","",
IF('1. Punto de Partida'!$C$6="","",'1. Punto de Partida'!$C$6))</f>
        <v/>
      </c>
      <c r="C24" s="84"/>
      <c r="D24" s="84"/>
      <c r="E24" s="84"/>
      <c r="F24" s="84"/>
      <c r="G24" s="84"/>
      <c r="H24" s="84"/>
      <c r="I24" s="84"/>
      <c r="J24" s="84"/>
      <c r="K24" s="85" t="str">
        <f>IFERROR(MID(J24,1,SEARCH(":",J24,1)-1),"")</f>
        <v/>
      </c>
      <c r="L24" s="86" t="str">
        <f>IF(OR(K24="Rara vez",K24="Muy Baja"),0.2,
IF(OR(K24="Improbable",K24="Baja"),0.4,
IF(OR(K24="Posible",K24="Media"),0.6,
IF(OR(K24="Probable",K24="Alta"),0.8,
IF(OR(K24="Casi seguro",K24="Muy Alta"),1,"")))))</f>
        <v/>
      </c>
      <c r="M24" s="87"/>
      <c r="N24" s="85"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86" t="str">
        <f>IF(N24="Leve",0.2,
IF(N24="Menor",0.4,
IF(N24="Moderado",0.6,
IF(N24="Mayor",0.8,
IF(N24="Catastrófico",1,"")))))</f>
        <v/>
      </c>
      <c r="P24" s="81"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88"/>
      <c r="R24" s="88"/>
      <c r="S24" s="88"/>
      <c r="T24" s="88"/>
      <c r="U24" s="84" t="str">
        <f>IF(S24="","","Cuatrimestral")</f>
        <v/>
      </c>
      <c r="V24" s="84"/>
      <c r="W24" s="4"/>
      <c r="X24" s="4"/>
      <c r="Y24" s="4"/>
      <c r="Z24" s="4"/>
    </row>
    <row r="25" spans="1:26" ht="15" customHeight="1">
      <c r="A25" s="82"/>
      <c r="B25" s="82"/>
      <c r="C25" s="82"/>
      <c r="D25" s="82"/>
      <c r="E25" s="82"/>
      <c r="F25" s="82"/>
      <c r="G25" s="82"/>
      <c r="H25" s="82"/>
      <c r="I25" s="82"/>
      <c r="J25" s="82"/>
      <c r="K25" s="82"/>
      <c r="L25" s="82"/>
      <c r="M25" s="82"/>
      <c r="N25" s="82"/>
      <c r="O25" s="82"/>
      <c r="P25" s="82"/>
      <c r="Q25" s="82"/>
      <c r="R25" s="82"/>
      <c r="S25" s="82"/>
      <c r="T25" s="82"/>
      <c r="U25" s="82"/>
      <c r="V25" s="82"/>
      <c r="W25" s="4"/>
      <c r="X25" s="4"/>
      <c r="Y25" s="4"/>
      <c r="Z25" s="4"/>
    </row>
    <row r="26" spans="1:26" ht="15" customHeight="1">
      <c r="A26" s="83"/>
      <c r="B26" s="83"/>
      <c r="C26" s="83"/>
      <c r="D26" s="83"/>
      <c r="E26" s="83"/>
      <c r="F26" s="83"/>
      <c r="G26" s="83"/>
      <c r="H26" s="83"/>
      <c r="I26" s="83"/>
      <c r="J26" s="83"/>
      <c r="K26" s="83"/>
      <c r="L26" s="83"/>
      <c r="M26" s="83"/>
      <c r="N26" s="83"/>
      <c r="O26" s="83"/>
      <c r="P26" s="83"/>
      <c r="Q26" s="83"/>
      <c r="R26" s="83"/>
      <c r="S26" s="83"/>
      <c r="T26" s="83"/>
      <c r="U26" s="83"/>
      <c r="V26" s="83"/>
      <c r="W26" s="4"/>
      <c r="X26" s="4"/>
      <c r="Y26" s="4"/>
      <c r="Z26" s="4"/>
    </row>
    <row r="27" spans="1:26" ht="16.5" customHeight="1">
      <c r="A27" s="89">
        <v>7</v>
      </c>
      <c r="B27" s="84" t="str">
        <f>IF(C27="","",
IF('1. Punto de Partida'!$C$6="","",'1. Punto de Partida'!$C$6))</f>
        <v/>
      </c>
      <c r="C27" s="84"/>
      <c r="D27" s="84"/>
      <c r="E27" s="84"/>
      <c r="F27" s="84"/>
      <c r="G27" s="84"/>
      <c r="H27" s="84"/>
      <c r="I27" s="84"/>
      <c r="J27" s="84"/>
      <c r="K27" s="85" t="str">
        <f>IFERROR(MID(J27,1,SEARCH(":",J27,1)-1),"")</f>
        <v/>
      </c>
      <c r="L27" s="86" t="str">
        <f>IF(OR(K27="Rara vez",K27="Muy Baja"),0.2,
IF(OR(K27="Improbable",K27="Baja"),0.4,
IF(OR(K27="Posible",K27="Media"),0.6,
IF(OR(K27="Probable",K27="Alta"),0.8,
IF(OR(K27="Casi seguro",K27="Muy Alta"),1,"")))))</f>
        <v/>
      </c>
      <c r="M27" s="87"/>
      <c r="N27" s="85"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6" t="str">
        <f>IF(N27="Leve",0.2,
IF(N27="Menor",0.4,
IF(N27="Moderado",0.6,
IF(N27="Mayor",0.8,
IF(N27="Catastrófico",1,"")))))</f>
        <v/>
      </c>
      <c r="P27" s="81"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88"/>
      <c r="R27" s="88"/>
      <c r="S27" s="88"/>
      <c r="T27" s="88"/>
      <c r="U27" s="84" t="str">
        <f>IF(S27="","","Cuatrimestral")</f>
        <v/>
      </c>
      <c r="V27" s="84"/>
      <c r="W27" s="4"/>
      <c r="X27" s="4"/>
      <c r="Y27" s="4"/>
      <c r="Z27" s="4"/>
    </row>
    <row r="28" spans="1:26" ht="15" customHeight="1">
      <c r="A28" s="82"/>
      <c r="B28" s="82"/>
      <c r="C28" s="82"/>
      <c r="D28" s="82"/>
      <c r="E28" s="82"/>
      <c r="F28" s="82"/>
      <c r="G28" s="82"/>
      <c r="H28" s="82"/>
      <c r="I28" s="82"/>
      <c r="J28" s="82"/>
      <c r="K28" s="82"/>
      <c r="L28" s="82"/>
      <c r="M28" s="82"/>
      <c r="N28" s="82"/>
      <c r="O28" s="82"/>
      <c r="P28" s="82"/>
      <c r="Q28" s="82"/>
      <c r="R28" s="82"/>
      <c r="S28" s="82"/>
      <c r="T28" s="82"/>
      <c r="U28" s="82"/>
      <c r="V28" s="82"/>
      <c r="W28" s="4"/>
      <c r="X28" s="4"/>
      <c r="Y28" s="4"/>
      <c r="Z28" s="4"/>
    </row>
    <row r="29" spans="1:26" ht="15" customHeight="1">
      <c r="A29" s="83"/>
      <c r="B29" s="83"/>
      <c r="C29" s="83"/>
      <c r="D29" s="83"/>
      <c r="E29" s="83"/>
      <c r="F29" s="83"/>
      <c r="G29" s="83"/>
      <c r="H29" s="83"/>
      <c r="I29" s="83"/>
      <c r="J29" s="83"/>
      <c r="K29" s="83"/>
      <c r="L29" s="83"/>
      <c r="M29" s="83"/>
      <c r="N29" s="83"/>
      <c r="O29" s="83"/>
      <c r="P29" s="83"/>
      <c r="Q29" s="83"/>
      <c r="R29" s="83"/>
      <c r="S29" s="83"/>
      <c r="T29" s="83"/>
      <c r="U29" s="83"/>
      <c r="V29" s="83"/>
      <c r="W29" s="4"/>
      <c r="X29" s="4"/>
      <c r="Y29" s="4"/>
      <c r="Z29" s="4"/>
    </row>
    <row r="30" spans="1:26" ht="16.5" customHeight="1">
      <c r="A30" s="89">
        <v>8</v>
      </c>
      <c r="B30" s="84" t="str">
        <f>IF(C30="","",
IF('1. Punto de Partida'!$C$6="","",'1. Punto de Partida'!$C$6))</f>
        <v/>
      </c>
      <c r="C30" s="84"/>
      <c r="D30" s="84"/>
      <c r="E30" s="84"/>
      <c r="F30" s="84"/>
      <c r="G30" s="84"/>
      <c r="H30" s="84"/>
      <c r="I30" s="84"/>
      <c r="J30" s="84"/>
      <c r="K30" s="85" t="str">
        <f>IFERROR(MID(J30,1,SEARCH(":",J30,1)-1),"")</f>
        <v/>
      </c>
      <c r="L30" s="86" t="str">
        <f>IF(OR(K30="Rara vez",K30="Muy Baja"),0.2,
IF(OR(K30="Improbable",K30="Baja"),0.4,
IF(OR(K30="Posible",K30="Media"),0.6,
IF(OR(K30="Probable",K30="Alta"),0.8,
IF(OR(K30="Casi seguro",K30="Muy Alta"),1,"")))))</f>
        <v/>
      </c>
      <c r="M30" s="87"/>
      <c r="N30" s="85"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6" t="str">
        <f>IF(N30="Leve",0.2,
IF(N30="Menor",0.4,
IF(N30="Moderado",0.6,
IF(N30="Mayor",0.8,
IF(N30="Catastrófico",1,"")))))</f>
        <v/>
      </c>
      <c r="P30" s="81"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8"/>
      <c r="R30" s="88"/>
      <c r="S30" s="88"/>
      <c r="T30" s="88"/>
      <c r="U30" s="84" t="str">
        <f>IF(S30="","","Cuatrimestral")</f>
        <v/>
      </c>
      <c r="V30" s="84"/>
      <c r="W30" s="4"/>
      <c r="X30" s="4"/>
      <c r="Y30" s="4"/>
      <c r="Z30" s="4"/>
    </row>
    <row r="31" spans="1:26" ht="15" customHeight="1">
      <c r="A31" s="82"/>
      <c r="B31" s="82"/>
      <c r="C31" s="82"/>
      <c r="D31" s="82"/>
      <c r="E31" s="82"/>
      <c r="F31" s="82"/>
      <c r="G31" s="82"/>
      <c r="H31" s="82"/>
      <c r="I31" s="82"/>
      <c r="J31" s="82"/>
      <c r="K31" s="82"/>
      <c r="L31" s="82"/>
      <c r="M31" s="82"/>
      <c r="N31" s="82"/>
      <c r="O31" s="82"/>
      <c r="P31" s="82"/>
      <c r="Q31" s="82"/>
      <c r="R31" s="82"/>
      <c r="S31" s="82"/>
      <c r="T31" s="82"/>
      <c r="U31" s="82"/>
      <c r="V31" s="82"/>
      <c r="W31" s="4"/>
      <c r="X31" s="4"/>
      <c r="Y31" s="4"/>
      <c r="Z31" s="4"/>
    </row>
    <row r="32" spans="1:26" ht="15" customHeight="1">
      <c r="A32" s="83"/>
      <c r="B32" s="83"/>
      <c r="C32" s="83"/>
      <c r="D32" s="83"/>
      <c r="E32" s="83"/>
      <c r="F32" s="83"/>
      <c r="G32" s="83"/>
      <c r="H32" s="83"/>
      <c r="I32" s="83"/>
      <c r="J32" s="83"/>
      <c r="K32" s="83"/>
      <c r="L32" s="83"/>
      <c r="M32" s="83"/>
      <c r="N32" s="83"/>
      <c r="O32" s="83"/>
      <c r="P32" s="83"/>
      <c r="Q32" s="83"/>
      <c r="R32" s="83"/>
      <c r="S32" s="83"/>
      <c r="T32" s="83"/>
      <c r="U32" s="83"/>
      <c r="V32" s="83"/>
      <c r="W32" s="4"/>
      <c r="X32" s="4"/>
      <c r="Y32" s="4"/>
      <c r="Z32" s="4"/>
    </row>
    <row r="33" spans="1:26" ht="16.5" customHeight="1">
      <c r="A33" s="89">
        <v>9</v>
      </c>
      <c r="B33" s="84" t="str">
        <f>IF(C33="","",
IF('1. Punto de Partida'!$C$6="","",'1. Punto de Partida'!$C$6))</f>
        <v/>
      </c>
      <c r="C33" s="84"/>
      <c r="D33" s="84"/>
      <c r="E33" s="84"/>
      <c r="F33" s="84"/>
      <c r="G33" s="84"/>
      <c r="H33" s="84"/>
      <c r="I33" s="84"/>
      <c r="J33" s="84"/>
      <c r="K33" s="85" t="str">
        <f>IFERROR(MID(J33,1,SEARCH(":",J33,1)-1),"")</f>
        <v/>
      </c>
      <c r="L33" s="86" t="str">
        <f>IF(OR(K33="Rara vez",K33="Muy Baja"),0.2,
IF(OR(K33="Improbable",K33="Baja"),0.4,
IF(OR(K33="Posible",K33="Media"),0.6,
IF(OR(K33="Probable",K33="Alta"),0.8,
IF(OR(K33="Casi seguro",K33="Muy Alta"),1,"")))))</f>
        <v/>
      </c>
      <c r="M33" s="87"/>
      <c r="N33" s="85"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6" t="str">
        <f>IF(N33="Leve",0.2,
IF(N33="Menor",0.4,
IF(N33="Moderado",0.6,
IF(N33="Mayor",0.8,
IF(N33="Catastrófico",1,"")))))</f>
        <v/>
      </c>
      <c r="P33" s="81"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8"/>
      <c r="R33" s="88"/>
      <c r="S33" s="88"/>
      <c r="T33" s="88"/>
      <c r="U33" s="84" t="str">
        <f>IF(S33="","","Cuatrimestral")</f>
        <v/>
      </c>
      <c r="V33" s="84"/>
      <c r="W33" s="4"/>
      <c r="X33" s="4"/>
      <c r="Y33" s="4"/>
      <c r="Z33" s="4"/>
    </row>
    <row r="34" spans="1:26" ht="15" customHeight="1">
      <c r="A34" s="82"/>
      <c r="B34" s="82"/>
      <c r="C34" s="82"/>
      <c r="D34" s="82"/>
      <c r="E34" s="82"/>
      <c r="F34" s="82"/>
      <c r="G34" s="82"/>
      <c r="H34" s="82"/>
      <c r="I34" s="82"/>
      <c r="J34" s="82"/>
      <c r="K34" s="82"/>
      <c r="L34" s="82"/>
      <c r="M34" s="82"/>
      <c r="N34" s="82"/>
      <c r="O34" s="82"/>
      <c r="P34" s="82"/>
      <c r="Q34" s="82"/>
      <c r="R34" s="82"/>
      <c r="S34" s="82"/>
      <c r="T34" s="82"/>
      <c r="U34" s="82"/>
      <c r="V34" s="82"/>
      <c r="W34" s="4"/>
      <c r="X34" s="4"/>
      <c r="Y34" s="4"/>
      <c r="Z34" s="4"/>
    </row>
    <row r="35" spans="1:26" ht="15" customHeight="1">
      <c r="A35" s="83"/>
      <c r="B35" s="83"/>
      <c r="C35" s="83"/>
      <c r="D35" s="83"/>
      <c r="E35" s="83"/>
      <c r="F35" s="83"/>
      <c r="G35" s="83"/>
      <c r="H35" s="83"/>
      <c r="I35" s="83"/>
      <c r="J35" s="83"/>
      <c r="K35" s="83"/>
      <c r="L35" s="83"/>
      <c r="M35" s="83"/>
      <c r="N35" s="83"/>
      <c r="O35" s="83"/>
      <c r="P35" s="83"/>
      <c r="Q35" s="83"/>
      <c r="R35" s="83"/>
      <c r="S35" s="83"/>
      <c r="T35" s="83"/>
      <c r="U35" s="83"/>
      <c r="V35" s="83"/>
      <c r="W35" s="4"/>
      <c r="X35" s="4"/>
      <c r="Y35" s="4"/>
      <c r="Z35" s="4"/>
    </row>
    <row r="36" spans="1:26" ht="16.5" customHeight="1">
      <c r="A36" s="89">
        <v>10</v>
      </c>
      <c r="B36" s="84" t="str">
        <f>IF(C36="","",
IF('1. Punto de Partida'!$C$6="","",'1. Punto de Partida'!$C$6))</f>
        <v/>
      </c>
      <c r="C36" s="84"/>
      <c r="D36" s="84"/>
      <c r="E36" s="84"/>
      <c r="F36" s="84"/>
      <c r="G36" s="84"/>
      <c r="H36" s="84"/>
      <c r="I36" s="84"/>
      <c r="J36" s="84"/>
      <c r="K36" s="85" t="str">
        <f>IFERROR(MID(J36,1,SEARCH(":",J36,1)-1),"")</f>
        <v/>
      </c>
      <c r="L36" s="86" t="str">
        <f>IF(OR(K36="Rara vez",K36="Muy Baja"),0.2,
IF(OR(K36="Improbable",K36="Baja"),0.4,
IF(OR(K36="Posible",K36="Media"),0.6,
IF(OR(K36="Probable",K36="Alta"),0.8,
IF(OR(K36="Casi seguro",K36="Muy Alta"),1,"")))))</f>
        <v/>
      </c>
      <c r="M36" s="87"/>
      <c r="N36" s="85"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6" t="str">
        <f>IF(N36="Leve",0.2,
IF(N36="Menor",0.4,
IF(N36="Moderado",0.6,
IF(N36="Mayor",0.8,
IF(N36="Catastrófico",1,"")))))</f>
        <v/>
      </c>
      <c r="P36" s="81"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8"/>
      <c r="R36" s="88"/>
      <c r="S36" s="88"/>
      <c r="T36" s="88"/>
      <c r="U36" s="84" t="str">
        <f>IF(S36="","","Cuatrimestral")</f>
        <v/>
      </c>
      <c r="V36" s="84"/>
      <c r="W36" s="4"/>
      <c r="X36" s="4"/>
      <c r="Y36" s="4"/>
      <c r="Z36" s="4"/>
    </row>
    <row r="37" spans="1:26" ht="15" customHeight="1">
      <c r="A37" s="82"/>
      <c r="B37" s="82"/>
      <c r="C37" s="82"/>
      <c r="D37" s="82"/>
      <c r="E37" s="82"/>
      <c r="F37" s="82"/>
      <c r="G37" s="82"/>
      <c r="H37" s="82"/>
      <c r="I37" s="82"/>
      <c r="J37" s="82"/>
      <c r="K37" s="82"/>
      <c r="L37" s="82"/>
      <c r="M37" s="82"/>
      <c r="N37" s="82"/>
      <c r="O37" s="82"/>
      <c r="P37" s="82"/>
      <c r="Q37" s="82"/>
      <c r="R37" s="82"/>
      <c r="S37" s="82"/>
      <c r="T37" s="82"/>
      <c r="U37" s="82"/>
      <c r="V37" s="82"/>
      <c r="W37" s="4"/>
      <c r="X37" s="4"/>
      <c r="Y37" s="4"/>
      <c r="Z37" s="4"/>
    </row>
    <row r="38" spans="1:26" ht="15" customHeight="1">
      <c r="A38" s="83"/>
      <c r="B38" s="83"/>
      <c r="C38" s="83"/>
      <c r="D38" s="83"/>
      <c r="E38" s="83"/>
      <c r="F38" s="83"/>
      <c r="G38" s="83"/>
      <c r="H38" s="83"/>
      <c r="I38" s="83"/>
      <c r="J38" s="83"/>
      <c r="K38" s="83"/>
      <c r="L38" s="83"/>
      <c r="M38" s="83"/>
      <c r="N38" s="83"/>
      <c r="O38" s="83"/>
      <c r="P38" s="83"/>
      <c r="Q38" s="83"/>
      <c r="R38" s="83"/>
      <c r="S38" s="83"/>
      <c r="T38" s="83"/>
      <c r="U38" s="83"/>
      <c r="V38" s="83"/>
      <c r="W38" s="4"/>
      <c r="X38" s="4"/>
      <c r="Y38" s="4"/>
      <c r="Z38" s="4"/>
    </row>
    <row r="39" spans="1:26" ht="16.5" customHeight="1">
      <c r="A39" s="89">
        <v>11</v>
      </c>
      <c r="B39" s="84" t="str">
        <f>IF(C39="","",
IF('1. Punto de Partida'!$C$6="","",'1. Punto de Partida'!$C$6))</f>
        <v/>
      </c>
      <c r="C39" s="84"/>
      <c r="D39" s="84"/>
      <c r="E39" s="84"/>
      <c r="F39" s="84"/>
      <c r="G39" s="84"/>
      <c r="H39" s="84"/>
      <c r="I39" s="84"/>
      <c r="J39" s="84"/>
      <c r="K39" s="85" t="str">
        <f>IFERROR(MID(J39,1,SEARCH(":",J39,1)-1),"")</f>
        <v/>
      </c>
      <c r="L39" s="86" t="str">
        <f>IF(OR(K39="Rara vez",K39="Muy Baja"),0.2,
IF(OR(K39="Improbable",K39="Baja"),0.4,
IF(OR(K39="Posible",K39="Media"),0.6,
IF(OR(K39="Probable",K39="Alta"),0.8,
IF(OR(K39="Casi seguro",K39="Muy Alta"),1,"")))))</f>
        <v/>
      </c>
      <c r="M39" s="87"/>
      <c r="N39" s="85"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6" t="str">
        <f>IF(N39="Leve",0.2,
IF(N39="Menor",0.4,
IF(N39="Moderado",0.6,
IF(N39="Mayor",0.8,
IF(N39="Catastrófico",1,"")))))</f>
        <v/>
      </c>
      <c r="P39" s="81"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8"/>
      <c r="R39" s="88"/>
      <c r="S39" s="88"/>
      <c r="T39" s="88"/>
      <c r="U39" s="84" t="str">
        <f>IF(S39="","","Cuatrimestral")</f>
        <v/>
      </c>
      <c r="V39" s="84"/>
      <c r="W39" s="4"/>
      <c r="X39" s="4"/>
      <c r="Y39" s="4"/>
      <c r="Z39" s="4"/>
    </row>
    <row r="40" spans="1:26" ht="15" customHeight="1">
      <c r="A40" s="82"/>
      <c r="B40" s="82"/>
      <c r="C40" s="82"/>
      <c r="D40" s="82"/>
      <c r="E40" s="82"/>
      <c r="F40" s="82"/>
      <c r="G40" s="82"/>
      <c r="H40" s="82"/>
      <c r="I40" s="82"/>
      <c r="J40" s="82"/>
      <c r="K40" s="82"/>
      <c r="L40" s="82"/>
      <c r="M40" s="82"/>
      <c r="N40" s="82"/>
      <c r="O40" s="82"/>
      <c r="P40" s="82"/>
      <c r="Q40" s="82"/>
      <c r="R40" s="82"/>
      <c r="S40" s="82"/>
      <c r="T40" s="82"/>
      <c r="U40" s="82"/>
      <c r="V40" s="82"/>
      <c r="W40" s="4"/>
      <c r="X40" s="4"/>
      <c r="Y40" s="4"/>
      <c r="Z40" s="4"/>
    </row>
    <row r="41" spans="1:26" ht="15" customHeight="1">
      <c r="A41" s="83"/>
      <c r="B41" s="83"/>
      <c r="C41" s="83"/>
      <c r="D41" s="83"/>
      <c r="E41" s="83"/>
      <c r="F41" s="83"/>
      <c r="G41" s="83"/>
      <c r="H41" s="83"/>
      <c r="I41" s="83"/>
      <c r="J41" s="83"/>
      <c r="K41" s="83"/>
      <c r="L41" s="83"/>
      <c r="M41" s="83"/>
      <c r="N41" s="83"/>
      <c r="O41" s="83"/>
      <c r="P41" s="83"/>
      <c r="Q41" s="83"/>
      <c r="R41" s="83"/>
      <c r="S41" s="83"/>
      <c r="T41" s="83"/>
      <c r="U41" s="83"/>
      <c r="V41" s="83"/>
      <c r="W41" s="4"/>
      <c r="X41" s="4"/>
      <c r="Y41" s="4"/>
      <c r="Z41" s="4"/>
    </row>
    <row r="42" spans="1:26" ht="16.5" customHeight="1">
      <c r="A42" s="89">
        <v>12</v>
      </c>
      <c r="B42" s="84" t="str">
        <f>IF(C42="","",
IF('1. Punto de Partida'!$C$6="","",'1. Punto de Partida'!$C$6))</f>
        <v/>
      </c>
      <c r="C42" s="84"/>
      <c r="D42" s="84"/>
      <c r="E42" s="84"/>
      <c r="F42" s="84"/>
      <c r="G42" s="84"/>
      <c r="H42" s="84"/>
      <c r="I42" s="84"/>
      <c r="J42" s="84"/>
      <c r="K42" s="85" t="str">
        <f>IFERROR(MID(J42,1,SEARCH(":",J42,1)-1),"")</f>
        <v/>
      </c>
      <c r="L42" s="86" t="str">
        <f>IF(OR(K42="Rara vez",K42="Muy Baja"),0.2,
IF(OR(K42="Improbable",K42="Baja"),0.4,
IF(OR(K42="Posible",K42="Media"),0.6,
IF(OR(K42="Probable",K42="Alta"),0.8,
IF(OR(K42="Casi seguro",K42="Muy Alta"),1,"")))))</f>
        <v/>
      </c>
      <c r="M42" s="87"/>
      <c r="N42" s="85"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6" t="str">
        <f>IF(N42="Leve",0.2,
IF(N42="Menor",0.4,
IF(N42="Moderado",0.6,
IF(N42="Mayor",0.8,
IF(N42="Catastrófico",1,"")))))</f>
        <v/>
      </c>
      <c r="P42" s="81"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8"/>
      <c r="R42" s="88"/>
      <c r="S42" s="88"/>
      <c r="T42" s="88"/>
      <c r="U42" s="84" t="str">
        <f>IF(S42="","","Cuatrimestral")</f>
        <v/>
      </c>
      <c r="V42" s="84"/>
      <c r="W42" s="4"/>
      <c r="X42" s="4"/>
      <c r="Y42" s="4"/>
      <c r="Z42" s="4"/>
    </row>
    <row r="43" spans="1:26" ht="15" customHeight="1">
      <c r="A43" s="82"/>
      <c r="B43" s="82"/>
      <c r="C43" s="82"/>
      <c r="D43" s="82"/>
      <c r="E43" s="82"/>
      <c r="F43" s="82"/>
      <c r="G43" s="82"/>
      <c r="H43" s="82"/>
      <c r="I43" s="82"/>
      <c r="J43" s="82"/>
      <c r="K43" s="82"/>
      <c r="L43" s="82"/>
      <c r="M43" s="82"/>
      <c r="N43" s="82"/>
      <c r="O43" s="82"/>
      <c r="P43" s="82"/>
      <c r="Q43" s="82"/>
      <c r="R43" s="82"/>
      <c r="S43" s="82"/>
      <c r="T43" s="82"/>
      <c r="U43" s="82"/>
      <c r="V43" s="82"/>
      <c r="W43" s="4"/>
      <c r="X43" s="4"/>
      <c r="Y43" s="4"/>
      <c r="Z43" s="4"/>
    </row>
    <row r="44" spans="1:26" ht="15" customHeight="1">
      <c r="A44" s="83"/>
      <c r="B44" s="83"/>
      <c r="C44" s="83"/>
      <c r="D44" s="83"/>
      <c r="E44" s="83"/>
      <c r="F44" s="83"/>
      <c r="G44" s="83"/>
      <c r="H44" s="83"/>
      <c r="I44" s="83"/>
      <c r="J44" s="83"/>
      <c r="K44" s="83"/>
      <c r="L44" s="83"/>
      <c r="M44" s="83"/>
      <c r="N44" s="83"/>
      <c r="O44" s="83"/>
      <c r="P44" s="83"/>
      <c r="Q44" s="83"/>
      <c r="R44" s="83"/>
      <c r="S44" s="83"/>
      <c r="T44" s="83"/>
      <c r="U44" s="83"/>
      <c r="V44" s="83"/>
      <c r="W44" s="4"/>
      <c r="X44" s="4"/>
      <c r="Y44" s="4"/>
      <c r="Z44" s="4"/>
    </row>
    <row r="45" spans="1:26" ht="16.5" customHeight="1">
      <c r="A45" s="89">
        <v>13</v>
      </c>
      <c r="B45" s="84" t="str">
        <f>IF(C45="","",
IF('1. Punto de Partida'!$C$6="","",'1. Punto de Partida'!$C$6))</f>
        <v/>
      </c>
      <c r="C45" s="84"/>
      <c r="D45" s="84"/>
      <c r="E45" s="84"/>
      <c r="F45" s="84"/>
      <c r="G45" s="84"/>
      <c r="H45" s="84"/>
      <c r="I45" s="84"/>
      <c r="J45" s="84"/>
      <c r="K45" s="85" t="str">
        <f>IFERROR(MID(J45,1,SEARCH(":",J45,1)-1),"")</f>
        <v/>
      </c>
      <c r="L45" s="86" t="str">
        <f>IF(OR(K45="Rara vez",K45="Muy Baja"),0.2,
IF(OR(K45="Improbable",K45="Baja"),0.4,
IF(OR(K45="Posible",K45="Media"),0.6,
IF(OR(K45="Probable",K45="Alta"),0.8,
IF(OR(K45="Casi seguro",K45="Muy Alta"),1,"")))))</f>
        <v/>
      </c>
      <c r="M45" s="87"/>
      <c r="N45" s="85"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6" t="str">
        <f>IF(N45="Leve",0.2,
IF(N45="Menor",0.4,
IF(N45="Moderado",0.6,
IF(N45="Mayor",0.8,
IF(N45="Catastrófico",1,"")))))</f>
        <v/>
      </c>
      <c r="P45" s="81"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8"/>
      <c r="R45" s="88"/>
      <c r="S45" s="88"/>
      <c r="T45" s="88"/>
      <c r="U45" s="84" t="str">
        <f>IF(S45="","","Cuatrimestral")</f>
        <v/>
      </c>
      <c r="V45" s="84"/>
      <c r="W45" s="4"/>
      <c r="X45" s="4"/>
      <c r="Y45" s="4"/>
      <c r="Z45" s="4"/>
    </row>
    <row r="46" spans="1:26" ht="15" customHeight="1">
      <c r="A46" s="82"/>
      <c r="B46" s="82"/>
      <c r="C46" s="82"/>
      <c r="D46" s="82"/>
      <c r="E46" s="82"/>
      <c r="F46" s="82"/>
      <c r="G46" s="82"/>
      <c r="H46" s="82"/>
      <c r="I46" s="82"/>
      <c r="J46" s="82"/>
      <c r="K46" s="82"/>
      <c r="L46" s="82"/>
      <c r="M46" s="82"/>
      <c r="N46" s="82"/>
      <c r="O46" s="82"/>
      <c r="P46" s="82"/>
      <c r="Q46" s="82"/>
      <c r="R46" s="82"/>
      <c r="S46" s="82"/>
      <c r="T46" s="82"/>
      <c r="U46" s="82"/>
      <c r="V46" s="82"/>
      <c r="W46" s="4"/>
      <c r="X46" s="4"/>
      <c r="Y46" s="4"/>
      <c r="Z46" s="4"/>
    </row>
    <row r="47" spans="1:26" ht="15" customHeight="1">
      <c r="A47" s="83"/>
      <c r="B47" s="83"/>
      <c r="C47" s="83"/>
      <c r="D47" s="83"/>
      <c r="E47" s="83"/>
      <c r="F47" s="83"/>
      <c r="G47" s="83"/>
      <c r="H47" s="83"/>
      <c r="I47" s="83"/>
      <c r="J47" s="83"/>
      <c r="K47" s="83"/>
      <c r="L47" s="83"/>
      <c r="M47" s="83"/>
      <c r="N47" s="83"/>
      <c r="O47" s="83"/>
      <c r="P47" s="83"/>
      <c r="Q47" s="83"/>
      <c r="R47" s="83"/>
      <c r="S47" s="83"/>
      <c r="T47" s="83"/>
      <c r="U47" s="83"/>
      <c r="V47" s="83"/>
      <c r="W47" s="4"/>
      <c r="X47" s="4"/>
      <c r="Y47" s="4"/>
      <c r="Z47" s="4"/>
    </row>
    <row r="48" spans="1:26" ht="16.5" customHeight="1">
      <c r="A48" s="89">
        <v>14</v>
      </c>
      <c r="B48" s="84" t="str">
        <f>IF(C48="","",
IF('1. Punto de Partida'!$C$6="","",'1. Punto de Partida'!$C$6))</f>
        <v/>
      </c>
      <c r="C48" s="84"/>
      <c r="D48" s="84"/>
      <c r="E48" s="84"/>
      <c r="F48" s="84"/>
      <c r="G48" s="84"/>
      <c r="H48" s="84"/>
      <c r="I48" s="84"/>
      <c r="J48" s="84"/>
      <c r="K48" s="85" t="str">
        <f>IFERROR(MID(J48,1,SEARCH(":",J48,1)-1),"")</f>
        <v/>
      </c>
      <c r="L48" s="86" t="str">
        <f>IF(OR(K48="Rara vez",K48="Muy Baja"),0.2,
IF(OR(K48="Improbable",K48="Baja"),0.4,
IF(OR(K48="Posible",K48="Media"),0.6,
IF(OR(K48="Probable",K48="Alta"),0.8,
IF(OR(K48="Casi seguro",K48="Muy Alta"),1,"")))))</f>
        <v/>
      </c>
      <c r="M48" s="87"/>
      <c r="N48" s="85"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6" t="str">
        <f>IF(N48="Leve",0.2,
IF(N48="Menor",0.4,
IF(N48="Moderado",0.6,
IF(N48="Mayor",0.8,
IF(N48="Catastrófico",1,"")))))</f>
        <v/>
      </c>
      <c r="P48" s="81"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8"/>
      <c r="R48" s="88"/>
      <c r="S48" s="88"/>
      <c r="T48" s="88"/>
      <c r="U48" s="84" t="str">
        <f>IF(S48="","","Cuatrimestral")</f>
        <v/>
      </c>
      <c r="V48" s="84"/>
      <c r="W48" s="4"/>
      <c r="X48" s="4"/>
      <c r="Y48" s="4"/>
      <c r="Z48" s="4"/>
    </row>
    <row r="49" spans="1:26" ht="15" customHeight="1">
      <c r="A49" s="82"/>
      <c r="B49" s="82"/>
      <c r="C49" s="82"/>
      <c r="D49" s="82"/>
      <c r="E49" s="82"/>
      <c r="F49" s="82"/>
      <c r="G49" s="82"/>
      <c r="H49" s="82"/>
      <c r="I49" s="82"/>
      <c r="J49" s="82"/>
      <c r="K49" s="82"/>
      <c r="L49" s="82"/>
      <c r="M49" s="82"/>
      <c r="N49" s="82"/>
      <c r="O49" s="82"/>
      <c r="P49" s="82"/>
      <c r="Q49" s="82"/>
      <c r="R49" s="82"/>
      <c r="S49" s="82"/>
      <c r="T49" s="82"/>
      <c r="U49" s="82"/>
      <c r="V49" s="82"/>
      <c r="W49" s="4"/>
      <c r="X49" s="4"/>
      <c r="Y49" s="4"/>
      <c r="Z49" s="4"/>
    </row>
    <row r="50" spans="1:26" ht="15" customHeight="1">
      <c r="A50" s="83"/>
      <c r="B50" s="83"/>
      <c r="C50" s="83"/>
      <c r="D50" s="83"/>
      <c r="E50" s="83"/>
      <c r="F50" s="83"/>
      <c r="G50" s="83"/>
      <c r="H50" s="83"/>
      <c r="I50" s="83"/>
      <c r="J50" s="83"/>
      <c r="K50" s="83"/>
      <c r="L50" s="83"/>
      <c r="M50" s="83"/>
      <c r="N50" s="83"/>
      <c r="O50" s="83"/>
      <c r="P50" s="83"/>
      <c r="Q50" s="83"/>
      <c r="R50" s="83"/>
      <c r="S50" s="83"/>
      <c r="T50" s="83"/>
      <c r="U50" s="83"/>
      <c r="V50" s="83"/>
      <c r="W50" s="4"/>
      <c r="X50" s="4"/>
      <c r="Y50" s="4"/>
      <c r="Z50" s="4"/>
    </row>
    <row r="51" spans="1:26" ht="16.5" customHeight="1">
      <c r="A51" s="89">
        <v>15</v>
      </c>
      <c r="B51" s="84" t="str">
        <f>IF(C51="","",
IF('1. Punto de Partida'!$C$6="","",'1. Punto de Partida'!$C$6))</f>
        <v/>
      </c>
      <c r="C51" s="84"/>
      <c r="D51" s="84"/>
      <c r="E51" s="84"/>
      <c r="F51" s="84"/>
      <c r="G51" s="84"/>
      <c r="H51" s="84"/>
      <c r="I51" s="84"/>
      <c r="J51" s="84"/>
      <c r="K51" s="85" t="str">
        <f>IFERROR(MID(J51,1,SEARCH(":",J51,1)-1),"")</f>
        <v/>
      </c>
      <c r="L51" s="86" t="str">
        <f>IF(OR(K51="Rara vez",K51="Muy Baja"),0.2,
IF(OR(K51="Improbable",K51="Baja"),0.4,
IF(OR(K51="Posible",K51="Media"),0.6,
IF(OR(K51="Probable",K51="Alta"),0.8,
IF(OR(K51="Casi seguro",K51="Muy Alta"),1,"")))))</f>
        <v/>
      </c>
      <c r="M51" s="87"/>
      <c r="N51" s="85"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6" t="str">
        <f>IF(N51="Leve",0.2,
IF(N51="Menor",0.4,
IF(N51="Moderado",0.6,
IF(N51="Mayor",0.8,
IF(N51="Catastrófico",1,"")))))</f>
        <v/>
      </c>
      <c r="P51" s="81"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8"/>
      <c r="R51" s="88"/>
      <c r="S51" s="88"/>
      <c r="T51" s="88"/>
      <c r="U51" s="84" t="str">
        <f>IF(S51="","","Cuatrimestral")</f>
        <v/>
      </c>
      <c r="V51" s="84"/>
      <c r="W51" s="4"/>
      <c r="X51" s="4"/>
      <c r="Y51" s="4"/>
      <c r="Z51" s="4"/>
    </row>
    <row r="52" spans="1:26" ht="15" customHeight="1">
      <c r="A52" s="82"/>
      <c r="B52" s="82"/>
      <c r="C52" s="82"/>
      <c r="D52" s="82"/>
      <c r="E52" s="82"/>
      <c r="F52" s="82"/>
      <c r="G52" s="82"/>
      <c r="H52" s="82"/>
      <c r="I52" s="82"/>
      <c r="J52" s="82"/>
      <c r="K52" s="82"/>
      <c r="L52" s="82"/>
      <c r="M52" s="82"/>
      <c r="N52" s="82"/>
      <c r="O52" s="82"/>
      <c r="P52" s="82"/>
      <c r="Q52" s="82"/>
      <c r="R52" s="82"/>
      <c r="S52" s="82"/>
      <c r="T52" s="82"/>
      <c r="U52" s="82"/>
      <c r="V52" s="82"/>
      <c r="W52" s="4"/>
      <c r="X52" s="4"/>
      <c r="Y52" s="4"/>
      <c r="Z52" s="4"/>
    </row>
    <row r="53" spans="1:26" ht="15" customHeight="1">
      <c r="A53" s="83"/>
      <c r="B53" s="83"/>
      <c r="C53" s="83"/>
      <c r="D53" s="83"/>
      <c r="E53" s="83"/>
      <c r="F53" s="83"/>
      <c r="G53" s="83"/>
      <c r="H53" s="83"/>
      <c r="I53" s="83"/>
      <c r="J53" s="83"/>
      <c r="K53" s="83"/>
      <c r="L53" s="83"/>
      <c r="M53" s="83"/>
      <c r="N53" s="83"/>
      <c r="O53" s="83"/>
      <c r="P53" s="83"/>
      <c r="Q53" s="83"/>
      <c r="R53" s="83"/>
      <c r="S53" s="83"/>
      <c r="T53" s="83"/>
      <c r="U53" s="83"/>
      <c r="V53" s="83"/>
      <c r="W53" s="4"/>
      <c r="X53" s="4"/>
      <c r="Y53" s="4"/>
      <c r="Z53" s="4"/>
    </row>
    <row r="54" spans="1:26" ht="16.5" customHeight="1">
      <c r="A54" s="89">
        <v>16</v>
      </c>
      <c r="B54" s="84" t="str">
        <f>IF(C54="","",
IF('1. Punto de Partida'!$C$6="","",'1. Punto de Partida'!$C$6))</f>
        <v/>
      </c>
      <c r="C54" s="84"/>
      <c r="D54" s="84"/>
      <c r="E54" s="84"/>
      <c r="F54" s="84"/>
      <c r="G54" s="84"/>
      <c r="H54" s="84"/>
      <c r="I54" s="84"/>
      <c r="J54" s="84"/>
      <c r="K54" s="85" t="str">
        <f>IFERROR(MID(J54,1,SEARCH(":",J54,1)-1),"")</f>
        <v/>
      </c>
      <c r="L54" s="86" t="str">
        <f>IF(OR(K54="Rara vez",K54="Muy Baja"),0.2,
IF(OR(K54="Improbable",K54="Baja"),0.4,
IF(OR(K54="Posible",K54="Media"),0.6,
IF(OR(K54="Probable",K54="Alta"),0.8,
IF(OR(K54="Casi seguro",K54="Muy Alta"),1,"")))))</f>
        <v/>
      </c>
      <c r="M54" s="87"/>
      <c r="N54" s="85"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6" t="str">
        <f>IF(N54="Leve",0.2,
IF(N54="Menor",0.4,
IF(N54="Moderado",0.6,
IF(N54="Mayor",0.8,
IF(N54="Catastrófico",1,"")))))</f>
        <v/>
      </c>
      <c r="P54" s="81"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8"/>
      <c r="R54" s="88"/>
      <c r="S54" s="88"/>
      <c r="T54" s="88"/>
      <c r="U54" s="84" t="str">
        <f>IF(S54="","","Cuatrimestral")</f>
        <v/>
      </c>
      <c r="V54" s="84"/>
      <c r="W54" s="4"/>
      <c r="X54" s="4"/>
      <c r="Y54" s="4"/>
      <c r="Z54" s="4"/>
    </row>
    <row r="55" spans="1:26" ht="15" customHeight="1">
      <c r="A55" s="82"/>
      <c r="B55" s="82"/>
      <c r="C55" s="82"/>
      <c r="D55" s="82"/>
      <c r="E55" s="82"/>
      <c r="F55" s="82"/>
      <c r="G55" s="82"/>
      <c r="H55" s="82"/>
      <c r="I55" s="82"/>
      <c r="J55" s="82"/>
      <c r="K55" s="82"/>
      <c r="L55" s="82"/>
      <c r="M55" s="82"/>
      <c r="N55" s="82"/>
      <c r="O55" s="82"/>
      <c r="P55" s="82"/>
      <c r="Q55" s="82"/>
      <c r="R55" s="82"/>
      <c r="S55" s="82"/>
      <c r="T55" s="82"/>
      <c r="U55" s="82"/>
      <c r="V55" s="82"/>
      <c r="W55" s="4"/>
      <c r="X55" s="4"/>
      <c r="Y55" s="4"/>
      <c r="Z55" s="4"/>
    </row>
    <row r="56" spans="1:26" ht="15" customHeight="1">
      <c r="A56" s="83"/>
      <c r="B56" s="83"/>
      <c r="C56" s="83"/>
      <c r="D56" s="83"/>
      <c r="E56" s="83"/>
      <c r="F56" s="83"/>
      <c r="G56" s="83"/>
      <c r="H56" s="83"/>
      <c r="I56" s="83"/>
      <c r="J56" s="83"/>
      <c r="K56" s="83"/>
      <c r="L56" s="83"/>
      <c r="M56" s="83"/>
      <c r="N56" s="83"/>
      <c r="O56" s="83"/>
      <c r="P56" s="83"/>
      <c r="Q56" s="83"/>
      <c r="R56" s="83"/>
      <c r="S56" s="83"/>
      <c r="T56" s="83"/>
      <c r="U56" s="83"/>
      <c r="V56" s="83"/>
      <c r="W56" s="4"/>
      <c r="X56" s="4"/>
      <c r="Y56" s="4"/>
      <c r="Z56" s="4"/>
    </row>
    <row r="57" spans="1:26" ht="16.5" customHeight="1">
      <c r="A57" s="89">
        <v>17</v>
      </c>
      <c r="B57" s="84" t="str">
        <f>IF(C57="","",
IF('1. Punto de Partida'!$C$6="","",'1. Punto de Partida'!$C$6))</f>
        <v/>
      </c>
      <c r="C57" s="84"/>
      <c r="D57" s="84"/>
      <c r="E57" s="84"/>
      <c r="F57" s="84"/>
      <c r="G57" s="84"/>
      <c r="H57" s="84"/>
      <c r="I57" s="84"/>
      <c r="J57" s="84"/>
      <c r="K57" s="85" t="str">
        <f>IFERROR(MID(J57,1,SEARCH(":",J57,1)-1),"")</f>
        <v/>
      </c>
      <c r="L57" s="86" t="str">
        <f>IF(OR(K57="Rara vez",K57="Muy Baja"),0.2,
IF(OR(K57="Improbable",K57="Baja"),0.4,
IF(OR(K57="Posible",K57="Media"),0.6,
IF(OR(K57="Probable",K57="Alta"),0.8,
IF(OR(K57="Casi seguro",K57="Muy Alta"),1,"")))))</f>
        <v/>
      </c>
      <c r="M57" s="87"/>
      <c r="N57" s="85"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6" t="str">
        <f>IF(N57="Leve",0.2,
IF(N57="Menor",0.4,
IF(N57="Moderado",0.6,
IF(N57="Mayor",0.8,
IF(N57="Catastrófico",1,"")))))</f>
        <v/>
      </c>
      <c r="P57" s="81"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8"/>
      <c r="R57" s="88"/>
      <c r="S57" s="88"/>
      <c r="T57" s="88"/>
      <c r="U57" s="84" t="str">
        <f>IF(S57="","","Cuatrimestral")</f>
        <v/>
      </c>
      <c r="V57" s="84"/>
      <c r="W57" s="4"/>
      <c r="X57" s="4"/>
      <c r="Y57" s="4"/>
      <c r="Z57" s="4"/>
    </row>
    <row r="58" spans="1:26" ht="15" customHeight="1">
      <c r="A58" s="82"/>
      <c r="B58" s="82"/>
      <c r="C58" s="82"/>
      <c r="D58" s="82"/>
      <c r="E58" s="82"/>
      <c r="F58" s="82"/>
      <c r="G58" s="82"/>
      <c r="H58" s="82"/>
      <c r="I58" s="82"/>
      <c r="J58" s="82"/>
      <c r="K58" s="82"/>
      <c r="L58" s="82"/>
      <c r="M58" s="82"/>
      <c r="N58" s="82"/>
      <c r="O58" s="82"/>
      <c r="P58" s="82"/>
      <c r="Q58" s="82"/>
      <c r="R58" s="82"/>
      <c r="S58" s="82"/>
      <c r="T58" s="82"/>
      <c r="U58" s="82"/>
      <c r="V58" s="82"/>
      <c r="W58" s="4"/>
      <c r="X58" s="4"/>
      <c r="Y58" s="4"/>
      <c r="Z58" s="4"/>
    </row>
    <row r="59" spans="1:26" ht="15" customHeight="1">
      <c r="A59" s="83"/>
      <c r="B59" s="83"/>
      <c r="C59" s="83"/>
      <c r="D59" s="83"/>
      <c r="E59" s="83"/>
      <c r="F59" s="83"/>
      <c r="G59" s="83"/>
      <c r="H59" s="83"/>
      <c r="I59" s="83"/>
      <c r="J59" s="83"/>
      <c r="K59" s="83"/>
      <c r="L59" s="83"/>
      <c r="M59" s="83"/>
      <c r="N59" s="83"/>
      <c r="O59" s="83"/>
      <c r="P59" s="83"/>
      <c r="Q59" s="83"/>
      <c r="R59" s="83"/>
      <c r="S59" s="83"/>
      <c r="T59" s="83"/>
      <c r="U59" s="83"/>
      <c r="V59" s="83"/>
      <c r="W59" s="4"/>
      <c r="X59" s="4"/>
      <c r="Y59" s="4"/>
      <c r="Z59" s="4"/>
    </row>
    <row r="60" spans="1:26" ht="16.5" customHeight="1">
      <c r="A60" s="89">
        <v>18</v>
      </c>
      <c r="B60" s="84" t="str">
        <f>IF(C60="","",
IF('1. Punto de Partida'!$C$6="","",'1. Punto de Partida'!$C$6))</f>
        <v/>
      </c>
      <c r="C60" s="84"/>
      <c r="D60" s="84"/>
      <c r="E60" s="84"/>
      <c r="F60" s="84"/>
      <c r="G60" s="84"/>
      <c r="H60" s="84"/>
      <c r="I60" s="84"/>
      <c r="J60" s="84"/>
      <c r="K60" s="85" t="str">
        <f>IFERROR(MID(J60,1,SEARCH(":",J60,1)-1),"")</f>
        <v/>
      </c>
      <c r="L60" s="86" t="str">
        <f>IF(OR(K60="Rara vez",K60="Muy Baja"),0.2,
IF(OR(K60="Improbable",K60="Baja"),0.4,
IF(OR(K60="Posible",K60="Media"),0.6,
IF(OR(K60="Probable",K60="Alta"),0.8,
IF(OR(K60="Casi seguro",K60="Muy Alta"),1,"")))))</f>
        <v/>
      </c>
      <c r="M60" s="87"/>
      <c r="N60" s="85"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6" t="str">
        <f>IF(N60="Leve",0.2,
IF(N60="Menor",0.4,
IF(N60="Moderado",0.6,
IF(N60="Mayor",0.8,
IF(N60="Catastrófico",1,"")))))</f>
        <v/>
      </c>
      <c r="P60" s="81"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8"/>
      <c r="R60" s="88"/>
      <c r="S60" s="88"/>
      <c r="T60" s="88"/>
      <c r="U60" s="84" t="str">
        <f>IF(S60="","","Cuatrimestral")</f>
        <v/>
      </c>
      <c r="V60" s="84"/>
      <c r="W60" s="4"/>
      <c r="X60" s="4"/>
      <c r="Y60" s="4"/>
      <c r="Z60" s="4"/>
    </row>
    <row r="61" spans="1:26" ht="15" customHeight="1">
      <c r="A61" s="82"/>
      <c r="B61" s="82"/>
      <c r="C61" s="82"/>
      <c r="D61" s="82"/>
      <c r="E61" s="82"/>
      <c r="F61" s="82"/>
      <c r="G61" s="82"/>
      <c r="H61" s="82"/>
      <c r="I61" s="82"/>
      <c r="J61" s="82"/>
      <c r="K61" s="82"/>
      <c r="L61" s="82"/>
      <c r="M61" s="82"/>
      <c r="N61" s="82"/>
      <c r="O61" s="82"/>
      <c r="P61" s="82"/>
      <c r="Q61" s="82"/>
      <c r="R61" s="82"/>
      <c r="S61" s="82"/>
      <c r="T61" s="82"/>
      <c r="U61" s="82"/>
      <c r="V61" s="82"/>
      <c r="W61" s="4"/>
      <c r="X61" s="4"/>
      <c r="Y61" s="4"/>
      <c r="Z61" s="4"/>
    </row>
    <row r="62" spans="1:26" ht="15" customHeight="1">
      <c r="A62" s="83"/>
      <c r="B62" s="83"/>
      <c r="C62" s="83"/>
      <c r="D62" s="83"/>
      <c r="E62" s="83"/>
      <c r="F62" s="83"/>
      <c r="G62" s="83"/>
      <c r="H62" s="83"/>
      <c r="I62" s="83"/>
      <c r="J62" s="83"/>
      <c r="K62" s="83"/>
      <c r="L62" s="83"/>
      <c r="M62" s="83"/>
      <c r="N62" s="83"/>
      <c r="O62" s="83"/>
      <c r="P62" s="83"/>
      <c r="Q62" s="83"/>
      <c r="R62" s="83"/>
      <c r="S62" s="83"/>
      <c r="T62" s="83"/>
      <c r="U62" s="83"/>
      <c r="V62" s="83"/>
      <c r="W62" s="4"/>
      <c r="X62" s="4"/>
      <c r="Y62" s="4"/>
      <c r="Z62" s="4"/>
    </row>
    <row r="63" spans="1:26" ht="16.5" customHeight="1">
      <c r="A63" s="89">
        <v>19</v>
      </c>
      <c r="B63" s="84" t="str">
        <f>IF(C63="","",
IF('1. Punto de Partida'!$C$6="","",'1. Punto de Partida'!$C$6))</f>
        <v/>
      </c>
      <c r="C63" s="84"/>
      <c r="D63" s="84"/>
      <c r="E63" s="84"/>
      <c r="F63" s="84"/>
      <c r="G63" s="84"/>
      <c r="H63" s="84"/>
      <c r="I63" s="84"/>
      <c r="J63" s="84"/>
      <c r="K63" s="85" t="str">
        <f>IFERROR(MID(J63,1,SEARCH(":",J63,1)-1),"")</f>
        <v/>
      </c>
      <c r="L63" s="86" t="str">
        <f>IF(OR(K63="Rara vez",K63="Muy Baja"),0.2,
IF(OR(K63="Improbable",K63="Baja"),0.4,
IF(OR(K63="Posible",K63="Media"),0.6,
IF(OR(K63="Probable",K63="Alta"),0.8,
IF(OR(K63="Casi seguro",K63="Muy Alta"),1,"")))))</f>
        <v/>
      </c>
      <c r="M63" s="87"/>
      <c r="N63" s="85"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6" t="str">
        <f>IF(N63="Leve",0.2,
IF(N63="Menor",0.4,
IF(N63="Moderado",0.6,
IF(N63="Mayor",0.8,
IF(N63="Catastrófico",1,"")))))</f>
        <v/>
      </c>
      <c r="P63" s="81"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8"/>
      <c r="R63" s="88"/>
      <c r="S63" s="88"/>
      <c r="T63" s="88"/>
      <c r="U63" s="84" t="str">
        <f>IF(S63="","","Cuatrimestral")</f>
        <v/>
      </c>
      <c r="V63" s="84"/>
      <c r="W63" s="4"/>
      <c r="X63" s="4"/>
      <c r="Y63" s="4"/>
      <c r="Z63" s="4"/>
    </row>
    <row r="64" spans="1:26" ht="15" customHeight="1">
      <c r="A64" s="82"/>
      <c r="B64" s="82"/>
      <c r="C64" s="82"/>
      <c r="D64" s="82"/>
      <c r="E64" s="82"/>
      <c r="F64" s="82"/>
      <c r="G64" s="82"/>
      <c r="H64" s="82"/>
      <c r="I64" s="82"/>
      <c r="J64" s="82"/>
      <c r="K64" s="82"/>
      <c r="L64" s="82"/>
      <c r="M64" s="82"/>
      <c r="N64" s="82"/>
      <c r="O64" s="82"/>
      <c r="P64" s="82"/>
      <c r="Q64" s="82"/>
      <c r="R64" s="82"/>
      <c r="S64" s="82"/>
      <c r="T64" s="82"/>
      <c r="U64" s="82"/>
      <c r="V64" s="82"/>
      <c r="W64" s="4"/>
      <c r="X64" s="4"/>
      <c r="Y64" s="4"/>
      <c r="Z64" s="4"/>
    </row>
    <row r="65" spans="1:26" ht="15" customHeight="1">
      <c r="A65" s="83"/>
      <c r="B65" s="83"/>
      <c r="C65" s="83"/>
      <c r="D65" s="83"/>
      <c r="E65" s="83"/>
      <c r="F65" s="83"/>
      <c r="G65" s="83"/>
      <c r="H65" s="83"/>
      <c r="I65" s="83"/>
      <c r="J65" s="83"/>
      <c r="K65" s="83"/>
      <c r="L65" s="83"/>
      <c r="M65" s="83"/>
      <c r="N65" s="83"/>
      <c r="O65" s="83"/>
      <c r="P65" s="83"/>
      <c r="Q65" s="83"/>
      <c r="R65" s="83"/>
      <c r="S65" s="83"/>
      <c r="T65" s="83"/>
      <c r="U65" s="83"/>
      <c r="V65" s="83"/>
      <c r="W65" s="4"/>
      <c r="X65" s="4"/>
      <c r="Y65" s="4"/>
      <c r="Z65" s="4"/>
    </row>
    <row r="66" spans="1:26" ht="16.5" customHeight="1">
      <c r="A66" s="89">
        <v>20</v>
      </c>
      <c r="B66" s="84" t="str">
        <f>IF(C66="","",
IF('1. Punto de Partida'!$C$6="","",'1. Punto de Partida'!$C$6))</f>
        <v/>
      </c>
      <c r="C66" s="84"/>
      <c r="D66" s="84"/>
      <c r="E66" s="84"/>
      <c r="F66" s="84"/>
      <c r="G66" s="84"/>
      <c r="H66" s="84"/>
      <c r="I66" s="84"/>
      <c r="J66" s="84"/>
      <c r="K66" s="85" t="str">
        <f>IFERROR(MID(J66,1,SEARCH(":",J66,1)-1),"")</f>
        <v/>
      </c>
      <c r="L66" s="86" t="str">
        <f>IF(OR(K66="Rara vez",K66="Muy Baja"),0.2,
IF(OR(K66="Improbable",K66="Baja"),0.4,
IF(OR(K66="Posible",K66="Media"),0.6,
IF(OR(K66="Probable",K66="Alta"),0.8,
IF(OR(K66="Casi seguro",K66="Muy Alta"),1,"")))))</f>
        <v/>
      </c>
      <c r="M66" s="87"/>
      <c r="N66" s="85"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6" t="str">
        <f>IF(N66="Leve",0.2,
IF(N66="Menor",0.4,
IF(N66="Moderado",0.6,
IF(N66="Mayor",0.8,
IF(N66="Catastrófico",1,"")))))</f>
        <v/>
      </c>
      <c r="P66" s="81"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8"/>
      <c r="R66" s="88"/>
      <c r="S66" s="88"/>
      <c r="T66" s="88"/>
      <c r="U66" s="84" t="str">
        <f>IF(S66="","","Cuatrimestral")</f>
        <v/>
      </c>
      <c r="V66" s="84"/>
      <c r="W66" s="4"/>
      <c r="X66" s="4"/>
      <c r="Y66" s="4"/>
      <c r="Z66" s="4"/>
    </row>
    <row r="67" spans="1:26" ht="15" customHeight="1">
      <c r="A67" s="82"/>
      <c r="B67" s="82"/>
      <c r="C67" s="82"/>
      <c r="D67" s="82"/>
      <c r="E67" s="82"/>
      <c r="F67" s="82"/>
      <c r="G67" s="82"/>
      <c r="H67" s="82"/>
      <c r="I67" s="82"/>
      <c r="J67" s="82"/>
      <c r="K67" s="82"/>
      <c r="L67" s="82"/>
      <c r="M67" s="82"/>
      <c r="N67" s="82"/>
      <c r="O67" s="82"/>
      <c r="P67" s="82"/>
      <c r="Q67" s="82"/>
      <c r="R67" s="82"/>
      <c r="S67" s="82"/>
      <c r="T67" s="82"/>
      <c r="U67" s="82"/>
      <c r="V67" s="82"/>
      <c r="W67" s="4"/>
      <c r="X67" s="4"/>
      <c r="Y67" s="4"/>
      <c r="Z67" s="4"/>
    </row>
    <row r="68" spans="1:26" ht="15" customHeight="1">
      <c r="A68" s="83"/>
      <c r="B68" s="83"/>
      <c r="C68" s="83"/>
      <c r="D68" s="83"/>
      <c r="E68" s="83"/>
      <c r="F68" s="83"/>
      <c r="G68" s="83"/>
      <c r="H68" s="83"/>
      <c r="I68" s="83"/>
      <c r="J68" s="83"/>
      <c r="K68" s="83"/>
      <c r="L68" s="83"/>
      <c r="M68" s="83"/>
      <c r="N68" s="83"/>
      <c r="O68" s="83"/>
      <c r="P68" s="83"/>
      <c r="Q68" s="83"/>
      <c r="R68" s="83"/>
      <c r="S68" s="83"/>
      <c r="T68" s="83"/>
      <c r="U68" s="83"/>
      <c r="V68" s="83"/>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Y15" sqref="Y15:Y17"/>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1"/>
      <c r="B1" s="67"/>
      <c r="C1" s="72" t="s">
        <v>0</v>
      </c>
      <c r="D1" s="73"/>
      <c r="E1" s="73"/>
      <c r="F1" s="73"/>
      <c r="G1" s="73"/>
      <c r="H1" s="73"/>
      <c r="I1" s="73"/>
      <c r="J1" s="73"/>
      <c r="K1" s="73"/>
      <c r="L1" s="73"/>
      <c r="M1" s="73"/>
      <c r="N1" s="73"/>
      <c r="O1" s="73"/>
      <c r="P1" s="73"/>
      <c r="Q1" s="73"/>
      <c r="R1" s="73"/>
      <c r="S1" s="73"/>
      <c r="T1" s="73"/>
      <c r="U1" s="73"/>
      <c r="V1" s="73"/>
      <c r="W1" s="67"/>
      <c r="X1" s="100" t="s">
        <v>131</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0" t="s">
        <v>132</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0" t="s">
        <v>133</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0" t="s">
        <v>134</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6" t="s">
        <v>87</v>
      </c>
      <c r="B6" s="58"/>
      <c r="C6" s="58"/>
      <c r="D6" s="58"/>
      <c r="E6" s="59"/>
      <c r="F6" s="96" t="s">
        <v>135</v>
      </c>
      <c r="G6" s="58"/>
      <c r="H6" s="58"/>
      <c r="I6" s="58"/>
      <c r="J6" s="58"/>
      <c r="K6" s="58"/>
      <c r="L6" s="58"/>
      <c r="M6" s="58"/>
      <c r="N6" s="58"/>
      <c r="O6" s="58"/>
      <c r="P6" s="58"/>
      <c r="Q6" s="58"/>
      <c r="R6" s="58"/>
      <c r="S6" s="58"/>
      <c r="T6" s="58"/>
      <c r="U6" s="58"/>
      <c r="V6" s="58"/>
      <c r="W6" s="58"/>
      <c r="X6" s="59"/>
      <c r="Y6" s="92" t="s">
        <v>136</v>
      </c>
      <c r="Z6" s="92" t="s">
        <v>101</v>
      </c>
      <c r="AA6" s="3"/>
      <c r="AB6" s="3"/>
      <c r="AC6" s="3"/>
      <c r="AD6" s="3"/>
      <c r="AE6" s="3"/>
      <c r="AF6" s="3"/>
      <c r="AG6" s="3"/>
      <c r="AH6" s="3"/>
      <c r="AI6" s="3"/>
      <c r="AJ6" s="3"/>
      <c r="AK6" s="3"/>
    </row>
    <row r="7" spans="1:37" ht="18" customHeight="1">
      <c r="A7" s="95" t="s">
        <v>85</v>
      </c>
      <c r="B7" s="91" t="s">
        <v>86</v>
      </c>
      <c r="C7" s="91" t="s">
        <v>90</v>
      </c>
      <c r="D7" s="91" t="s">
        <v>94</v>
      </c>
      <c r="E7" s="91" t="s">
        <v>95</v>
      </c>
      <c r="F7" s="99" t="s">
        <v>137</v>
      </c>
      <c r="G7" s="99" t="s">
        <v>138</v>
      </c>
      <c r="H7" s="99" t="s">
        <v>139</v>
      </c>
      <c r="I7" s="99" t="s">
        <v>140</v>
      </c>
      <c r="J7" s="99" t="s">
        <v>141</v>
      </c>
      <c r="K7" s="99" t="s">
        <v>142</v>
      </c>
      <c r="L7" s="99" t="s">
        <v>143</v>
      </c>
      <c r="M7" s="99" t="s">
        <v>144</v>
      </c>
      <c r="N7" s="99" t="s">
        <v>145</v>
      </c>
      <c r="O7" s="99" t="s">
        <v>146</v>
      </c>
      <c r="P7" s="99" t="s">
        <v>147</v>
      </c>
      <c r="Q7" s="99" t="s">
        <v>148</v>
      </c>
      <c r="R7" s="99" t="s">
        <v>149</v>
      </c>
      <c r="S7" s="99" t="s">
        <v>150</v>
      </c>
      <c r="T7" s="99" t="s">
        <v>151</v>
      </c>
      <c r="U7" s="99" t="s">
        <v>152</v>
      </c>
      <c r="V7" s="99" t="s">
        <v>153</v>
      </c>
      <c r="W7" s="99" t="s">
        <v>154</v>
      </c>
      <c r="X7" s="99" t="s">
        <v>155</v>
      </c>
      <c r="Y7" s="82"/>
      <c r="Z7" s="82"/>
      <c r="AA7" s="3"/>
      <c r="AB7" s="3"/>
      <c r="AC7" s="3"/>
      <c r="AD7" s="3"/>
      <c r="AE7" s="3"/>
      <c r="AF7" s="3"/>
      <c r="AG7" s="3"/>
      <c r="AH7" s="3"/>
      <c r="AI7" s="3"/>
      <c r="AJ7" s="3"/>
      <c r="AK7" s="3"/>
    </row>
    <row r="8" spans="1:37" ht="35.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16"/>
      <c r="AB8" s="16"/>
      <c r="AC8" s="16"/>
      <c r="AD8" s="16"/>
      <c r="AE8" s="16"/>
      <c r="AF8" s="16"/>
      <c r="AG8" s="16"/>
      <c r="AH8" s="16"/>
      <c r="AI8" s="16"/>
      <c r="AJ8" s="16"/>
      <c r="AK8" s="16"/>
    </row>
    <row r="9" spans="1:37" ht="16.5" customHeight="1">
      <c r="A9" s="89">
        <v>1</v>
      </c>
      <c r="B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84"/>
      <c r="G9" s="84"/>
      <c r="H9" s="84"/>
      <c r="I9" s="84"/>
      <c r="J9" s="84"/>
      <c r="K9" s="84"/>
      <c r="L9" s="84"/>
      <c r="M9" s="84"/>
      <c r="N9" s="84"/>
      <c r="O9" s="84"/>
      <c r="P9" s="84"/>
      <c r="Q9" s="84"/>
      <c r="R9" s="84"/>
      <c r="S9" s="84"/>
      <c r="T9" s="84"/>
      <c r="U9" s="84"/>
      <c r="V9" s="84"/>
      <c r="W9" s="84"/>
      <c r="X9" s="84"/>
      <c r="Y9" s="84" t="str">
        <f>IF(OR(E9="",E9="No Aplica"),"",COUNTIF(F9:X11,"SI"))</f>
        <v/>
      </c>
      <c r="Z9" s="85"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3"/>
      <c r="AB10" s="3"/>
      <c r="AC10" s="3"/>
      <c r="AD10" s="3"/>
      <c r="AE10" s="3"/>
      <c r="AF10" s="3"/>
      <c r="AG10" s="3"/>
      <c r="AH10" s="3"/>
      <c r="AI10" s="3"/>
      <c r="AJ10" s="3"/>
      <c r="AK10" s="3"/>
    </row>
    <row r="11" spans="1:37" ht="16.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3"/>
      <c r="AB11" s="3"/>
      <c r="AC11" s="3"/>
      <c r="AD11" s="3"/>
      <c r="AE11" s="3"/>
      <c r="AF11" s="3"/>
      <c r="AG11" s="3"/>
      <c r="AH11" s="3"/>
      <c r="AI11" s="3"/>
      <c r="AJ11" s="3"/>
      <c r="AK11" s="3"/>
    </row>
    <row r="12" spans="1:37" ht="16.5" customHeight="1">
      <c r="A12" s="89">
        <v>2</v>
      </c>
      <c r="B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Comunicaciones e Información Pública</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Divulgación y socialización de la gestión de la entidad por medio estrategias comunicativas y a través de los canales externos</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Posibilidad de afectación reputacional y económica por la omisión o inoportuna divulgación/publicación de información sobre la gestión institucional, limitando el conocimiento a la ciudadanía por beneficio propio..</v>
      </c>
      <c r="E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F12" s="84" t="s">
        <v>156</v>
      </c>
      <c r="G12" s="84" t="s">
        <v>156</v>
      </c>
      <c r="H12" s="84" t="s">
        <v>157</v>
      </c>
      <c r="I12" s="84" t="s">
        <v>157</v>
      </c>
      <c r="J12" s="84" t="s">
        <v>156</v>
      </c>
      <c r="K12" s="84" t="s">
        <v>157</v>
      </c>
      <c r="L12" s="84" t="s">
        <v>157</v>
      </c>
      <c r="M12" s="84" t="s">
        <v>156</v>
      </c>
      <c r="N12" s="84" t="s">
        <v>157</v>
      </c>
      <c r="O12" s="84" t="s">
        <v>156</v>
      </c>
      <c r="P12" s="84" t="s">
        <v>156</v>
      </c>
      <c r="Q12" s="84" t="s">
        <v>156</v>
      </c>
      <c r="R12" s="84" t="s">
        <v>157</v>
      </c>
      <c r="S12" s="84" t="s">
        <v>157</v>
      </c>
      <c r="T12" s="84" t="s">
        <v>156</v>
      </c>
      <c r="U12" s="84" t="s">
        <v>157</v>
      </c>
      <c r="V12" s="84" t="s">
        <v>156</v>
      </c>
      <c r="W12" s="84" t="s">
        <v>156</v>
      </c>
      <c r="X12" s="84" t="s">
        <v>157</v>
      </c>
      <c r="Y12" s="84">
        <f>IF(OR(E12="",E12="No Aplica"),"",COUNTIF(F12:X14,"SI"))</f>
        <v>10</v>
      </c>
      <c r="Z12" s="85"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Mayor</v>
      </c>
      <c r="AA12" s="3"/>
      <c r="AB12" s="3"/>
      <c r="AC12" s="3"/>
      <c r="AD12" s="3"/>
      <c r="AE12" s="3"/>
      <c r="AF12" s="3"/>
      <c r="AG12" s="3"/>
      <c r="AH12" s="3"/>
      <c r="AI12" s="3"/>
      <c r="AJ12" s="3"/>
      <c r="AK12" s="3"/>
    </row>
    <row r="13" spans="1:37" ht="16.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3"/>
      <c r="AB13" s="3"/>
      <c r="AC13" s="3"/>
      <c r="AD13" s="3"/>
      <c r="AE13" s="3"/>
      <c r="AF13" s="3"/>
      <c r="AG13" s="3"/>
      <c r="AH13" s="3"/>
      <c r="AI13" s="3"/>
      <c r="AJ13" s="3"/>
      <c r="AK13" s="3"/>
    </row>
    <row r="14" spans="1:37" ht="16.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3"/>
      <c r="AB14" s="3"/>
      <c r="AC14" s="3"/>
      <c r="AD14" s="3"/>
      <c r="AE14" s="3"/>
      <c r="AF14" s="3"/>
      <c r="AG14" s="3"/>
      <c r="AH14" s="3"/>
      <c r="AI14" s="3"/>
      <c r="AJ14" s="3"/>
      <c r="AK14" s="3"/>
    </row>
    <row r="15" spans="1:37" ht="16.5" customHeight="1">
      <c r="A15" s="89">
        <v>3</v>
      </c>
      <c r="B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F15" s="84"/>
      <c r="G15" s="84"/>
      <c r="H15" s="84"/>
      <c r="I15" s="84"/>
      <c r="J15" s="84"/>
      <c r="K15" s="84"/>
      <c r="L15" s="84"/>
      <c r="M15" s="84"/>
      <c r="N15" s="84"/>
      <c r="O15" s="84"/>
      <c r="P15" s="84"/>
      <c r="Q15" s="84"/>
      <c r="R15" s="84"/>
      <c r="S15" s="84"/>
      <c r="T15" s="84"/>
      <c r="U15" s="84"/>
      <c r="V15" s="84"/>
      <c r="W15" s="84"/>
      <c r="X15" s="84"/>
      <c r="Y15" s="84" t="str">
        <f>IF(OR(E15="",E15="No Aplica"),"",COUNTIF(F15:X17,"SI"))</f>
        <v/>
      </c>
      <c r="Z15" s="85"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3"/>
      <c r="AB16" s="3"/>
      <c r="AC16" s="3"/>
      <c r="AD16" s="3"/>
      <c r="AE16" s="3"/>
      <c r="AF16" s="3"/>
      <c r="AG16" s="3"/>
      <c r="AH16" s="3"/>
      <c r="AI16" s="3"/>
      <c r="AJ16" s="3"/>
      <c r="AK16" s="3"/>
    </row>
    <row r="17" spans="1:37" ht="16.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3"/>
      <c r="AB17" s="3"/>
      <c r="AC17" s="3"/>
      <c r="AD17" s="3"/>
      <c r="AE17" s="3"/>
      <c r="AF17" s="3"/>
      <c r="AG17" s="3"/>
      <c r="AH17" s="3"/>
      <c r="AI17" s="3"/>
      <c r="AJ17" s="3"/>
      <c r="AK17" s="3"/>
    </row>
    <row r="18" spans="1:37" ht="16.5" customHeight="1">
      <c r="A18" s="89">
        <v>4</v>
      </c>
      <c r="B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84"/>
      <c r="G18" s="84"/>
      <c r="H18" s="84"/>
      <c r="I18" s="84"/>
      <c r="J18" s="84"/>
      <c r="K18" s="84"/>
      <c r="L18" s="84"/>
      <c r="M18" s="84"/>
      <c r="N18" s="84"/>
      <c r="O18" s="84"/>
      <c r="P18" s="84"/>
      <c r="Q18" s="84"/>
      <c r="R18" s="84"/>
      <c r="S18" s="84"/>
      <c r="T18" s="84"/>
      <c r="U18" s="84"/>
      <c r="V18" s="84"/>
      <c r="W18" s="84"/>
      <c r="X18" s="84"/>
      <c r="Y18" s="84" t="str">
        <f>IF(OR(E18="",E18="No Aplica"),"",COUNTIF(F18:X20,"SI"))</f>
        <v/>
      </c>
      <c r="Z18" s="85"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3"/>
      <c r="AB19" s="3"/>
      <c r="AC19" s="3"/>
      <c r="AD19" s="3"/>
      <c r="AE19" s="3"/>
      <c r="AF19" s="3"/>
      <c r="AG19" s="3"/>
      <c r="AH19" s="3"/>
      <c r="AI19" s="3"/>
      <c r="AJ19" s="3"/>
      <c r="AK19" s="3"/>
    </row>
    <row r="20" spans="1:37" ht="16.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3"/>
      <c r="AB20" s="3"/>
      <c r="AC20" s="3"/>
      <c r="AD20" s="3"/>
      <c r="AE20" s="3"/>
      <c r="AF20" s="3"/>
      <c r="AG20" s="3"/>
      <c r="AH20" s="3"/>
      <c r="AI20" s="3"/>
      <c r="AJ20" s="3"/>
      <c r="AK20" s="3"/>
    </row>
    <row r="21" spans="1:37" ht="16.5" customHeight="1">
      <c r="A21" s="89">
        <v>5</v>
      </c>
      <c r="B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84"/>
      <c r="G21" s="84"/>
      <c r="H21" s="84"/>
      <c r="I21" s="84"/>
      <c r="J21" s="84"/>
      <c r="K21" s="84"/>
      <c r="L21" s="84"/>
      <c r="M21" s="84"/>
      <c r="N21" s="84"/>
      <c r="O21" s="84"/>
      <c r="P21" s="84"/>
      <c r="Q21" s="84"/>
      <c r="R21" s="84"/>
      <c r="S21" s="84"/>
      <c r="T21" s="84"/>
      <c r="U21" s="84"/>
      <c r="V21" s="84"/>
      <c r="W21" s="84"/>
      <c r="X21" s="84"/>
      <c r="Y21" s="84" t="str">
        <f>IF(OR(E21="",E21="No Aplica"),"",COUNTIF(F21:X23,"SI"))</f>
        <v/>
      </c>
      <c r="Z21" s="85"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3"/>
      <c r="AB22" s="3"/>
      <c r="AC22" s="3"/>
      <c r="AD22" s="3"/>
      <c r="AE22" s="3"/>
      <c r="AF22" s="3"/>
      <c r="AG22" s="3"/>
      <c r="AH22" s="3"/>
      <c r="AI22" s="3"/>
      <c r="AJ22" s="3"/>
      <c r="AK22" s="3"/>
    </row>
    <row r="23" spans="1:37" ht="16.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3"/>
      <c r="AB23" s="3"/>
      <c r="AC23" s="3"/>
      <c r="AD23" s="3"/>
      <c r="AE23" s="3"/>
      <c r="AF23" s="3"/>
      <c r="AG23" s="3"/>
      <c r="AH23" s="3"/>
      <c r="AI23" s="3"/>
      <c r="AJ23" s="3"/>
      <c r="AK23" s="3"/>
    </row>
    <row r="24" spans="1:37" ht="16.5" customHeight="1">
      <c r="A24" s="89">
        <v>6</v>
      </c>
      <c r="B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84"/>
      <c r="G24" s="84"/>
      <c r="H24" s="84"/>
      <c r="I24" s="84"/>
      <c r="J24" s="84"/>
      <c r="K24" s="84"/>
      <c r="L24" s="84"/>
      <c r="M24" s="84"/>
      <c r="N24" s="84"/>
      <c r="O24" s="84"/>
      <c r="P24" s="84"/>
      <c r="Q24" s="84"/>
      <c r="R24" s="84"/>
      <c r="S24" s="84"/>
      <c r="T24" s="84"/>
      <c r="U24" s="84"/>
      <c r="V24" s="84"/>
      <c r="W24" s="84"/>
      <c r="X24" s="84"/>
      <c r="Y24" s="84" t="str">
        <f>IF(OR(E24="",E24="No Aplica"),"",COUNTIF(F24:X26,"SI"))</f>
        <v/>
      </c>
      <c r="Z24" s="85"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3"/>
      <c r="AB25" s="3"/>
      <c r="AC25" s="3"/>
      <c r="AD25" s="3"/>
      <c r="AE25" s="3"/>
      <c r="AF25" s="3"/>
      <c r="AG25" s="3"/>
      <c r="AH25" s="3"/>
      <c r="AI25" s="3"/>
      <c r="AJ25" s="3"/>
      <c r="AK25" s="3"/>
    </row>
    <row r="26" spans="1:37"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3"/>
      <c r="AB26" s="3"/>
      <c r="AC26" s="3"/>
      <c r="AD26" s="3"/>
      <c r="AE26" s="3"/>
      <c r="AF26" s="3"/>
      <c r="AG26" s="3"/>
      <c r="AH26" s="3"/>
      <c r="AI26" s="3"/>
      <c r="AJ26" s="3"/>
      <c r="AK26" s="3"/>
    </row>
    <row r="27" spans="1:37" ht="16.5" customHeight="1">
      <c r="A27" s="89">
        <v>7</v>
      </c>
      <c r="B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4"/>
      <c r="G27" s="84"/>
      <c r="H27" s="84"/>
      <c r="I27" s="84"/>
      <c r="J27" s="84"/>
      <c r="K27" s="84"/>
      <c r="L27" s="84"/>
      <c r="M27" s="84"/>
      <c r="N27" s="84"/>
      <c r="O27" s="84"/>
      <c r="P27" s="84"/>
      <c r="Q27" s="84"/>
      <c r="R27" s="84"/>
      <c r="S27" s="84"/>
      <c r="T27" s="84"/>
      <c r="U27" s="84"/>
      <c r="V27" s="84"/>
      <c r="W27" s="84"/>
      <c r="X27" s="84"/>
      <c r="Y27" s="84" t="str">
        <f>IF(OR(E27="",E27="No Aplica"),"",COUNTIF(F27:X29,"SI"))</f>
        <v/>
      </c>
      <c r="Z27" s="85"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3"/>
      <c r="AB28" s="3"/>
      <c r="AC28" s="3"/>
      <c r="AD28" s="3"/>
      <c r="AE28" s="3"/>
      <c r="AF28" s="3"/>
      <c r="AG28" s="3"/>
      <c r="AH28" s="3"/>
      <c r="AI28" s="3"/>
      <c r="AJ28" s="3"/>
      <c r="AK28" s="3"/>
    </row>
    <row r="29" spans="1:37"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3"/>
      <c r="AB29" s="3"/>
      <c r="AC29" s="3"/>
      <c r="AD29" s="3"/>
      <c r="AE29" s="3"/>
      <c r="AF29" s="3"/>
      <c r="AG29" s="3"/>
      <c r="AH29" s="3"/>
      <c r="AI29" s="3"/>
      <c r="AJ29" s="3"/>
      <c r="AK29" s="3"/>
    </row>
    <row r="30" spans="1:37" ht="16.5" customHeight="1">
      <c r="A30" s="89">
        <v>8</v>
      </c>
      <c r="B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4"/>
      <c r="G30" s="84"/>
      <c r="H30" s="84"/>
      <c r="I30" s="84"/>
      <c r="J30" s="84"/>
      <c r="K30" s="84"/>
      <c r="L30" s="84"/>
      <c r="M30" s="84"/>
      <c r="N30" s="84"/>
      <c r="O30" s="84"/>
      <c r="P30" s="84"/>
      <c r="Q30" s="84"/>
      <c r="R30" s="84"/>
      <c r="S30" s="84"/>
      <c r="T30" s="84"/>
      <c r="U30" s="84"/>
      <c r="V30" s="84"/>
      <c r="W30" s="84"/>
      <c r="X30" s="84"/>
      <c r="Y30" s="84" t="str">
        <f>IF(OR(E30="",E30="No Aplica"),"",COUNTIF(F30:X32,"SI"))</f>
        <v/>
      </c>
      <c r="Z30" s="85"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3"/>
      <c r="AB31" s="3"/>
      <c r="AC31" s="3"/>
      <c r="AD31" s="3"/>
      <c r="AE31" s="3"/>
      <c r="AF31" s="3"/>
      <c r="AG31" s="3"/>
      <c r="AH31" s="3"/>
      <c r="AI31" s="3"/>
      <c r="AJ31" s="3"/>
      <c r="AK31" s="3"/>
    </row>
    <row r="32" spans="1:37"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3"/>
      <c r="AB32" s="3"/>
      <c r="AC32" s="3"/>
      <c r="AD32" s="3"/>
      <c r="AE32" s="3"/>
      <c r="AF32" s="3"/>
      <c r="AG32" s="3"/>
      <c r="AH32" s="3"/>
      <c r="AI32" s="3"/>
      <c r="AJ32" s="3"/>
      <c r="AK32" s="3"/>
    </row>
    <row r="33" spans="1:37" ht="16.5" customHeight="1">
      <c r="A33" s="89">
        <v>9</v>
      </c>
      <c r="B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4"/>
      <c r="G33" s="84"/>
      <c r="H33" s="84"/>
      <c r="I33" s="84"/>
      <c r="J33" s="84"/>
      <c r="K33" s="84"/>
      <c r="L33" s="84"/>
      <c r="M33" s="84"/>
      <c r="N33" s="84"/>
      <c r="O33" s="84"/>
      <c r="P33" s="84"/>
      <c r="Q33" s="84"/>
      <c r="R33" s="84"/>
      <c r="S33" s="84"/>
      <c r="T33" s="84"/>
      <c r="U33" s="84"/>
      <c r="V33" s="84"/>
      <c r="W33" s="84"/>
      <c r="X33" s="84"/>
      <c r="Y33" s="84" t="str">
        <f>IF(OR(E33="",E33="No Aplica"),"",COUNTIF(F33:X35,"SI"))</f>
        <v/>
      </c>
      <c r="Z33" s="85"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3"/>
      <c r="AB34" s="3"/>
      <c r="AC34" s="3"/>
      <c r="AD34" s="3"/>
      <c r="AE34" s="3"/>
      <c r="AF34" s="3"/>
      <c r="AG34" s="3"/>
      <c r="AH34" s="3"/>
      <c r="AI34" s="3"/>
      <c r="AJ34" s="3"/>
      <c r="AK34" s="3"/>
    </row>
    <row r="35" spans="1:37"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3"/>
      <c r="AB35" s="3"/>
      <c r="AC35" s="3"/>
      <c r="AD35" s="3"/>
      <c r="AE35" s="3"/>
      <c r="AF35" s="3"/>
      <c r="AG35" s="3"/>
      <c r="AH35" s="3"/>
      <c r="AI35" s="3"/>
      <c r="AJ35" s="3"/>
      <c r="AK35" s="3"/>
    </row>
    <row r="36" spans="1:37" ht="16.5" customHeight="1">
      <c r="A36" s="89">
        <v>10</v>
      </c>
      <c r="B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4"/>
      <c r="G36" s="84"/>
      <c r="H36" s="84"/>
      <c r="I36" s="84"/>
      <c r="J36" s="84"/>
      <c r="K36" s="84"/>
      <c r="L36" s="84"/>
      <c r="M36" s="84"/>
      <c r="N36" s="84"/>
      <c r="O36" s="84"/>
      <c r="P36" s="84"/>
      <c r="Q36" s="84"/>
      <c r="R36" s="84"/>
      <c r="S36" s="84"/>
      <c r="T36" s="84"/>
      <c r="U36" s="84"/>
      <c r="V36" s="84"/>
      <c r="W36" s="84"/>
      <c r="X36" s="84"/>
      <c r="Y36" s="84" t="str">
        <f>IF(OR(E36="",E36="No Aplica"),"",COUNTIF(F36:X38,"SI"))</f>
        <v/>
      </c>
      <c r="Z36" s="85"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2"/>
      <c r="AB37" s="2"/>
      <c r="AC37" s="2"/>
      <c r="AD37" s="2"/>
      <c r="AE37" s="2"/>
      <c r="AF37" s="2"/>
      <c r="AG37" s="2"/>
      <c r="AH37" s="2"/>
      <c r="AI37" s="2"/>
      <c r="AJ37" s="2"/>
      <c r="AK37" s="2"/>
    </row>
    <row r="38" spans="1:37"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2"/>
      <c r="AB38" s="2"/>
      <c r="AC38" s="2"/>
      <c r="AD38" s="2"/>
      <c r="AE38" s="2"/>
      <c r="AF38" s="2"/>
      <c r="AG38" s="2"/>
      <c r="AH38" s="2"/>
      <c r="AI38" s="2"/>
      <c r="AJ38" s="2"/>
      <c r="AK38" s="2"/>
    </row>
    <row r="39" spans="1:37" ht="16.5" customHeight="1">
      <c r="A39" s="89">
        <v>11</v>
      </c>
      <c r="B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4"/>
      <c r="G39" s="84"/>
      <c r="H39" s="84"/>
      <c r="I39" s="84"/>
      <c r="J39" s="84"/>
      <c r="K39" s="84"/>
      <c r="L39" s="84"/>
      <c r="M39" s="84"/>
      <c r="N39" s="84"/>
      <c r="O39" s="84"/>
      <c r="P39" s="84"/>
      <c r="Q39" s="84"/>
      <c r="R39" s="84"/>
      <c r="S39" s="84"/>
      <c r="T39" s="84"/>
      <c r="U39" s="84"/>
      <c r="V39" s="84"/>
      <c r="W39" s="84"/>
      <c r="X39" s="84"/>
      <c r="Y39" s="84" t="str">
        <f>IF(OR(E39="",E39="No Aplica"),"",COUNTIF(F39:X41,"SI"))</f>
        <v/>
      </c>
      <c r="Z39" s="85"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2"/>
      <c r="AB40" s="2"/>
      <c r="AC40" s="2"/>
      <c r="AD40" s="2"/>
      <c r="AE40" s="2"/>
      <c r="AF40" s="2"/>
      <c r="AG40" s="2"/>
      <c r="AH40" s="2"/>
      <c r="AI40" s="2"/>
      <c r="AJ40" s="2"/>
      <c r="AK40" s="2"/>
    </row>
    <row r="41" spans="1:37"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2"/>
      <c r="AB41" s="2"/>
      <c r="AC41" s="2"/>
      <c r="AD41" s="2"/>
      <c r="AE41" s="2"/>
      <c r="AF41" s="2"/>
      <c r="AG41" s="2"/>
      <c r="AH41" s="2"/>
      <c r="AI41" s="2"/>
      <c r="AJ41" s="2"/>
      <c r="AK41" s="2"/>
    </row>
    <row r="42" spans="1:37" ht="16.5" customHeight="1">
      <c r="A42" s="89">
        <v>12</v>
      </c>
      <c r="B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4"/>
      <c r="G42" s="84"/>
      <c r="H42" s="84"/>
      <c r="I42" s="84"/>
      <c r="J42" s="84"/>
      <c r="K42" s="84"/>
      <c r="L42" s="84"/>
      <c r="M42" s="84"/>
      <c r="N42" s="84"/>
      <c r="O42" s="84"/>
      <c r="P42" s="84"/>
      <c r="Q42" s="84"/>
      <c r="R42" s="84"/>
      <c r="S42" s="84"/>
      <c r="T42" s="84"/>
      <c r="U42" s="84"/>
      <c r="V42" s="84"/>
      <c r="W42" s="84"/>
      <c r="X42" s="84"/>
      <c r="Y42" s="84" t="str">
        <f>IF(OR(E42="",E42="No Aplica"),"",COUNTIF(F42:X44,"SI"))</f>
        <v/>
      </c>
      <c r="Z42" s="85"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2"/>
      <c r="AB43" s="2"/>
      <c r="AC43" s="2"/>
      <c r="AD43" s="2"/>
      <c r="AE43" s="2"/>
      <c r="AF43" s="2"/>
      <c r="AG43" s="2"/>
      <c r="AH43" s="2"/>
      <c r="AI43" s="2"/>
      <c r="AJ43" s="2"/>
      <c r="AK43" s="2"/>
    </row>
    <row r="44" spans="1:37"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2"/>
      <c r="AB44" s="2"/>
      <c r="AC44" s="2"/>
      <c r="AD44" s="2"/>
      <c r="AE44" s="2"/>
      <c r="AF44" s="2"/>
      <c r="AG44" s="2"/>
      <c r="AH44" s="2"/>
      <c r="AI44" s="2"/>
      <c r="AJ44" s="2"/>
      <c r="AK44" s="2"/>
    </row>
    <row r="45" spans="1:37" ht="16.5" customHeight="1">
      <c r="A45" s="89">
        <v>13</v>
      </c>
      <c r="B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4"/>
      <c r="G45" s="84"/>
      <c r="H45" s="84"/>
      <c r="I45" s="84"/>
      <c r="J45" s="84"/>
      <c r="K45" s="84"/>
      <c r="L45" s="84"/>
      <c r="M45" s="84"/>
      <c r="N45" s="84"/>
      <c r="O45" s="84"/>
      <c r="P45" s="84"/>
      <c r="Q45" s="84"/>
      <c r="R45" s="84"/>
      <c r="S45" s="84"/>
      <c r="T45" s="84"/>
      <c r="U45" s="84"/>
      <c r="V45" s="84"/>
      <c r="W45" s="84"/>
      <c r="X45" s="84"/>
      <c r="Y45" s="84" t="str">
        <f>IF(OR(E45="",E45="No Aplica"),"",COUNTIF(F45:X47,"SI"))</f>
        <v/>
      </c>
      <c r="Z45" s="85"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2"/>
      <c r="AB46" s="2"/>
      <c r="AC46" s="2"/>
      <c r="AD46" s="2"/>
      <c r="AE46" s="2"/>
      <c r="AF46" s="2"/>
      <c r="AG46" s="2"/>
      <c r="AH46" s="2"/>
      <c r="AI46" s="2"/>
      <c r="AJ46" s="2"/>
      <c r="AK46" s="2"/>
    </row>
    <row r="47" spans="1:37"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2"/>
      <c r="AB47" s="2"/>
      <c r="AC47" s="2"/>
      <c r="AD47" s="2"/>
      <c r="AE47" s="2"/>
      <c r="AF47" s="2"/>
      <c r="AG47" s="2"/>
      <c r="AH47" s="2"/>
      <c r="AI47" s="2"/>
      <c r="AJ47" s="2"/>
      <c r="AK47" s="2"/>
    </row>
    <row r="48" spans="1:37" ht="16.5" customHeight="1">
      <c r="A48" s="89">
        <v>14</v>
      </c>
      <c r="B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4"/>
      <c r="G48" s="84"/>
      <c r="H48" s="84"/>
      <c r="I48" s="84"/>
      <c r="J48" s="84"/>
      <c r="K48" s="84"/>
      <c r="L48" s="84"/>
      <c r="M48" s="84"/>
      <c r="N48" s="84"/>
      <c r="O48" s="84"/>
      <c r="P48" s="84"/>
      <c r="Q48" s="84"/>
      <c r="R48" s="84"/>
      <c r="S48" s="84"/>
      <c r="T48" s="84"/>
      <c r="U48" s="84"/>
      <c r="V48" s="84"/>
      <c r="W48" s="84"/>
      <c r="X48" s="84"/>
      <c r="Y48" s="84" t="str">
        <f>IF(OR(E48="",E48="No Aplica"),"",COUNTIF(F48:X50,"SI"))</f>
        <v/>
      </c>
      <c r="Z48" s="85"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2"/>
      <c r="AB49" s="2"/>
      <c r="AC49" s="2"/>
      <c r="AD49" s="2"/>
      <c r="AE49" s="2"/>
      <c r="AF49" s="2"/>
      <c r="AG49" s="2"/>
      <c r="AH49" s="2"/>
      <c r="AI49" s="2"/>
      <c r="AJ49" s="2"/>
      <c r="AK49" s="2"/>
    </row>
    <row r="50" spans="1:37"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2"/>
      <c r="AB50" s="2"/>
      <c r="AC50" s="2"/>
      <c r="AD50" s="2"/>
      <c r="AE50" s="2"/>
      <c r="AF50" s="2"/>
      <c r="AG50" s="2"/>
      <c r="AH50" s="2"/>
      <c r="AI50" s="2"/>
      <c r="AJ50" s="2"/>
      <c r="AK50" s="2"/>
    </row>
    <row r="51" spans="1:37" ht="16.5" customHeight="1">
      <c r="A51" s="89">
        <v>15</v>
      </c>
      <c r="B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4"/>
      <c r="G51" s="84"/>
      <c r="H51" s="84"/>
      <c r="I51" s="84"/>
      <c r="J51" s="84"/>
      <c r="K51" s="84"/>
      <c r="L51" s="84"/>
      <c r="M51" s="84"/>
      <c r="N51" s="84"/>
      <c r="O51" s="84"/>
      <c r="P51" s="84"/>
      <c r="Q51" s="84"/>
      <c r="R51" s="84"/>
      <c r="S51" s="84"/>
      <c r="T51" s="84"/>
      <c r="U51" s="84"/>
      <c r="V51" s="84"/>
      <c r="W51" s="84"/>
      <c r="X51" s="84"/>
      <c r="Y51" s="84" t="str">
        <f>IF(OR(E51="",E51="No Aplica"),"",COUNTIF(F51:X53,"SI"))</f>
        <v/>
      </c>
      <c r="Z51" s="85"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2"/>
      <c r="AB52" s="2"/>
      <c r="AC52" s="2"/>
      <c r="AD52" s="2"/>
      <c r="AE52" s="2"/>
      <c r="AF52" s="2"/>
      <c r="AG52" s="2"/>
      <c r="AH52" s="2"/>
      <c r="AI52" s="2"/>
      <c r="AJ52" s="2"/>
      <c r="AK52" s="2"/>
    </row>
    <row r="53" spans="1:37"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2"/>
      <c r="AB53" s="2"/>
      <c r="AC53" s="2"/>
      <c r="AD53" s="2"/>
      <c r="AE53" s="2"/>
      <c r="AF53" s="2"/>
      <c r="AG53" s="2"/>
      <c r="AH53" s="2"/>
      <c r="AI53" s="2"/>
      <c r="AJ53" s="2"/>
      <c r="AK53" s="2"/>
    </row>
    <row r="54" spans="1:37" ht="16.5" customHeight="1">
      <c r="A54" s="89">
        <v>16</v>
      </c>
      <c r="B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4"/>
      <c r="G54" s="84"/>
      <c r="H54" s="84"/>
      <c r="I54" s="84"/>
      <c r="J54" s="84"/>
      <c r="K54" s="84"/>
      <c r="L54" s="84"/>
      <c r="M54" s="84"/>
      <c r="N54" s="84"/>
      <c r="O54" s="84"/>
      <c r="P54" s="84"/>
      <c r="Q54" s="84"/>
      <c r="R54" s="84"/>
      <c r="S54" s="84"/>
      <c r="T54" s="84"/>
      <c r="U54" s="84"/>
      <c r="V54" s="84"/>
      <c r="W54" s="84"/>
      <c r="X54" s="84"/>
      <c r="Y54" s="84" t="str">
        <f>IF(OR(E54="",E54="No Aplica"),"",COUNTIF(F54:X56,"SI"))</f>
        <v/>
      </c>
      <c r="Z54" s="85"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2"/>
      <c r="AB55" s="2"/>
      <c r="AC55" s="2"/>
      <c r="AD55" s="2"/>
      <c r="AE55" s="2"/>
      <c r="AF55" s="2"/>
      <c r="AG55" s="2"/>
      <c r="AH55" s="2"/>
      <c r="AI55" s="2"/>
      <c r="AJ55" s="2"/>
      <c r="AK55" s="2"/>
    </row>
    <row r="56" spans="1:37"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2"/>
      <c r="AB56" s="2"/>
      <c r="AC56" s="2"/>
      <c r="AD56" s="2"/>
      <c r="AE56" s="2"/>
      <c r="AF56" s="2"/>
      <c r="AG56" s="2"/>
      <c r="AH56" s="2"/>
      <c r="AI56" s="2"/>
      <c r="AJ56" s="2"/>
      <c r="AK56" s="2"/>
    </row>
    <row r="57" spans="1:37" ht="16.5" customHeight="1">
      <c r="A57" s="89">
        <v>17</v>
      </c>
      <c r="B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4"/>
      <c r="G57" s="84"/>
      <c r="H57" s="84"/>
      <c r="I57" s="84"/>
      <c r="J57" s="84"/>
      <c r="K57" s="84"/>
      <c r="L57" s="84"/>
      <c r="M57" s="84"/>
      <c r="N57" s="84"/>
      <c r="O57" s="84"/>
      <c r="P57" s="84"/>
      <c r="Q57" s="84"/>
      <c r="R57" s="84"/>
      <c r="S57" s="84"/>
      <c r="T57" s="84"/>
      <c r="U57" s="84"/>
      <c r="V57" s="84"/>
      <c r="W57" s="84"/>
      <c r="X57" s="84"/>
      <c r="Y57" s="84" t="str">
        <f>IF(OR(E57="",E57="No Aplica"),"",COUNTIF(F57:X59,"SI"))</f>
        <v/>
      </c>
      <c r="Z57" s="85"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2"/>
      <c r="AB58" s="2"/>
      <c r="AC58" s="2"/>
      <c r="AD58" s="2"/>
      <c r="AE58" s="2"/>
      <c r="AF58" s="2"/>
      <c r="AG58" s="2"/>
      <c r="AH58" s="2"/>
      <c r="AI58" s="2"/>
      <c r="AJ58" s="2"/>
      <c r="AK58" s="2"/>
    </row>
    <row r="59" spans="1:37"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2"/>
      <c r="AB59" s="2"/>
      <c r="AC59" s="2"/>
      <c r="AD59" s="2"/>
      <c r="AE59" s="2"/>
      <c r="AF59" s="2"/>
      <c r="AG59" s="2"/>
      <c r="AH59" s="2"/>
      <c r="AI59" s="2"/>
      <c r="AJ59" s="2"/>
      <c r="AK59" s="2"/>
    </row>
    <row r="60" spans="1:37" ht="16.5" customHeight="1">
      <c r="A60" s="89">
        <v>18</v>
      </c>
      <c r="B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4"/>
      <c r="G60" s="84"/>
      <c r="H60" s="84"/>
      <c r="I60" s="84"/>
      <c r="J60" s="84"/>
      <c r="K60" s="84"/>
      <c r="L60" s="84"/>
      <c r="M60" s="84"/>
      <c r="N60" s="84"/>
      <c r="O60" s="84"/>
      <c r="P60" s="84"/>
      <c r="Q60" s="84"/>
      <c r="R60" s="84"/>
      <c r="S60" s="84"/>
      <c r="T60" s="84"/>
      <c r="U60" s="84"/>
      <c r="V60" s="84"/>
      <c r="W60" s="84"/>
      <c r="X60" s="84"/>
      <c r="Y60" s="84" t="str">
        <f>IF(OR(E60="",E60="No Aplica"),"",COUNTIF(F60:X62,"SI"))</f>
        <v/>
      </c>
      <c r="Z60" s="85"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2"/>
      <c r="AB61" s="2"/>
      <c r="AC61" s="2"/>
      <c r="AD61" s="2"/>
      <c r="AE61" s="2"/>
      <c r="AF61" s="2"/>
      <c r="AG61" s="2"/>
      <c r="AH61" s="2"/>
      <c r="AI61" s="2"/>
      <c r="AJ61" s="2"/>
      <c r="AK61" s="2"/>
    </row>
    <row r="62" spans="1:37"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2"/>
      <c r="AB62" s="2"/>
      <c r="AC62" s="2"/>
      <c r="AD62" s="2"/>
      <c r="AE62" s="2"/>
      <c r="AF62" s="2"/>
      <c r="AG62" s="2"/>
      <c r="AH62" s="2"/>
      <c r="AI62" s="2"/>
      <c r="AJ62" s="2"/>
      <c r="AK62" s="2"/>
    </row>
    <row r="63" spans="1:37" ht="16.5" customHeight="1">
      <c r="A63" s="89">
        <v>19</v>
      </c>
      <c r="B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4"/>
      <c r="G63" s="84"/>
      <c r="H63" s="84"/>
      <c r="I63" s="84"/>
      <c r="J63" s="84"/>
      <c r="K63" s="84"/>
      <c r="L63" s="84"/>
      <c r="M63" s="84"/>
      <c r="N63" s="84"/>
      <c r="O63" s="84"/>
      <c r="P63" s="84"/>
      <c r="Q63" s="84"/>
      <c r="R63" s="84"/>
      <c r="S63" s="84"/>
      <c r="T63" s="84"/>
      <c r="U63" s="84"/>
      <c r="V63" s="84"/>
      <c r="W63" s="84"/>
      <c r="X63" s="84"/>
      <c r="Y63" s="84" t="str">
        <f>IF(OR(E63="",E63="No Aplica"),"",COUNTIF(F63:X65,"SI"))</f>
        <v/>
      </c>
      <c r="Z63" s="85"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2"/>
      <c r="AB64" s="2"/>
      <c r="AC64" s="2"/>
      <c r="AD64" s="2"/>
      <c r="AE64" s="2"/>
      <c r="AF64" s="2"/>
      <c r="AG64" s="2"/>
      <c r="AH64" s="2"/>
      <c r="AI64" s="2"/>
      <c r="AJ64" s="2"/>
      <c r="AK64" s="2"/>
    </row>
    <row r="65" spans="1:37"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2"/>
      <c r="AB65" s="2"/>
      <c r="AC65" s="2"/>
      <c r="AD65" s="2"/>
      <c r="AE65" s="2"/>
      <c r="AF65" s="2"/>
      <c r="AG65" s="2"/>
      <c r="AH65" s="2"/>
      <c r="AI65" s="2"/>
      <c r="AJ65" s="2"/>
      <c r="AK65" s="2"/>
    </row>
    <row r="66" spans="1:37" ht="16.5" customHeight="1">
      <c r="A66" s="89">
        <v>20</v>
      </c>
      <c r="B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4"/>
      <c r="G66" s="84"/>
      <c r="H66" s="84"/>
      <c r="I66" s="84"/>
      <c r="J66" s="84"/>
      <c r="K66" s="84"/>
      <c r="L66" s="84"/>
      <c r="M66" s="84"/>
      <c r="N66" s="84"/>
      <c r="O66" s="84"/>
      <c r="P66" s="84"/>
      <c r="Q66" s="84"/>
      <c r="R66" s="84"/>
      <c r="S66" s="84"/>
      <c r="T66" s="84"/>
      <c r="U66" s="84"/>
      <c r="V66" s="84"/>
      <c r="W66" s="84"/>
      <c r="X66" s="84"/>
      <c r="Y66" s="84" t="str">
        <f>IF(OR(E66="",E66="No Aplica"),"",COUNTIF(F66:X68,"SI"))</f>
        <v/>
      </c>
      <c r="Z66" s="85"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2"/>
      <c r="AB67" s="2"/>
      <c r="AC67" s="2"/>
      <c r="AD67" s="2"/>
      <c r="AE67" s="2"/>
      <c r="AF67" s="2"/>
      <c r="AG67" s="2"/>
      <c r="AH67" s="2"/>
      <c r="AI67" s="2"/>
      <c r="AJ67" s="2"/>
      <c r="AK67" s="2"/>
    </row>
    <row r="68" spans="1:37"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1"/>
      <c r="B1" s="67"/>
      <c r="C1" s="72" t="s">
        <v>0</v>
      </c>
      <c r="D1" s="73"/>
      <c r="E1" s="73"/>
      <c r="F1" s="73"/>
      <c r="G1" s="73"/>
      <c r="H1" s="73"/>
      <c r="I1" s="73"/>
      <c r="J1" s="67"/>
      <c r="K1" s="100" t="s">
        <v>158</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0" t="s">
        <v>159</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0" t="s">
        <v>160</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0" t="s">
        <v>161</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6" t="s">
        <v>87</v>
      </c>
      <c r="B6" s="58"/>
      <c r="C6" s="58"/>
      <c r="D6" s="58"/>
      <c r="E6" s="58"/>
      <c r="F6" s="58"/>
      <c r="G6" s="59"/>
      <c r="H6" s="96" t="s">
        <v>162</v>
      </c>
      <c r="I6" s="58"/>
      <c r="J6" s="58"/>
      <c r="K6" s="58"/>
      <c r="L6" s="59"/>
      <c r="M6" s="3"/>
      <c r="N6" s="3"/>
      <c r="O6" s="3"/>
      <c r="P6" s="3"/>
      <c r="Q6" s="4"/>
      <c r="R6" s="4"/>
      <c r="S6" s="4"/>
      <c r="T6" s="4"/>
      <c r="U6" s="4"/>
      <c r="V6" s="4"/>
      <c r="W6" s="4"/>
      <c r="X6" s="4"/>
      <c r="Y6" s="4"/>
      <c r="Z6" s="4"/>
    </row>
    <row r="7" spans="1:26" ht="18" customHeight="1">
      <c r="A7" s="95" t="s">
        <v>85</v>
      </c>
      <c r="B7" s="91" t="s">
        <v>86</v>
      </c>
      <c r="C7" s="91" t="s">
        <v>90</v>
      </c>
      <c r="D7" s="91" t="s">
        <v>94</v>
      </c>
      <c r="E7" s="91" t="s">
        <v>95</v>
      </c>
      <c r="F7" s="92" t="s">
        <v>96</v>
      </c>
      <c r="G7" s="92" t="s">
        <v>163</v>
      </c>
      <c r="H7" s="99" t="s">
        <v>164</v>
      </c>
      <c r="I7" s="99" t="s">
        <v>165</v>
      </c>
      <c r="J7" s="91" t="s">
        <v>166</v>
      </c>
      <c r="K7" s="99" t="s">
        <v>167</v>
      </c>
      <c r="L7" s="99" t="s">
        <v>168</v>
      </c>
      <c r="M7" s="3"/>
      <c r="N7" s="3"/>
      <c r="O7" s="3"/>
      <c r="P7" s="3"/>
      <c r="Q7" s="4"/>
      <c r="R7" s="4"/>
      <c r="S7" s="4"/>
      <c r="T7" s="4"/>
      <c r="U7" s="4"/>
      <c r="V7" s="4"/>
      <c r="W7" s="4"/>
      <c r="X7" s="4"/>
      <c r="Y7" s="4"/>
      <c r="Z7" s="4"/>
    </row>
    <row r="8" spans="1:26" ht="35.25" customHeight="1">
      <c r="A8" s="83"/>
      <c r="B8" s="83"/>
      <c r="C8" s="83"/>
      <c r="D8" s="83"/>
      <c r="E8" s="83"/>
      <c r="F8" s="83"/>
      <c r="G8" s="83"/>
      <c r="H8" s="83"/>
      <c r="I8" s="83"/>
      <c r="J8" s="83"/>
      <c r="K8" s="83"/>
      <c r="L8" s="83"/>
      <c r="M8" s="16"/>
      <c r="N8" s="16"/>
      <c r="O8" s="16"/>
      <c r="P8" s="16"/>
      <c r="Q8" s="4"/>
      <c r="R8" s="4"/>
      <c r="S8" s="4"/>
      <c r="T8" s="4"/>
      <c r="U8" s="4"/>
      <c r="V8" s="4"/>
      <c r="W8" s="4"/>
      <c r="X8" s="4"/>
      <c r="Y8" s="4"/>
      <c r="Z8" s="4"/>
    </row>
    <row r="9" spans="1:26" ht="16.5" customHeight="1">
      <c r="A9" s="89">
        <v>1</v>
      </c>
      <c r="B9" s="84" t="str">
        <f>IF(MID('2. Identificación del Riesgo'!H9:H11,1,27)="Seguridad de la Información",'2. Identificación del Riesgo'!B9:B11,
IF('2. Identificación del Riesgo'!H9:H11="","",
IF(MID('2. Identificación del Riesgo'!H9:H11,1,27)&lt;&gt;"Seguridad de la Información","No aplica")))</f>
        <v>No aplica</v>
      </c>
      <c r="C9" s="84" t="str">
        <f>IF(MID('2. Identificación del Riesgo'!H9:H11,1,27)="Seguridad de la Información",'2. Identificación del Riesgo'!C9:C11,
IF('2. Identificación del Riesgo'!H9:H11="","",
IF(MID('2. Identificación del Riesgo'!H9:H11,1,27)&lt;&gt;"Seguridad de la Información","No aplica")))</f>
        <v>No aplica</v>
      </c>
      <c r="D9" s="84" t="str">
        <f>IF(MID('2. Identificación del Riesgo'!H9:H11,1,27)="Seguridad de la Información",'2. Identificación del Riesgo'!G9:G11,
IF('2. Identificación del Riesgo'!H9:H11="","",
IF(MID('2. Identificación del Riesgo'!H9:H11,1,27)&lt;&gt;"Seguridad de la Información","No aplica")))</f>
        <v>No aplica</v>
      </c>
      <c r="E9" s="84" t="str">
        <f>IF(MID('2. Identificación del Riesgo'!H9:H11,1,27)="Seguridad de la Información",'2. Identificación del Riesgo'!H9:H11,
IF('2. Identificación del Riesgo'!H9:H11="","",
IF(MID('2. Identificación del Riesgo'!H9:H11,1,27)&lt;&gt;"Seguridad de la Información","No aplica")))</f>
        <v>No aplica</v>
      </c>
      <c r="F9" s="84" t="str">
        <f>IF(MID('2. Identificación del Riesgo'!H9:H11,1,27)="Seguridad de la Información",'2. Identificación del Riesgo'!I9:I11,
IF('2. Identificación del Riesgo'!H9:H11="","",
IF(MID('2. Identificación del Riesgo'!H9:H11,1,27)&lt;&gt;"Seguridad de la Información","No aplica")))</f>
        <v>No aplica</v>
      </c>
      <c r="G9" s="84"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4"/>
      <c r="I9" s="84"/>
      <c r="J9" s="10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4"/>
      <c r="L9" s="84"/>
      <c r="M9" s="17"/>
      <c r="N9" s="17"/>
      <c r="O9" s="17"/>
      <c r="P9" s="17"/>
      <c r="Q9" s="4"/>
      <c r="R9" s="4"/>
      <c r="S9" s="4"/>
      <c r="T9" s="4"/>
      <c r="U9" s="4"/>
      <c r="V9" s="4"/>
      <c r="W9" s="4"/>
      <c r="X9" s="4"/>
      <c r="Y9" s="4"/>
      <c r="Z9" s="4"/>
    </row>
    <row r="10" spans="1:26" ht="16.5" customHeight="1">
      <c r="A10" s="82"/>
      <c r="B10" s="82"/>
      <c r="C10" s="82"/>
      <c r="D10" s="82"/>
      <c r="E10" s="82"/>
      <c r="F10" s="82"/>
      <c r="G10" s="82"/>
      <c r="H10" s="82"/>
      <c r="I10" s="82"/>
      <c r="J10" s="82"/>
      <c r="K10" s="82"/>
      <c r="L10" s="82"/>
      <c r="M10" s="3"/>
      <c r="N10" s="3"/>
      <c r="O10" s="3"/>
      <c r="P10" s="3"/>
      <c r="Q10" s="4"/>
      <c r="R10" s="4"/>
      <c r="S10" s="4"/>
      <c r="T10" s="4"/>
      <c r="U10" s="4"/>
      <c r="V10" s="4"/>
      <c r="W10" s="4"/>
      <c r="X10" s="4"/>
      <c r="Y10" s="4"/>
      <c r="Z10" s="4"/>
    </row>
    <row r="11" spans="1:26" ht="16.5" customHeight="1">
      <c r="A11" s="83"/>
      <c r="B11" s="83"/>
      <c r="C11" s="83"/>
      <c r="D11" s="83"/>
      <c r="E11" s="83"/>
      <c r="F11" s="83"/>
      <c r="G11" s="83"/>
      <c r="H11" s="83"/>
      <c r="I11" s="83"/>
      <c r="J11" s="83"/>
      <c r="K11" s="83"/>
      <c r="L11" s="83"/>
      <c r="M11" s="3"/>
      <c r="N11" s="3"/>
      <c r="O11" s="3"/>
      <c r="P11" s="3"/>
      <c r="Q11" s="4"/>
      <c r="R11" s="4"/>
      <c r="S11" s="4"/>
      <c r="T11" s="4"/>
      <c r="U11" s="4"/>
      <c r="V11" s="4"/>
      <c r="W11" s="4"/>
      <c r="X11" s="4"/>
      <c r="Y11" s="4"/>
      <c r="Z11" s="4"/>
    </row>
    <row r="12" spans="1:26" ht="16.5" customHeight="1">
      <c r="A12" s="89">
        <v>2</v>
      </c>
      <c r="B12" s="84" t="str">
        <f>IF(MID('2. Identificación del Riesgo'!H12:H14,1,27)="Seguridad de la Información",'2. Identificación del Riesgo'!B12:B14,
IF('2. Identificación del Riesgo'!H12:H14="","",
IF(MID('2. Identificación del Riesgo'!H12:H14,1,27)&lt;&gt;"Seguridad de la Información","No aplica")))</f>
        <v>No aplica</v>
      </c>
      <c r="C12" s="84" t="str">
        <f>IF(MID('2. Identificación del Riesgo'!H12:H14,1,27)="Seguridad de la Información",'2. Identificación del Riesgo'!C12:C14,
IF('2. Identificación del Riesgo'!H12:H14="","",
IF(MID('2. Identificación del Riesgo'!H12:H14,1,27)&lt;&gt;"Seguridad de la Información","No aplica")))</f>
        <v>No aplica</v>
      </c>
      <c r="D12" s="84" t="str">
        <f>IF(MID('2. Identificación del Riesgo'!H12:H14,1,27)="Seguridad de la Información",'2. Identificación del Riesgo'!G12:G14,
IF('2. Identificación del Riesgo'!H12:H14="","",
IF(MID('2. Identificación del Riesgo'!H12:H14,1,27)&lt;&gt;"Seguridad de la Información","No aplica")))</f>
        <v>No aplica</v>
      </c>
      <c r="E12" s="84" t="str">
        <f>IF(MID('2. Identificación del Riesgo'!H12:H14,1,27)="Seguridad de la Información",'2. Identificación del Riesgo'!H12:H14,
IF('2. Identificación del Riesgo'!H12:H14="","",
IF(MID('2. Identificación del Riesgo'!H12:H14,1,27)&lt;&gt;"Seguridad de la Información","No aplica")))</f>
        <v>No aplica</v>
      </c>
      <c r="F12" s="84" t="str">
        <f>IF(MID('2. Identificación del Riesgo'!H12:H14,1,27)="Seguridad de la Información",'2. Identificación del Riesgo'!I12:I14,
IF('2. Identificación del Riesgo'!H12:H14="","",
IF(MID('2. Identificación del Riesgo'!H12:H14,1,27)&lt;&gt;"Seguridad de la Información","No aplica")))</f>
        <v>No aplica</v>
      </c>
      <c r="G12" s="84"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4"/>
      <c r="I12" s="84"/>
      <c r="J12" s="10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4"/>
      <c r="L12" s="84"/>
      <c r="M12" s="3"/>
      <c r="N12" s="3"/>
      <c r="O12" s="3"/>
      <c r="P12" s="3"/>
      <c r="Q12" s="4"/>
      <c r="R12" s="4"/>
      <c r="S12" s="4"/>
      <c r="T12" s="4"/>
      <c r="U12" s="4"/>
      <c r="V12" s="4"/>
      <c r="W12" s="4"/>
      <c r="X12" s="4"/>
      <c r="Y12" s="4"/>
      <c r="Z12" s="4"/>
    </row>
    <row r="13" spans="1:26" ht="16.5" customHeight="1">
      <c r="A13" s="82"/>
      <c r="B13" s="82"/>
      <c r="C13" s="82"/>
      <c r="D13" s="82"/>
      <c r="E13" s="82"/>
      <c r="F13" s="82"/>
      <c r="G13" s="82"/>
      <c r="H13" s="82"/>
      <c r="I13" s="82"/>
      <c r="J13" s="82"/>
      <c r="K13" s="82"/>
      <c r="L13" s="82"/>
      <c r="M13" s="3"/>
      <c r="N13" s="3"/>
      <c r="O13" s="3"/>
      <c r="P13" s="3"/>
      <c r="Q13" s="4"/>
      <c r="R13" s="4"/>
      <c r="S13" s="4"/>
      <c r="T13" s="4"/>
      <c r="U13" s="4"/>
      <c r="V13" s="4"/>
      <c r="W13" s="4"/>
      <c r="X13" s="4"/>
      <c r="Y13" s="4"/>
      <c r="Z13" s="4"/>
    </row>
    <row r="14" spans="1:26" ht="16.5" customHeight="1">
      <c r="A14" s="83"/>
      <c r="B14" s="83"/>
      <c r="C14" s="83"/>
      <c r="D14" s="83"/>
      <c r="E14" s="83"/>
      <c r="F14" s="83"/>
      <c r="G14" s="83"/>
      <c r="H14" s="83"/>
      <c r="I14" s="83"/>
      <c r="J14" s="83"/>
      <c r="K14" s="83"/>
      <c r="L14" s="83"/>
      <c r="M14" s="3"/>
      <c r="N14" s="3"/>
      <c r="O14" s="3"/>
      <c r="P14" s="3"/>
      <c r="Q14" s="4"/>
      <c r="R14" s="4"/>
      <c r="S14" s="4"/>
      <c r="T14" s="4"/>
      <c r="U14" s="4"/>
      <c r="V14" s="4"/>
      <c r="W14" s="4"/>
      <c r="X14" s="4"/>
      <c r="Y14" s="4"/>
      <c r="Z14" s="4"/>
    </row>
    <row r="15" spans="1:26" ht="16.5" customHeight="1">
      <c r="A15" s="89">
        <v>3</v>
      </c>
      <c r="B15" s="84" t="str">
        <f>IF(MID('2. Identificación del Riesgo'!H15:H17,1,27)="Seguridad de la Información",'2. Identificación del Riesgo'!B15:B17,
IF('2. Identificación del Riesgo'!H15:H17="","",
IF(MID('2. Identificación del Riesgo'!H15:H17,1,27)&lt;&gt;"Seguridad de la Información","No aplica")))</f>
        <v/>
      </c>
      <c r="C15" s="84" t="str">
        <f>IF(MID('2. Identificación del Riesgo'!H15:H17,1,27)="Seguridad de la Información",'2. Identificación del Riesgo'!C15:C17,
IF('2. Identificación del Riesgo'!H15:H17="","",
IF(MID('2. Identificación del Riesgo'!H15:H17,1,27)&lt;&gt;"Seguridad de la Información","No aplica")))</f>
        <v/>
      </c>
      <c r="D15" s="84" t="str">
        <f>IF(MID('2. Identificación del Riesgo'!H15:H17,1,27)="Seguridad de la Información",'2. Identificación del Riesgo'!G15:G17,
IF('2. Identificación del Riesgo'!H15:H17="","",
IF(MID('2. Identificación del Riesgo'!H15:H17,1,27)&lt;&gt;"Seguridad de la Información","No aplica")))</f>
        <v/>
      </c>
      <c r="E15" s="84" t="str">
        <f>IF(MID('2. Identificación del Riesgo'!H15:H17,1,27)="Seguridad de la Información",'2. Identificación del Riesgo'!H15:H17,
IF('2. Identificación del Riesgo'!H15:H17="","",
IF(MID('2. Identificación del Riesgo'!H15:H17,1,27)&lt;&gt;"Seguridad de la Información","No aplica")))</f>
        <v/>
      </c>
      <c r="F15" s="84" t="str">
        <f>IF(MID('2. Identificación del Riesgo'!H15:H17,1,27)="Seguridad de la Información",'2. Identificación del Riesgo'!I15:I17,
IF('2. Identificación del Riesgo'!H15:H17="","",
IF(MID('2. Identificación del Riesgo'!H15:H17,1,27)&lt;&gt;"Seguridad de la Información","No aplica")))</f>
        <v/>
      </c>
      <c r="G15" s="84"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
      </c>
      <c r="H15" s="84"/>
      <c r="I15" s="84"/>
      <c r="J15" s="10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4"/>
      <c r="L15" s="84"/>
      <c r="M15" s="3"/>
      <c r="N15" s="3"/>
      <c r="O15" s="3"/>
      <c r="P15" s="3"/>
      <c r="Q15" s="4"/>
      <c r="R15" s="4"/>
      <c r="S15" s="4"/>
      <c r="T15" s="4"/>
      <c r="U15" s="4"/>
      <c r="V15" s="4"/>
      <c r="W15" s="4"/>
      <c r="X15" s="4"/>
      <c r="Y15" s="4"/>
      <c r="Z15" s="4"/>
    </row>
    <row r="16" spans="1:26" ht="16.5" customHeight="1">
      <c r="A16" s="82"/>
      <c r="B16" s="82"/>
      <c r="C16" s="82"/>
      <c r="D16" s="82"/>
      <c r="E16" s="82"/>
      <c r="F16" s="82"/>
      <c r="G16" s="82"/>
      <c r="H16" s="82"/>
      <c r="I16" s="82"/>
      <c r="J16" s="82"/>
      <c r="K16" s="82"/>
      <c r="L16" s="82"/>
      <c r="M16" s="3"/>
      <c r="N16" s="3"/>
      <c r="O16" s="3"/>
      <c r="P16" s="3"/>
      <c r="Q16" s="4"/>
      <c r="R16" s="4"/>
      <c r="S16" s="4"/>
      <c r="T16" s="4"/>
      <c r="U16" s="4"/>
      <c r="V16" s="4"/>
      <c r="W16" s="4"/>
      <c r="X16" s="4"/>
      <c r="Y16" s="4"/>
      <c r="Z16" s="4"/>
    </row>
    <row r="17" spans="1:26" ht="16.5" customHeight="1">
      <c r="A17" s="83"/>
      <c r="B17" s="83"/>
      <c r="C17" s="83"/>
      <c r="D17" s="83"/>
      <c r="E17" s="83"/>
      <c r="F17" s="83"/>
      <c r="G17" s="83"/>
      <c r="H17" s="83"/>
      <c r="I17" s="83"/>
      <c r="J17" s="83"/>
      <c r="K17" s="83"/>
      <c r="L17" s="83"/>
      <c r="M17" s="3"/>
      <c r="N17" s="3"/>
      <c r="O17" s="3"/>
      <c r="P17" s="3"/>
      <c r="Q17" s="4"/>
      <c r="R17" s="4"/>
      <c r="S17" s="4"/>
      <c r="T17" s="4"/>
      <c r="U17" s="4"/>
      <c r="V17" s="4"/>
      <c r="W17" s="4"/>
      <c r="X17" s="4"/>
      <c r="Y17" s="4"/>
      <c r="Z17" s="4"/>
    </row>
    <row r="18" spans="1:26" ht="16.5" customHeight="1">
      <c r="A18" s="89">
        <v>4</v>
      </c>
      <c r="B18" s="84" t="str">
        <f>IF(MID('2. Identificación del Riesgo'!H18:H20,1,27)="Seguridad de la Información",'2. Identificación del Riesgo'!B18:B20,
IF('2. Identificación del Riesgo'!H18:H20="","",
IF(MID('2. Identificación del Riesgo'!H18:H20,1,27)&lt;&gt;"Seguridad de la Información","No aplica")))</f>
        <v/>
      </c>
      <c r="C18" s="84" t="str">
        <f>IF(MID('2. Identificación del Riesgo'!H18:H20,1,27)="Seguridad de la Información",'2. Identificación del Riesgo'!C18:C20,
IF('2. Identificación del Riesgo'!H18:H20="","",
IF(MID('2. Identificación del Riesgo'!H18:H20,1,27)&lt;&gt;"Seguridad de la Información","No aplica")))</f>
        <v/>
      </c>
      <c r="D18" s="84" t="str">
        <f>IF(MID('2. Identificación del Riesgo'!H18:H20,1,27)="Seguridad de la Información",'2. Identificación del Riesgo'!G18:G20,
IF('2. Identificación del Riesgo'!H18:H20="","",
IF(MID('2. Identificación del Riesgo'!H18:H20,1,27)&lt;&gt;"Seguridad de la Información","No aplica")))</f>
        <v/>
      </c>
      <c r="E18" s="84" t="str">
        <f>IF(MID('2. Identificación del Riesgo'!H18:H20,1,27)="Seguridad de la Información",'2. Identificación del Riesgo'!H18:H20,
IF('2. Identificación del Riesgo'!H18:H20="","",
IF(MID('2. Identificación del Riesgo'!H18:H20,1,27)&lt;&gt;"Seguridad de la Información","No aplica")))</f>
        <v/>
      </c>
      <c r="F18" s="84" t="str">
        <f>IF(MID('2. Identificación del Riesgo'!H18:H20,1,27)="Seguridad de la Información",'2. Identificación del Riesgo'!I18:I20,
IF('2. Identificación del Riesgo'!H18:H20="","",
IF(MID('2. Identificación del Riesgo'!H18:H20,1,27)&lt;&gt;"Seguridad de la Información","No aplica")))</f>
        <v/>
      </c>
      <c r="G18" s="84"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84"/>
      <c r="I18" s="84"/>
      <c r="J18" s="10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4"/>
      <c r="L18" s="84"/>
      <c r="M18" s="3"/>
      <c r="N18" s="3"/>
      <c r="O18" s="3"/>
      <c r="P18" s="3"/>
      <c r="Q18" s="4"/>
      <c r="R18" s="4"/>
      <c r="S18" s="4"/>
      <c r="T18" s="4"/>
      <c r="U18" s="4"/>
      <c r="V18" s="4"/>
      <c r="W18" s="4"/>
      <c r="X18" s="4"/>
      <c r="Y18" s="4"/>
      <c r="Z18" s="4"/>
    </row>
    <row r="19" spans="1:26" ht="16.5" customHeight="1">
      <c r="A19" s="82"/>
      <c r="B19" s="82"/>
      <c r="C19" s="82"/>
      <c r="D19" s="82"/>
      <c r="E19" s="82"/>
      <c r="F19" s="82"/>
      <c r="G19" s="82"/>
      <c r="H19" s="82"/>
      <c r="I19" s="82"/>
      <c r="J19" s="82"/>
      <c r="K19" s="82"/>
      <c r="L19" s="82"/>
      <c r="M19" s="3"/>
      <c r="N19" s="3"/>
      <c r="O19" s="3"/>
      <c r="P19" s="3"/>
      <c r="Q19" s="4"/>
      <c r="R19" s="4"/>
      <c r="S19" s="4"/>
      <c r="T19" s="4"/>
      <c r="U19" s="4"/>
      <c r="V19" s="4"/>
      <c r="W19" s="4"/>
      <c r="X19" s="4"/>
      <c r="Y19" s="4"/>
      <c r="Z19" s="4"/>
    </row>
    <row r="20" spans="1:26" ht="16.5" customHeight="1">
      <c r="A20" s="83"/>
      <c r="B20" s="83"/>
      <c r="C20" s="83"/>
      <c r="D20" s="83"/>
      <c r="E20" s="83"/>
      <c r="F20" s="83"/>
      <c r="G20" s="83"/>
      <c r="H20" s="83"/>
      <c r="I20" s="83"/>
      <c r="J20" s="83"/>
      <c r="K20" s="83"/>
      <c r="L20" s="83"/>
      <c r="M20" s="3"/>
      <c r="N20" s="3"/>
      <c r="O20" s="3"/>
      <c r="P20" s="3"/>
      <c r="Q20" s="4"/>
      <c r="R20" s="4"/>
      <c r="S20" s="4"/>
      <c r="T20" s="4"/>
      <c r="U20" s="4"/>
      <c r="V20" s="4"/>
      <c r="W20" s="4"/>
      <c r="X20" s="4"/>
      <c r="Y20" s="4"/>
      <c r="Z20" s="4"/>
    </row>
    <row r="21" spans="1:26" ht="16.5" customHeight="1">
      <c r="A21" s="89">
        <v>5</v>
      </c>
      <c r="B21" s="84" t="str">
        <f>IF(MID('2. Identificación del Riesgo'!H21:H23,1,27)="Seguridad de la Información",'2. Identificación del Riesgo'!B21:B23,
IF('2. Identificación del Riesgo'!H21:H23="","",
IF(MID('2. Identificación del Riesgo'!H21:H23,1,27)&lt;&gt;"Seguridad de la Información","No aplica")))</f>
        <v/>
      </c>
      <c r="C21" s="84" t="str">
        <f>IF(MID('2. Identificación del Riesgo'!H21:H23,1,27)="Seguridad de la Información",'2. Identificación del Riesgo'!C21:C23,
IF('2. Identificación del Riesgo'!H21:H23="","",
IF(MID('2. Identificación del Riesgo'!H21:H23,1,27)&lt;&gt;"Seguridad de la Información","No aplica")))</f>
        <v/>
      </c>
      <c r="D21" s="84" t="str">
        <f>IF(MID('2. Identificación del Riesgo'!H21:H23,1,27)="Seguridad de la Información",'2. Identificación del Riesgo'!G21:G23,
IF('2. Identificación del Riesgo'!H21:H23="","",
IF(MID('2. Identificación del Riesgo'!H21:H23,1,27)&lt;&gt;"Seguridad de la Información","No aplica")))</f>
        <v/>
      </c>
      <c r="E21" s="84" t="str">
        <f>IF(MID('2. Identificación del Riesgo'!H21:H23,1,27)="Seguridad de la Información",'2. Identificación del Riesgo'!H21:H23,
IF('2. Identificación del Riesgo'!H21:H23="","",
IF(MID('2. Identificación del Riesgo'!H21:H23,1,27)&lt;&gt;"Seguridad de la Información","No aplica")))</f>
        <v/>
      </c>
      <c r="F21" s="84" t="str">
        <f>IF(MID('2. Identificación del Riesgo'!H21:H23,1,27)="Seguridad de la Información",'2. Identificación del Riesgo'!I21:I23,
IF('2. Identificación del Riesgo'!H21:H23="","",
IF(MID('2. Identificación del Riesgo'!H21:H23,1,27)&lt;&gt;"Seguridad de la Información","No aplica")))</f>
        <v/>
      </c>
      <c r="G21" s="84"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84"/>
      <c r="I21" s="84"/>
      <c r="J21" s="10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4"/>
      <c r="L21" s="84"/>
      <c r="M21" s="3"/>
      <c r="N21" s="3"/>
      <c r="O21" s="3"/>
      <c r="P21" s="3"/>
      <c r="Q21" s="4"/>
      <c r="R21" s="4"/>
      <c r="S21" s="4"/>
      <c r="T21" s="4"/>
      <c r="U21" s="4"/>
      <c r="V21" s="4"/>
      <c r="W21" s="4"/>
      <c r="X21" s="4"/>
      <c r="Y21" s="4"/>
      <c r="Z21" s="4"/>
    </row>
    <row r="22" spans="1:26" ht="16.5" customHeight="1">
      <c r="A22" s="82"/>
      <c r="B22" s="82"/>
      <c r="C22" s="82"/>
      <c r="D22" s="82"/>
      <c r="E22" s="82"/>
      <c r="F22" s="82"/>
      <c r="G22" s="82"/>
      <c r="H22" s="82"/>
      <c r="I22" s="82"/>
      <c r="J22" s="82"/>
      <c r="K22" s="82"/>
      <c r="L22" s="82"/>
      <c r="M22" s="3"/>
      <c r="N22" s="3"/>
      <c r="O22" s="3"/>
      <c r="P22" s="3"/>
      <c r="Q22" s="4"/>
      <c r="R22" s="4"/>
      <c r="S22" s="4"/>
      <c r="T22" s="4"/>
      <c r="U22" s="4"/>
      <c r="V22" s="4"/>
      <c r="W22" s="4"/>
      <c r="X22" s="4"/>
      <c r="Y22" s="4"/>
      <c r="Z22" s="4"/>
    </row>
    <row r="23" spans="1:26" ht="16.5" customHeight="1">
      <c r="A23" s="83"/>
      <c r="B23" s="83"/>
      <c r="C23" s="83"/>
      <c r="D23" s="83"/>
      <c r="E23" s="83"/>
      <c r="F23" s="83"/>
      <c r="G23" s="83"/>
      <c r="H23" s="83"/>
      <c r="I23" s="83"/>
      <c r="J23" s="83"/>
      <c r="K23" s="83"/>
      <c r="L23" s="83"/>
      <c r="M23" s="3"/>
      <c r="N23" s="3"/>
      <c r="O23" s="3"/>
      <c r="P23" s="3"/>
      <c r="Q23" s="4"/>
      <c r="R23" s="4"/>
      <c r="S23" s="4"/>
      <c r="T23" s="4"/>
      <c r="U23" s="4"/>
      <c r="V23" s="4"/>
      <c r="W23" s="4"/>
      <c r="X23" s="4"/>
      <c r="Y23" s="4"/>
      <c r="Z23" s="4"/>
    </row>
    <row r="24" spans="1:26" ht="16.5" customHeight="1">
      <c r="A24" s="89">
        <v>6</v>
      </c>
      <c r="B24" s="84" t="str">
        <f>IF(MID('2. Identificación del Riesgo'!H24:H26,1,27)="Seguridad de la Información",'2. Identificación del Riesgo'!B24:B26,
IF('2. Identificación del Riesgo'!H24:H26="","",
IF(MID('2. Identificación del Riesgo'!H24:H26,1,27)&lt;&gt;"Seguridad de la Información","No aplica")))</f>
        <v/>
      </c>
      <c r="C24" s="84" t="str">
        <f>IF(MID('2. Identificación del Riesgo'!H24:H26,1,27)="Seguridad de la Información",'2. Identificación del Riesgo'!C24:C26,
IF('2. Identificación del Riesgo'!H24:H26="","",
IF(MID('2. Identificación del Riesgo'!H24:H26,1,27)&lt;&gt;"Seguridad de la Información","No aplica")))</f>
        <v/>
      </c>
      <c r="D24" s="84" t="str">
        <f>IF(MID('2. Identificación del Riesgo'!H24:H26,1,27)="Seguridad de la Información",'2. Identificación del Riesgo'!G24:G26,
IF('2. Identificación del Riesgo'!H24:H26="","",
IF(MID('2. Identificación del Riesgo'!H24:H26,1,27)&lt;&gt;"Seguridad de la Información","No aplica")))</f>
        <v/>
      </c>
      <c r="E24" s="84" t="str">
        <f>IF(MID('2. Identificación del Riesgo'!H24:H26,1,27)="Seguridad de la Información",'2. Identificación del Riesgo'!H24:H26,
IF('2. Identificación del Riesgo'!H24:H26="","",
IF(MID('2. Identificación del Riesgo'!H24:H26,1,27)&lt;&gt;"Seguridad de la Información","No aplica")))</f>
        <v/>
      </c>
      <c r="F24" s="84" t="str">
        <f>IF(MID('2. Identificación del Riesgo'!H24:H26,1,27)="Seguridad de la Información",'2. Identificación del Riesgo'!I24:I26,
IF('2. Identificación del Riesgo'!H24:H26="","",
IF(MID('2. Identificación del Riesgo'!H24:H26,1,27)&lt;&gt;"Seguridad de la Información","No aplica")))</f>
        <v/>
      </c>
      <c r="G24" s="84"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84"/>
      <c r="I24" s="84"/>
      <c r="J24" s="10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4"/>
      <c r="L24" s="84"/>
      <c r="M24" s="3"/>
      <c r="N24" s="3"/>
      <c r="O24" s="3"/>
      <c r="P24" s="3"/>
      <c r="Q24" s="4"/>
      <c r="R24" s="4"/>
      <c r="S24" s="4"/>
      <c r="T24" s="4"/>
      <c r="U24" s="4"/>
      <c r="V24" s="4"/>
      <c r="W24" s="4"/>
      <c r="X24" s="4"/>
      <c r="Y24" s="4"/>
      <c r="Z24" s="4"/>
    </row>
    <row r="25" spans="1:26" ht="16.5" customHeight="1">
      <c r="A25" s="82"/>
      <c r="B25" s="82"/>
      <c r="C25" s="82"/>
      <c r="D25" s="82"/>
      <c r="E25" s="82"/>
      <c r="F25" s="82"/>
      <c r="G25" s="82"/>
      <c r="H25" s="82"/>
      <c r="I25" s="82"/>
      <c r="J25" s="82"/>
      <c r="K25" s="82"/>
      <c r="L25" s="82"/>
      <c r="M25" s="3"/>
      <c r="N25" s="3"/>
      <c r="O25" s="3"/>
      <c r="P25" s="3"/>
      <c r="Q25" s="4"/>
      <c r="R25" s="4"/>
      <c r="S25" s="4"/>
      <c r="T25" s="4"/>
      <c r="U25" s="4"/>
      <c r="V25" s="4"/>
      <c r="W25" s="4"/>
      <c r="X25" s="4"/>
      <c r="Y25" s="4"/>
      <c r="Z25" s="4"/>
    </row>
    <row r="26" spans="1:26" ht="16.5" customHeight="1">
      <c r="A26" s="83"/>
      <c r="B26" s="83"/>
      <c r="C26" s="83"/>
      <c r="D26" s="83"/>
      <c r="E26" s="83"/>
      <c r="F26" s="83"/>
      <c r="G26" s="83"/>
      <c r="H26" s="83"/>
      <c r="I26" s="83"/>
      <c r="J26" s="83"/>
      <c r="K26" s="83"/>
      <c r="L26" s="83"/>
      <c r="M26" s="3"/>
      <c r="N26" s="3"/>
      <c r="O26" s="3"/>
      <c r="P26" s="3"/>
      <c r="Q26" s="4"/>
      <c r="R26" s="4"/>
      <c r="S26" s="4"/>
      <c r="T26" s="4"/>
      <c r="U26" s="4"/>
      <c r="V26" s="4"/>
      <c r="W26" s="4"/>
      <c r="X26" s="4"/>
      <c r="Y26" s="4"/>
      <c r="Z26" s="4"/>
    </row>
    <row r="27" spans="1:26" ht="16.5" customHeight="1">
      <c r="A27" s="89">
        <v>7</v>
      </c>
      <c r="B27" s="84" t="str">
        <f>IF(MID('2. Identificación del Riesgo'!H27:H29,1,27)="Seguridad de la Información",'2. Identificación del Riesgo'!B27:B29,
IF('2. Identificación del Riesgo'!H27:H29="","",
IF(MID('2. Identificación del Riesgo'!H27:H29,1,27)&lt;&gt;"Seguridad de la Información","No aplica")))</f>
        <v/>
      </c>
      <c r="C27" s="84" t="str">
        <f>IF(MID('2. Identificación del Riesgo'!H27:H29,1,27)="Seguridad de la Información",'2. Identificación del Riesgo'!C27:C29,
IF('2. Identificación del Riesgo'!H27:H29="","",
IF(MID('2. Identificación del Riesgo'!H27:H29,1,27)&lt;&gt;"Seguridad de la Información","No aplica")))</f>
        <v/>
      </c>
      <c r="D27" s="84" t="str">
        <f>IF(MID('2. Identificación del Riesgo'!H27:H29,1,27)="Seguridad de la Información",'2. Identificación del Riesgo'!G27:G29,
IF('2. Identificación del Riesgo'!H27:H29="","",
IF(MID('2. Identificación del Riesgo'!H27:H29,1,27)&lt;&gt;"Seguridad de la Información","No aplica")))</f>
        <v/>
      </c>
      <c r="E27" s="84" t="str">
        <f>IF(MID('2. Identificación del Riesgo'!H27:H29,1,27)="Seguridad de la Información",'2. Identificación del Riesgo'!H27:H29,
IF('2. Identificación del Riesgo'!H27:H29="","",
IF(MID('2. Identificación del Riesgo'!H27:H29,1,27)&lt;&gt;"Seguridad de la Información","No aplica")))</f>
        <v/>
      </c>
      <c r="F27" s="84" t="str">
        <f>IF(MID('2. Identificación del Riesgo'!H27:H29,1,27)="Seguridad de la Información",'2. Identificación del Riesgo'!I27:I29,
IF('2. Identificación del Riesgo'!H27:H29="","",
IF(MID('2. Identificación del Riesgo'!H27:H29,1,27)&lt;&gt;"Seguridad de la Información","No aplica")))</f>
        <v/>
      </c>
      <c r="G27" s="84"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4"/>
      <c r="I27" s="84"/>
      <c r="J27" s="10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4"/>
      <c r="L27" s="84"/>
      <c r="M27" s="3"/>
      <c r="N27" s="3"/>
      <c r="O27" s="3"/>
      <c r="P27" s="3"/>
      <c r="Q27" s="4"/>
      <c r="R27" s="4"/>
      <c r="S27" s="4"/>
      <c r="T27" s="4"/>
      <c r="U27" s="4"/>
      <c r="V27" s="4"/>
      <c r="W27" s="4"/>
      <c r="X27" s="4"/>
      <c r="Y27" s="4"/>
      <c r="Z27" s="4"/>
    </row>
    <row r="28" spans="1:26" ht="16.5" customHeight="1">
      <c r="A28" s="82"/>
      <c r="B28" s="82"/>
      <c r="C28" s="82"/>
      <c r="D28" s="82"/>
      <c r="E28" s="82"/>
      <c r="F28" s="82"/>
      <c r="G28" s="82"/>
      <c r="H28" s="82"/>
      <c r="I28" s="82"/>
      <c r="J28" s="82"/>
      <c r="K28" s="82"/>
      <c r="L28" s="82"/>
      <c r="M28" s="3"/>
      <c r="N28" s="3"/>
      <c r="O28" s="3"/>
      <c r="P28" s="3"/>
      <c r="Q28" s="4"/>
      <c r="R28" s="4"/>
      <c r="S28" s="4"/>
      <c r="T28" s="4"/>
      <c r="U28" s="4"/>
      <c r="V28" s="4"/>
      <c r="W28" s="4"/>
      <c r="X28" s="4"/>
      <c r="Y28" s="4"/>
      <c r="Z28" s="4"/>
    </row>
    <row r="29" spans="1:26" ht="16.5" customHeight="1">
      <c r="A29" s="83"/>
      <c r="B29" s="83"/>
      <c r="C29" s="83"/>
      <c r="D29" s="83"/>
      <c r="E29" s="83"/>
      <c r="F29" s="83"/>
      <c r="G29" s="83"/>
      <c r="H29" s="83"/>
      <c r="I29" s="83"/>
      <c r="J29" s="83"/>
      <c r="K29" s="83"/>
      <c r="L29" s="83"/>
      <c r="M29" s="3"/>
      <c r="N29" s="3"/>
      <c r="O29" s="3"/>
      <c r="P29" s="3"/>
      <c r="Q29" s="4"/>
      <c r="R29" s="4"/>
      <c r="S29" s="4"/>
      <c r="T29" s="4"/>
      <c r="U29" s="4"/>
      <c r="V29" s="4"/>
      <c r="W29" s="4"/>
      <c r="X29" s="4"/>
      <c r="Y29" s="4"/>
      <c r="Z29" s="4"/>
    </row>
    <row r="30" spans="1:26" ht="16.5" customHeight="1">
      <c r="A30" s="89">
        <v>8</v>
      </c>
      <c r="B30" s="84" t="str">
        <f>IF(MID('2. Identificación del Riesgo'!H30:H32,1,27)="Seguridad de la Información",'2. Identificación del Riesgo'!B30:B32,
IF('2. Identificación del Riesgo'!H30:H32="","",
IF(MID('2. Identificación del Riesgo'!H30:H32,1,27)&lt;&gt;"Seguridad de la Información","No aplica")))</f>
        <v/>
      </c>
      <c r="C30" s="84" t="str">
        <f>IF(MID('2. Identificación del Riesgo'!H30:H32,1,27)="Seguridad de la Información",'2. Identificación del Riesgo'!C30:C32,
IF('2. Identificación del Riesgo'!H30:H32="","",
IF(MID('2. Identificación del Riesgo'!H30:H32,1,27)&lt;&gt;"Seguridad de la Información","No aplica")))</f>
        <v/>
      </c>
      <c r="D30" s="84" t="str">
        <f>IF(MID('2. Identificación del Riesgo'!H30:H32,1,27)="Seguridad de la Información",'2. Identificación del Riesgo'!G30:G32,
IF('2. Identificación del Riesgo'!H30:H32="","",
IF(MID('2. Identificación del Riesgo'!H30:H32,1,27)&lt;&gt;"Seguridad de la Información","No aplica")))</f>
        <v/>
      </c>
      <c r="E30" s="84" t="str">
        <f>IF(MID('2. Identificación del Riesgo'!H30:H32,1,27)="Seguridad de la Información",'2. Identificación del Riesgo'!H30:H32,
IF('2. Identificación del Riesgo'!H30:H32="","",
IF(MID('2. Identificación del Riesgo'!H30:H32,1,27)&lt;&gt;"Seguridad de la Información","No aplica")))</f>
        <v/>
      </c>
      <c r="F30" s="84" t="str">
        <f>IF(MID('2. Identificación del Riesgo'!H30:H32,1,27)="Seguridad de la Información",'2. Identificación del Riesgo'!I30:I32,
IF('2. Identificación del Riesgo'!H30:H32="","",
IF(MID('2. Identificación del Riesgo'!H30:H32,1,27)&lt;&gt;"Seguridad de la Información","No aplica")))</f>
        <v/>
      </c>
      <c r="G30" s="84"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4"/>
      <c r="I30" s="84"/>
      <c r="J30" s="10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4"/>
      <c r="L30" s="84"/>
      <c r="M30" s="3"/>
      <c r="N30" s="3"/>
      <c r="O30" s="3"/>
      <c r="P30" s="3"/>
      <c r="Q30" s="4"/>
      <c r="R30" s="4"/>
      <c r="S30" s="4"/>
      <c r="T30" s="4"/>
      <c r="U30" s="4"/>
      <c r="V30" s="4"/>
      <c r="W30" s="4"/>
      <c r="X30" s="4"/>
      <c r="Y30" s="4"/>
      <c r="Z30" s="4"/>
    </row>
    <row r="31" spans="1:26" ht="16.5" customHeight="1">
      <c r="A31" s="82"/>
      <c r="B31" s="82"/>
      <c r="C31" s="82"/>
      <c r="D31" s="82"/>
      <c r="E31" s="82"/>
      <c r="F31" s="82"/>
      <c r="G31" s="82"/>
      <c r="H31" s="82"/>
      <c r="I31" s="82"/>
      <c r="J31" s="82"/>
      <c r="K31" s="82"/>
      <c r="L31" s="82"/>
      <c r="M31" s="3"/>
      <c r="N31" s="3"/>
      <c r="O31" s="3"/>
      <c r="P31" s="3"/>
      <c r="Q31" s="4"/>
      <c r="R31" s="4"/>
      <c r="S31" s="4"/>
      <c r="T31" s="4"/>
      <c r="U31" s="4"/>
      <c r="V31" s="4"/>
      <c r="W31" s="4"/>
      <c r="X31" s="4"/>
      <c r="Y31" s="4"/>
      <c r="Z31" s="4"/>
    </row>
    <row r="32" spans="1:26" ht="16.5" customHeight="1">
      <c r="A32" s="83"/>
      <c r="B32" s="83"/>
      <c r="C32" s="83"/>
      <c r="D32" s="83"/>
      <c r="E32" s="83"/>
      <c r="F32" s="83"/>
      <c r="G32" s="83"/>
      <c r="H32" s="83"/>
      <c r="I32" s="83"/>
      <c r="J32" s="83"/>
      <c r="K32" s="83"/>
      <c r="L32" s="83"/>
      <c r="M32" s="3"/>
      <c r="N32" s="3"/>
      <c r="O32" s="3"/>
      <c r="P32" s="3"/>
      <c r="Q32" s="4"/>
      <c r="R32" s="4"/>
      <c r="S32" s="4"/>
      <c r="T32" s="4"/>
      <c r="U32" s="4"/>
      <c r="V32" s="4"/>
      <c r="W32" s="4"/>
      <c r="X32" s="4"/>
      <c r="Y32" s="4"/>
      <c r="Z32" s="4"/>
    </row>
    <row r="33" spans="1:26" ht="16.5" customHeight="1">
      <c r="A33" s="89">
        <v>9</v>
      </c>
      <c r="B33" s="84" t="str">
        <f>IF(MID('2. Identificación del Riesgo'!H33:H35,1,27)="Seguridad de la Información",'2. Identificación del Riesgo'!B33:B35,
IF('2. Identificación del Riesgo'!H33:H35="","",
IF(MID('2. Identificación del Riesgo'!H33:H35,1,27)&lt;&gt;"Seguridad de la Información","No aplica")))</f>
        <v/>
      </c>
      <c r="C33" s="84" t="str">
        <f>IF(MID('2. Identificación del Riesgo'!H33:H35,1,27)="Seguridad de la Información",'2. Identificación del Riesgo'!C33:C35,
IF('2. Identificación del Riesgo'!H33:H35="","",
IF(MID('2. Identificación del Riesgo'!H33:H35,1,27)&lt;&gt;"Seguridad de la Información","No aplica")))</f>
        <v/>
      </c>
      <c r="D33" s="84" t="str">
        <f>IF(MID('2. Identificación del Riesgo'!H33:H35,1,27)="Seguridad de la Información",'2. Identificación del Riesgo'!G33:G35,
IF('2. Identificación del Riesgo'!H33:H35="","",
IF(MID('2. Identificación del Riesgo'!H33:H35,1,27)&lt;&gt;"Seguridad de la Información","No aplica")))</f>
        <v/>
      </c>
      <c r="E33" s="84" t="str">
        <f>IF(MID('2. Identificación del Riesgo'!H33:H35,1,27)="Seguridad de la Información",'2. Identificación del Riesgo'!H33:H35,
IF('2. Identificación del Riesgo'!H33:H35="","",
IF(MID('2. Identificación del Riesgo'!H33:H35,1,27)&lt;&gt;"Seguridad de la Información","No aplica")))</f>
        <v/>
      </c>
      <c r="F33" s="84" t="str">
        <f>IF(MID('2. Identificación del Riesgo'!H33:H35,1,27)="Seguridad de la Información",'2. Identificación del Riesgo'!I33:I35,
IF('2. Identificación del Riesgo'!H33:H35="","",
IF(MID('2. Identificación del Riesgo'!H33:H35,1,27)&lt;&gt;"Seguridad de la Información","No aplica")))</f>
        <v/>
      </c>
      <c r="G33" s="84"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4"/>
      <c r="I33" s="84"/>
      <c r="J33" s="10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4"/>
      <c r="L33" s="84"/>
      <c r="M33" s="3"/>
      <c r="N33" s="3"/>
      <c r="O33" s="3"/>
      <c r="P33" s="3"/>
      <c r="Q33" s="4"/>
      <c r="R33" s="4"/>
      <c r="S33" s="4"/>
      <c r="T33" s="4"/>
      <c r="U33" s="4"/>
      <c r="V33" s="4"/>
      <c r="W33" s="4"/>
      <c r="X33" s="4"/>
      <c r="Y33" s="4"/>
      <c r="Z33" s="4"/>
    </row>
    <row r="34" spans="1:26" ht="16.5" customHeight="1">
      <c r="A34" s="82"/>
      <c r="B34" s="82"/>
      <c r="C34" s="82"/>
      <c r="D34" s="82"/>
      <c r="E34" s="82"/>
      <c r="F34" s="82"/>
      <c r="G34" s="82"/>
      <c r="H34" s="82"/>
      <c r="I34" s="82"/>
      <c r="J34" s="82"/>
      <c r="K34" s="82"/>
      <c r="L34" s="82"/>
      <c r="M34" s="3"/>
      <c r="N34" s="3"/>
      <c r="O34" s="3"/>
      <c r="P34" s="3"/>
      <c r="Q34" s="4"/>
      <c r="R34" s="4"/>
      <c r="S34" s="4"/>
      <c r="T34" s="4"/>
      <c r="U34" s="4"/>
      <c r="V34" s="4"/>
      <c r="W34" s="4"/>
      <c r="X34" s="4"/>
      <c r="Y34" s="4"/>
      <c r="Z34" s="4"/>
    </row>
    <row r="35" spans="1:26" ht="16.5" customHeight="1">
      <c r="A35" s="83"/>
      <c r="B35" s="83"/>
      <c r="C35" s="83"/>
      <c r="D35" s="83"/>
      <c r="E35" s="83"/>
      <c r="F35" s="83"/>
      <c r="G35" s="83"/>
      <c r="H35" s="83"/>
      <c r="I35" s="83"/>
      <c r="J35" s="83"/>
      <c r="K35" s="83"/>
      <c r="L35" s="83"/>
      <c r="M35" s="3"/>
      <c r="N35" s="3"/>
      <c r="O35" s="3"/>
      <c r="P35" s="3"/>
      <c r="Q35" s="4"/>
      <c r="R35" s="4"/>
      <c r="S35" s="4"/>
      <c r="T35" s="4"/>
      <c r="U35" s="4"/>
      <c r="V35" s="4"/>
      <c r="W35" s="4"/>
      <c r="X35" s="4"/>
      <c r="Y35" s="4"/>
      <c r="Z35" s="4"/>
    </row>
    <row r="36" spans="1:26" ht="16.5" customHeight="1">
      <c r="A36" s="89">
        <v>10</v>
      </c>
      <c r="B36" s="84" t="str">
        <f>IF(MID('2. Identificación del Riesgo'!H36:H38,1,27)="Seguridad de la Información",'2. Identificación del Riesgo'!B36:B38,
IF('2. Identificación del Riesgo'!H36:H38="","",
IF(MID('2. Identificación del Riesgo'!H36:H38,1,27)&lt;&gt;"Seguridad de la Información","No aplica")))</f>
        <v/>
      </c>
      <c r="C36" s="84" t="str">
        <f>IF(MID('2. Identificación del Riesgo'!H36:H38,1,27)="Seguridad de la Información",'2. Identificación del Riesgo'!C36:C38,
IF('2. Identificación del Riesgo'!H36:H38="","",
IF(MID('2. Identificación del Riesgo'!H36:H38,1,27)&lt;&gt;"Seguridad de la Información","No aplica")))</f>
        <v/>
      </c>
      <c r="D36" s="84" t="str">
        <f>IF(MID('2. Identificación del Riesgo'!H36:H38,1,27)="Seguridad de la Información",'2. Identificación del Riesgo'!G36:G38,
IF('2. Identificación del Riesgo'!H36:H38="","",
IF(MID('2. Identificación del Riesgo'!H36:H38,1,27)&lt;&gt;"Seguridad de la Información","No aplica")))</f>
        <v/>
      </c>
      <c r="E36" s="84" t="str">
        <f>IF(MID('2. Identificación del Riesgo'!H36:H38,1,27)="Seguridad de la Información",'2. Identificación del Riesgo'!H36:H38,
IF('2. Identificación del Riesgo'!H36:H38="","",
IF(MID('2. Identificación del Riesgo'!H36:H38,1,27)&lt;&gt;"Seguridad de la Información","No aplica")))</f>
        <v/>
      </c>
      <c r="F36" s="84" t="str">
        <f>IF(MID('2. Identificación del Riesgo'!H36:H38,1,27)="Seguridad de la Información",'2. Identificación del Riesgo'!I36:I38,
IF('2. Identificación del Riesgo'!H36:H38="","",
IF(MID('2. Identificación del Riesgo'!H36:H38,1,27)&lt;&gt;"Seguridad de la Información","No aplica")))</f>
        <v/>
      </c>
      <c r="G36" s="84"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4"/>
      <c r="I36" s="84"/>
      <c r="J36" s="10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4"/>
      <c r="L36" s="84"/>
      <c r="M36" s="3"/>
      <c r="N36" s="3"/>
      <c r="O36" s="3"/>
      <c r="P36" s="3"/>
      <c r="Q36" s="4"/>
      <c r="R36" s="4"/>
      <c r="S36" s="4"/>
      <c r="T36" s="4"/>
      <c r="U36" s="4"/>
      <c r="V36" s="4"/>
      <c r="W36" s="4"/>
      <c r="X36" s="4"/>
      <c r="Y36" s="4"/>
      <c r="Z36" s="4"/>
    </row>
    <row r="37" spans="1:26" ht="16.5" customHeight="1">
      <c r="A37" s="82"/>
      <c r="B37" s="82"/>
      <c r="C37" s="82"/>
      <c r="D37" s="82"/>
      <c r="E37" s="82"/>
      <c r="F37" s="82"/>
      <c r="G37" s="82"/>
      <c r="H37" s="82"/>
      <c r="I37" s="82"/>
      <c r="J37" s="82"/>
      <c r="K37" s="82"/>
      <c r="L37" s="82"/>
      <c r="M37" s="2"/>
      <c r="N37" s="2"/>
      <c r="O37" s="2"/>
      <c r="P37" s="2"/>
      <c r="Q37" s="4"/>
      <c r="R37" s="4"/>
      <c r="S37" s="4"/>
      <c r="T37" s="4"/>
      <c r="U37" s="4"/>
      <c r="V37" s="4"/>
      <c r="W37" s="4"/>
      <c r="X37" s="4"/>
      <c r="Y37" s="4"/>
      <c r="Z37" s="4"/>
    </row>
    <row r="38" spans="1:26" ht="16.5" customHeight="1">
      <c r="A38" s="83"/>
      <c r="B38" s="83"/>
      <c r="C38" s="83"/>
      <c r="D38" s="83"/>
      <c r="E38" s="83"/>
      <c r="F38" s="83"/>
      <c r="G38" s="83"/>
      <c r="H38" s="83"/>
      <c r="I38" s="83"/>
      <c r="J38" s="83"/>
      <c r="K38" s="83"/>
      <c r="L38" s="83"/>
      <c r="M38" s="2"/>
      <c r="N38" s="2"/>
      <c r="O38" s="2"/>
      <c r="P38" s="2"/>
      <c r="Q38" s="4"/>
      <c r="R38" s="4"/>
      <c r="S38" s="4"/>
      <c r="T38" s="4"/>
      <c r="U38" s="4"/>
      <c r="V38" s="4"/>
      <c r="W38" s="4"/>
      <c r="X38" s="4"/>
      <c r="Y38" s="4"/>
      <c r="Z38" s="4"/>
    </row>
    <row r="39" spans="1:26" ht="16.5" customHeight="1">
      <c r="A39" s="89">
        <v>11</v>
      </c>
      <c r="B39" s="84" t="str">
        <f>IF(MID('2. Identificación del Riesgo'!H39:H41,1,27)="Seguridad de la Información",'2. Identificación del Riesgo'!B39:B41,
IF('2. Identificación del Riesgo'!H39:H41="","",
IF(MID('2. Identificación del Riesgo'!H39:H41,1,27)&lt;&gt;"Seguridad de la Información","No aplica")))</f>
        <v/>
      </c>
      <c r="C39" s="84" t="str">
        <f>IF(MID('2. Identificación del Riesgo'!H39:H41,1,27)="Seguridad de la Información",'2. Identificación del Riesgo'!C39:C41,
IF('2. Identificación del Riesgo'!H39:H41="","",
IF(MID('2. Identificación del Riesgo'!H39:H41,1,27)&lt;&gt;"Seguridad de la Información","No aplica")))</f>
        <v/>
      </c>
      <c r="D39" s="84" t="str">
        <f>IF(MID('2. Identificación del Riesgo'!H39:H41,1,27)="Seguridad de la Información",'2. Identificación del Riesgo'!G39:G41,
IF('2. Identificación del Riesgo'!H39:H41="","",
IF(MID('2. Identificación del Riesgo'!H39:H41,1,27)&lt;&gt;"Seguridad de la Información","No aplica")))</f>
        <v/>
      </c>
      <c r="E39" s="84" t="str">
        <f>IF(MID('2. Identificación del Riesgo'!H39:H41,1,27)="Seguridad de la Información",'2. Identificación del Riesgo'!H39:H41,
IF('2. Identificación del Riesgo'!H39:H41="","",
IF(MID('2. Identificación del Riesgo'!H39:H41,1,27)&lt;&gt;"Seguridad de la Información","No aplica")))</f>
        <v/>
      </c>
      <c r="F39" s="84" t="str">
        <f>IF(MID('2. Identificación del Riesgo'!H39:H41,1,27)="Seguridad de la Información",'2. Identificación del Riesgo'!I39:I41,
IF('2. Identificación del Riesgo'!H39:H41="","",
IF(MID('2. Identificación del Riesgo'!H39:H41,1,27)&lt;&gt;"Seguridad de la Información","No aplica")))</f>
        <v/>
      </c>
      <c r="G39" s="84"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4"/>
      <c r="I39" s="84"/>
      <c r="J39" s="10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4"/>
      <c r="L39" s="84"/>
      <c r="M39" s="3"/>
      <c r="N39" s="3"/>
      <c r="O39" s="3"/>
      <c r="P39" s="3"/>
      <c r="Q39" s="4"/>
      <c r="R39" s="4"/>
      <c r="S39" s="4"/>
      <c r="T39" s="4"/>
      <c r="U39" s="4"/>
      <c r="V39" s="4"/>
      <c r="W39" s="4"/>
      <c r="X39" s="4"/>
      <c r="Y39" s="4"/>
      <c r="Z39" s="4"/>
    </row>
    <row r="40" spans="1:26" ht="16.5" customHeight="1">
      <c r="A40" s="82"/>
      <c r="B40" s="82"/>
      <c r="C40" s="82"/>
      <c r="D40" s="82"/>
      <c r="E40" s="82"/>
      <c r="F40" s="82"/>
      <c r="G40" s="82"/>
      <c r="H40" s="82"/>
      <c r="I40" s="82"/>
      <c r="J40" s="82"/>
      <c r="K40" s="82"/>
      <c r="L40" s="82"/>
      <c r="M40" s="2"/>
      <c r="N40" s="2"/>
      <c r="O40" s="2"/>
      <c r="P40" s="2"/>
      <c r="Q40" s="4"/>
      <c r="R40" s="4"/>
      <c r="S40" s="4"/>
      <c r="T40" s="4"/>
      <c r="U40" s="4"/>
      <c r="V40" s="4"/>
      <c r="W40" s="4"/>
      <c r="X40" s="4"/>
      <c r="Y40" s="4"/>
      <c r="Z40" s="4"/>
    </row>
    <row r="41" spans="1:26" ht="16.5" customHeight="1">
      <c r="A41" s="83"/>
      <c r="B41" s="83"/>
      <c r="C41" s="83"/>
      <c r="D41" s="83"/>
      <c r="E41" s="83"/>
      <c r="F41" s="83"/>
      <c r="G41" s="83"/>
      <c r="H41" s="83"/>
      <c r="I41" s="83"/>
      <c r="J41" s="83"/>
      <c r="K41" s="83"/>
      <c r="L41" s="83"/>
      <c r="M41" s="2"/>
      <c r="N41" s="2"/>
      <c r="O41" s="2"/>
      <c r="P41" s="2"/>
      <c r="Q41" s="4"/>
      <c r="R41" s="4"/>
      <c r="S41" s="4"/>
      <c r="T41" s="4"/>
      <c r="U41" s="4"/>
      <c r="V41" s="4"/>
      <c r="W41" s="4"/>
      <c r="X41" s="4"/>
      <c r="Y41" s="4"/>
      <c r="Z41" s="4"/>
    </row>
    <row r="42" spans="1:26" ht="16.5" customHeight="1">
      <c r="A42" s="89">
        <v>12</v>
      </c>
      <c r="B42" s="84" t="str">
        <f>IF(MID('2. Identificación del Riesgo'!H42:H44,1,27)="Seguridad de la Información",'2. Identificación del Riesgo'!B42:B44,
IF('2. Identificación del Riesgo'!H42:H44="","",
IF(MID('2. Identificación del Riesgo'!H42:H44,1,27)&lt;&gt;"Seguridad de la Información","No aplica")))</f>
        <v/>
      </c>
      <c r="C42" s="84" t="str">
        <f>IF(MID('2. Identificación del Riesgo'!H42:H44,1,27)="Seguridad de la Información",'2. Identificación del Riesgo'!C42:C44,
IF('2. Identificación del Riesgo'!H42:H44="","",
IF(MID('2. Identificación del Riesgo'!H42:H44,1,27)&lt;&gt;"Seguridad de la Información","No aplica")))</f>
        <v/>
      </c>
      <c r="D42" s="84" t="str">
        <f>IF(MID('2. Identificación del Riesgo'!H42:H44,1,27)="Seguridad de la Información",'2. Identificación del Riesgo'!G42:G44,
IF('2. Identificación del Riesgo'!H42:H44="","",
IF(MID('2. Identificación del Riesgo'!H42:H44,1,27)&lt;&gt;"Seguridad de la Información","No aplica")))</f>
        <v/>
      </c>
      <c r="E42" s="84" t="str">
        <f>IF(MID('2. Identificación del Riesgo'!H42:H44,1,27)="Seguridad de la Información",'2. Identificación del Riesgo'!H42:H44,
IF('2. Identificación del Riesgo'!H42:H44="","",
IF(MID('2. Identificación del Riesgo'!H42:H44,1,27)&lt;&gt;"Seguridad de la Información","No aplica")))</f>
        <v/>
      </c>
      <c r="F42" s="84" t="str">
        <f>IF(MID('2. Identificación del Riesgo'!H42:H44,1,27)="Seguridad de la Información",'2. Identificación del Riesgo'!I42:I44,
IF('2. Identificación del Riesgo'!H42:H44="","",
IF(MID('2. Identificación del Riesgo'!H42:H44,1,27)&lt;&gt;"Seguridad de la Información","No aplica")))</f>
        <v/>
      </c>
      <c r="G42" s="84"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4"/>
      <c r="I42" s="84"/>
      <c r="J42" s="10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4"/>
      <c r="L42" s="84"/>
      <c r="M42" s="3"/>
      <c r="N42" s="3"/>
      <c r="O42" s="3"/>
      <c r="P42" s="3"/>
      <c r="Q42" s="4"/>
      <c r="R42" s="4"/>
      <c r="S42" s="4"/>
      <c r="T42" s="4"/>
      <c r="U42" s="4"/>
      <c r="V42" s="4"/>
      <c r="W42" s="4"/>
      <c r="X42" s="4"/>
      <c r="Y42" s="4"/>
      <c r="Z42" s="4"/>
    </row>
    <row r="43" spans="1:26" ht="16.5" customHeight="1">
      <c r="A43" s="82"/>
      <c r="B43" s="82"/>
      <c r="C43" s="82"/>
      <c r="D43" s="82"/>
      <c r="E43" s="82"/>
      <c r="F43" s="82"/>
      <c r="G43" s="82"/>
      <c r="H43" s="82"/>
      <c r="I43" s="82"/>
      <c r="J43" s="82"/>
      <c r="K43" s="82"/>
      <c r="L43" s="82"/>
      <c r="M43" s="2"/>
      <c r="N43" s="2"/>
      <c r="O43" s="2"/>
      <c r="P43" s="2"/>
      <c r="Q43" s="4"/>
      <c r="R43" s="4"/>
      <c r="S43" s="4"/>
      <c r="T43" s="4"/>
      <c r="U43" s="4"/>
      <c r="V43" s="4"/>
      <c r="W43" s="4"/>
      <c r="X43" s="4"/>
      <c r="Y43" s="4"/>
      <c r="Z43" s="4"/>
    </row>
    <row r="44" spans="1:26" ht="16.5" customHeight="1">
      <c r="A44" s="83"/>
      <c r="B44" s="83"/>
      <c r="C44" s="83"/>
      <c r="D44" s="83"/>
      <c r="E44" s="83"/>
      <c r="F44" s="83"/>
      <c r="G44" s="83"/>
      <c r="H44" s="83"/>
      <c r="I44" s="83"/>
      <c r="J44" s="83"/>
      <c r="K44" s="83"/>
      <c r="L44" s="83"/>
      <c r="M44" s="2"/>
      <c r="N44" s="2"/>
      <c r="O44" s="2"/>
      <c r="P44" s="2"/>
      <c r="Q44" s="4"/>
      <c r="R44" s="4"/>
      <c r="S44" s="4"/>
      <c r="T44" s="4"/>
      <c r="U44" s="4"/>
      <c r="V44" s="4"/>
      <c r="W44" s="4"/>
      <c r="X44" s="4"/>
      <c r="Y44" s="4"/>
      <c r="Z44" s="4"/>
    </row>
    <row r="45" spans="1:26" ht="16.5" customHeight="1">
      <c r="A45" s="89">
        <v>13</v>
      </c>
      <c r="B45" s="84" t="str">
        <f>IF(MID('2. Identificación del Riesgo'!H45:H47,1,27)="Seguridad de la Información",'2. Identificación del Riesgo'!B45:B47,
IF('2. Identificación del Riesgo'!H45:H47="","",
IF(MID('2. Identificación del Riesgo'!H45:H47,1,27)&lt;&gt;"Seguridad de la Información","No aplica")))</f>
        <v/>
      </c>
      <c r="C45" s="84" t="str">
        <f>IF(MID('2. Identificación del Riesgo'!H45:H47,1,27)="Seguridad de la Información",'2. Identificación del Riesgo'!C45:C47,
IF('2. Identificación del Riesgo'!H45:H47="","",
IF(MID('2. Identificación del Riesgo'!H45:H47,1,27)&lt;&gt;"Seguridad de la Información","No aplica")))</f>
        <v/>
      </c>
      <c r="D45" s="84" t="str">
        <f>IF(MID('2. Identificación del Riesgo'!H45:H47,1,27)="Seguridad de la Información",'2. Identificación del Riesgo'!G45:G47,
IF('2. Identificación del Riesgo'!H45:H47="","",
IF(MID('2. Identificación del Riesgo'!H45:H47,1,27)&lt;&gt;"Seguridad de la Información","No aplica")))</f>
        <v/>
      </c>
      <c r="E45" s="84" t="str">
        <f>IF(MID('2. Identificación del Riesgo'!H45:H47,1,27)="Seguridad de la Información",'2. Identificación del Riesgo'!H45:H47,
IF('2. Identificación del Riesgo'!H45:H47="","",
IF(MID('2. Identificación del Riesgo'!H45:H47,1,27)&lt;&gt;"Seguridad de la Información","No aplica")))</f>
        <v/>
      </c>
      <c r="F45" s="84" t="str">
        <f>IF(MID('2. Identificación del Riesgo'!H45:H47,1,27)="Seguridad de la Información",'2. Identificación del Riesgo'!I45:I47,
IF('2. Identificación del Riesgo'!H45:H47="","",
IF(MID('2. Identificación del Riesgo'!H45:H47,1,27)&lt;&gt;"Seguridad de la Información","No aplica")))</f>
        <v/>
      </c>
      <c r="G45" s="84"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4"/>
      <c r="I45" s="84"/>
      <c r="J45" s="10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4"/>
      <c r="L45" s="84"/>
      <c r="M45" s="3"/>
      <c r="N45" s="3"/>
      <c r="O45" s="3"/>
      <c r="P45" s="3"/>
      <c r="Q45" s="4"/>
      <c r="R45" s="4"/>
      <c r="S45" s="4"/>
      <c r="T45" s="4"/>
      <c r="U45" s="4"/>
      <c r="V45" s="4"/>
      <c r="W45" s="4"/>
      <c r="X45" s="4"/>
      <c r="Y45" s="4"/>
      <c r="Z45" s="4"/>
    </row>
    <row r="46" spans="1:26" ht="16.5" customHeight="1">
      <c r="A46" s="82"/>
      <c r="B46" s="82"/>
      <c r="C46" s="82"/>
      <c r="D46" s="82"/>
      <c r="E46" s="82"/>
      <c r="F46" s="82"/>
      <c r="G46" s="82"/>
      <c r="H46" s="82"/>
      <c r="I46" s="82"/>
      <c r="J46" s="82"/>
      <c r="K46" s="82"/>
      <c r="L46" s="82"/>
      <c r="M46" s="2"/>
      <c r="N46" s="2"/>
      <c r="O46" s="2"/>
      <c r="P46" s="2"/>
      <c r="Q46" s="4"/>
      <c r="R46" s="4"/>
      <c r="S46" s="4"/>
      <c r="T46" s="4"/>
      <c r="U46" s="4"/>
      <c r="V46" s="4"/>
      <c r="W46" s="4"/>
      <c r="X46" s="4"/>
      <c r="Y46" s="4"/>
      <c r="Z46" s="4"/>
    </row>
    <row r="47" spans="1:26" ht="16.5" customHeight="1">
      <c r="A47" s="83"/>
      <c r="B47" s="83"/>
      <c r="C47" s="83"/>
      <c r="D47" s="83"/>
      <c r="E47" s="83"/>
      <c r="F47" s="83"/>
      <c r="G47" s="83"/>
      <c r="H47" s="83"/>
      <c r="I47" s="83"/>
      <c r="J47" s="83"/>
      <c r="K47" s="83"/>
      <c r="L47" s="83"/>
      <c r="M47" s="2"/>
      <c r="N47" s="2"/>
      <c r="O47" s="2"/>
      <c r="P47" s="2"/>
      <c r="Q47" s="4"/>
      <c r="R47" s="4"/>
      <c r="S47" s="4"/>
      <c r="T47" s="4"/>
      <c r="U47" s="4"/>
      <c r="V47" s="4"/>
      <c r="W47" s="4"/>
      <c r="X47" s="4"/>
      <c r="Y47" s="4"/>
      <c r="Z47" s="4"/>
    </row>
    <row r="48" spans="1:26" ht="16.5" customHeight="1">
      <c r="A48" s="89">
        <v>14</v>
      </c>
      <c r="B48" s="84" t="str">
        <f>IF(MID('2. Identificación del Riesgo'!H48:H50,1,27)="Seguridad de la Información",'2. Identificación del Riesgo'!B48:B50,
IF('2. Identificación del Riesgo'!H48:H50="","",
IF(MID('2. Identificación del Riesgo'!H48:H50,1,27)&lt;&gt;"Seguridad de la Información","No aplica")))</f>
        <v/>
      </c>
      <c r="C48" s="84" t="str">
        <f>IF(MID('2. Identificación del Riesgo'!H48:H50,1,27)="Seguridad de la Información",'2. Identificación del Riesgo'!C48:C50,
IF('2. Identificación del Riesgo'!H48:H50="","",
IF(MID('2. Identificación del Riesgo'!H48:H50,1,27)&lt;&gt;"Seguridad de la Información","No aplica")))</f>
        <v/>
      </c>
      <c r="D48" s="84" t="str">
        <f>IF(MID('2. Identificación del Riesgo'!H48:H50,1,27)="Seguridad de la Información",'2. Identificación del Riesgo'!G48:G50,
IF('2. Identificación del Riesgo'!H48:H50="","",
IF(MID('2. Identificación del Riesgo'!H48:H50,1,27)&lt;&gt;"Seguridad de la Información","No aplica")))</f>
        <v/>
      </c>
      <c r="E48" s="84" t="str">
        <f>IF(MID('2. Identificación del Riesgo'!H48:H50,1,27)="Seguridad de la Información",'2. Identificación del Riesgo'!H48:H50,
IF('2. Identificación del Riesgo'!H48:H50="","",
IF(MID('2. Identificación del Riesgo'!H48:H50,1,27)&lt;&gt;"Seguridad de la Información","No aplica")))</f>
        <v/>
      </c>
      <c r="F48" s="84" t="str">
        <f>IF(MID('2. Identificación del Riesgo'!H48:H50,1,27)="Seguridad de la Información",'2. Identificación del Riesgo'!I48:I50,
IF('2. Identificación del Riesgo'!H48:H50="","",
IF(MID('2. Identificación del Riesgo'!H48:H50,1,27)&lt;&gt;"Seguridad de la Información","No aplica")))</f>
        <v/>
      </c>
      <c r="G48" s="84"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4"/>
      <c r="I48" s="84"/>
      <c r="J48" s="10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4"/>
      <c r="L48" s="84"/>
      <c r="M48" s="3"/>
      <c r="N48" s="3"/>
      <c r="O48" s="3"/>
      <c r="P48" s="3"/>
      <c r="Q48" s="4"/>
      <c r="R48" s="4"/>
      <c r="S48" s="4"/>
      <c r="T48" s="4"/>
      <c r="U48" s="4"/>
      <c r="V48" s="4"/>
      <c r="W48" s="4"/>
      <c r="X48" s="4"/>
      <c r="Y48" s="4"/>
      <c r="Z48" s="4"/>
    </row>
    <row r="49" spans="1:26" ht="16.5" customHeight="1">
      <c r="A49" s="82"/>
      <c r="B49" s="82"/>
      <c r="C49" s="82"/>
      <c r="D49" s="82"/>
      <c r="E49" s="82"/>
      <c r="F49" s="82"/>
      <c r="G49" s="82"/>
      <c r="H49" s="82"/>
      <c r="I49" s="82"/>
      <c r="J49" s="82"/>
      <c r="K49" s="82"/>
      <c r="L49" s="82"/>
      <c r="M49" s="2"/>
      <c r="N49" s="2"/>
      <c r="O49" s="2"/>
      <c r="P49" s="2"/>
      <c r="Q49" s="4"/>
      <c r="R49" s="4"/>
      <c r="S49" s="4"/>
      <c r="T49" s="4"/>
      <c r="U49" s="4"/>
      <c r="V49" s="4"/>
      <c r="W49" s="4"/>
      <c r="X49" s="4"/>
      <c r="Y49" s="4"/>
      <c r="Z49" s="4"/>
    </row>
    <row r="50" spans="1:26" ht="16.5" customHeight="1">
      <c r="A50" s="83"/>
      <c r="B50" s="83"/>
      <c r="C50" s="83"/>
      <c r="D50" s="83"/>
      <c r="E50" s="83"/>
      <c r="F50" s="83"/>
      <c r="G50" s="83"/>
      <c r="H50" s="83"/>
      <c r="I50" s="83"/>
      <c r="J50" s="83"/>
      <c r="K50" s="83"/>
      <c r="L50" s="83"/>
      <c r="M50" s="2"/>
      <c r="N50" s="2"/>
      <c r="O50" s="2"/>
      <c r="P50" s="2"/>
      <c r="Q50" s="4"/>
      <c r="R50" s="4"/>
      <c r="S50" s="4"/>
      <c r="T50" s="4"/>
      <c r="U50" s="4"/>
      <c r="V50" s="4"/>
      <c r="W50" s="4"/>
      <c r="X50" s="4"/>
      <c r="Y50" s="4"/>
      <c r="Z50" s="4"/>
    </row>
    <row r="51" spans="1:26" ht="16.5" customHeight="1">
      <c r="A51" s="89">
        <v>15</v>
      </c>
      <c r="B51" s="84" t="str">
        <f>IF(MID('2. Identificación del Riesgo'!H51:H53,1,27)="Seguridad de la Información",'2. Identificación del Riesgo'!B51:B53,
IF('2. Identificación del Riesgo'!H51:H53="","",
IF(MID('2. Identificación del Riesgo'!H51:H53,1,27)&lt;&gt;"Seguridad de la Información","No aplica")))</f>
        <v/>
      </c>
      <c r="C51" s="84" t="str">
        <f>IF(MID('2. Identificación del Riesgo'!H51:H53,1,27)="Seguridad de la Información",'2. Identificación del Riesgo'!C51:C53,
IF('2. Identificación del Riesgo'!H51:H53="","",
IF(MID('2. Identificación del Riesgo'!H51:H53,1,27)&lt;&gt;"Seguridad de la Información","No aplica")))</f>
        <v/>
      </c>
      <c r="D51" s="84" t="str">
        <f>IF(MID('2. Identificación del Riesgo'!H51:H53,1,27)="Seguridad de la Información",'2. Identificación del Riesgo'!G51:G53,
IF('2. Identificación del Riesgo'!H51:H53="","",
IF(MID('2. Identificación del Riesgo'!H51:H53,1,27)&lt;&gt;"Seguridad de la Información","No aplica")))</f>
        <v/>
      </c>
      <c r="E51" s="84" t="str">
        <f>IF(MID('2. Identificación del Riesgo'!H51:H53,1,27)="Seguridad de la Información",'2. Identificación del Riesgo'!H51:H53,
IF('2. Identificación del Riesgo'!H51:H53="","",
IF(MID('2. Identificación del Riesgo'!H51:H53,1,27)&lt;&gt;"Seguridad de la Información","No aplica")))</f>
        <v/>
      </c>
      <c r="F51" s="84" t="str">
        <f>IF(MID('2. Identificación del Riesgo'!H51:H53,1,27)="Seguridad de la Información",'2. Identificación del Riesgo'!I51:I53,
IF('2. Identificación del Riesgo'!H51:H53="","",
IF(MID('2. Identificación del Riesgo'!H51:H53,1,27)&lt;&gt;"Seguridad de la Información","No aplica")))</f>
        <v/>
      </c>
      <c r="G51" s="84"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4"/>
      <c r="I51" s="84"/>
      <c r="J51" s="10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4"/>
      <c r="L51" s="84"/>
      <c r="M51" s="3"/>
      <c r="N51" s="3"/>
      <c r="O51" s="3"/>
      <c r="P51" s="3"/>
      <c r="Q51" s="4"/>
      <c r="R51" s="4"/>
      <c r="S51" s="4"/>
      <c r="T51" s="4"/>
      <c r="U51" s="4"/>
      <c r="V51" s="4"/>
      <c r="W51" s="4"/>
      <c r="X51" s="4"/>
      <c r="Y51" s="4"/>
      <c r="Z51" s="4"/>
    </row>
    <row r="52" spans="1:26" ht="16.5" customHeight="1">
      <c r="A52" s="82"/>
      <c r="B52" s="82"/>
      <c r="C52" s="82"/>
      <c r="D52" s="82"/>
      <c r="E52" s="82"/>
      <c r="F52" s="82"/>
      <c r="G52" s="82"/>
      <c r="H52" s="82"/>
      <c r="I52" s="82"/>
      <c r="J52" s="82"/>
      <c r="K52" s="82"/>
      <c r="L52" s="82"/>
      <c r="M52" s="2"/>
      <c r="N52" s="2"/>
      <c r="O52" s="2"/>
      <c r="P52" s="2"/>
      <c r="Q52" s="4"/>
      <c r="R52" s="4"/>
      <c r="S52" s="4"/>
      <c r="T52" s="4"/>
      <c r="U52" s="4"/>
      <c r="V52" s="4"/>
      <c r="W52" s="4"/>
      <c r="X52" s="4"/>
      <c r="Y52" s="4"/>
      <c r="Z52" s="4"/>
    </row>
    <row r="53" spans="1:26" ht="16.5" customHeight="1">
      <c r="A53" s="83"/>
      <c r="B53" s="83"/>
      <c r="C53" s="83"/>
      <c r="D53" s="83"/>
      <c r="E53" s="83"/>
      <c r="F53" s="83"/>
      <c r="G53" s="83"/>
      <c r="H53" s="83"/>
      <c r="I53" s="83"/>
      <c r="J53" s="83"/>
      <c r="K53" s="83"/>
      <c r="L53" s="83"/>
      <c r="M53" s="2"/>
      <c r="N53" s="2"/>
      <c r="O53" s="2"/>
      <c r="P53" s="2"/>
      <c r="Q53" s="4"/>
      <c r="R53" s="4"/>
      <c r="S53" s="4"/>
      <c r="T53" s="4"/>
      <c r="U53" s="4"/>
      <c r="V53" s="4"/>
      <c r="W53" s="4"/>
      <c r="X53" s="4"/>
      <c r="Y53" s="4"/>
      <c r="Z53" s="4"/>
    </row>
    <row r="54" spans="1:26" ht="16.5" customHeight="1">
      <c r="A54" s="89">
        <v>16</v>
      </c>
      <c r="B54" s="84" t="str">
        <f>IF(MID('2. Identificación del Riesgo'!H54:H56,1,27)="Seguridad de la Información",'2. Identificación del Riesgo'!B54:B56,
IF('2. Identificación del Riesgo'!H54:H56="","",
IF(MID('2. Identificación del Riesgo'!H54:H56,1,27)&lt;&gt;"Seguridad de la Información","No aplica")))</f>
        <v/>
      </c>
      <c r="C54" s="84" t="str">
        <f>IF(MID('2. Identificación del Riesgo'!H54:H56,1,27)="Seguridad de la Información",'2. Identificación del Riesgo'!C54:C56,
IF('2. Identificación del Riesgo'!H54:H56="","",
IF(MID('2. Identificación del Riesgo'!H54:H56,1,27)&lt;&gt;"Seguridad de la Información","No aplica")))</f>
        <v/>
      </c>
      <c r="D54" s="84" t="str">
        <f>IF(MID('2. Identificación del Riesgo'!H54:H56,1,27)="Seguridad de la Información",'2. Identificación del Riesgo'!G54:G56,
IF('2. Identificación del Riesgo'!H54:H56="","",
IF(MID('2. Identificación del Riesgo'!H54:H56,1,27)&lt;&gt;"Seguridad de la Información","No aplica")))</f>
        <v/>
      </c>
      <c r="E54" s="84" t="str">
        <f>IF(MID('2. Identificación del Riesgo'!H54:H56,1,27)="Seguridad de la Información",'2. Identificación del Riesgo'!H54:H56,
IF('2. Identificación del Riesgo'!H54:H56="","",
IF(MID('2. Identificación del Riesgo'!H54:H56,1,27)&lt;&gt;"Seguridad de la Información","No aplica")))</f>
        <v/>
      </c>
      <c r="F54" s="84" t="str">
        <f>IF(MID('2. Identificación del Riesgo'!H54:H56,1,27)="Seguridad de la Información",'2. Identificación del Riesgo'!I54:I56,
IF('2. Identificación del Riesgo'!H54:H56="","",
IF(MID('2. Identificación del Riesgo'!H54:H56,1,27)&lt;&gt;"Seguridad de la Información","No aplica")))</f>
        <v/>
      </c>
      <c r="G54" s="84"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4"/>
      <c r="I54" s="84"/>
      <c r="J54" s="10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4"/>
      <c r="L54" s="84"/>
      <c r="M54" s="3"/>
      <c r="N54" s="3"/>
      <c r="O54" s="3"/>
      <c r="P54" s="3"/>
      <c r="Q54" s="4"/>
      <c r="R54" s="4"/>
      <c r="S54" s="4"/>
      <c r="T54" s="4"/>
      <c r="U54" s="4"/>
      <c r="V54" s="4"/>
      <c r="W54" s="4"/>
      <c r="X54" s="4"/>
      <c r="Y54" s="4"/>
      <c r="Z54" s="4"/>
    </row>
    <row r="55" spans="1:26" ht="16.5" customHeight="1">
      <c r="A55" s="82"/>
      <c r="B55" s="82"/>
      <c r="C55" s="82"/>
      <c r="D55" s="82"/>
      <c r="E55" s="82"/>
      <c r="F55" s="82"/>
      <c r="G55" s="82"/>
      <c r="H55" s="82"/>
      <c r="I55" s="82"/>
      <c r="J55" s="82"/>
      <c r="K55" s="82"/>
      <c r="L55" s="82"/>
      <c r="M55" s="2"/>
      <c r="N55" s="2"/>
      <c r="O55" s="2"/>
      <c r="P55" s="2"/>
      <c r="Q55" s="4"/>
      <c r="R55" s="4"/>
      <c r="S55" s="4"/>
      <c r="T55" s="4"/>
      <c r="U55" s="4"/>
      <c r="V55" s="4"/>
      <c r="W55" s="4"/>
      <c r="X55" s="4"/>
      <c r="Y55" s="4"/>
      <c r="Z55" s="4"/>
    </row>
    <row r="56" spans="1:26" ht="16.5" customHeight="1">
      <c r="A56" s="83"/>
      <c r="B56" s="83"/>
      <c r="C56" s="83"/>
      <c r="D56" s="83"/>
      <c r="E56" s="83"/>
      <c r="F56" s="83"/>
      <c r="G56" s="83"/>
      <c r="H56" s="83"/>
      <c r="I56" s="83"/>
      <c r="J56" s="83"/>
      <c r="K56" s="83"/>
      <c r="L56" s="83"/>
      <c r="M56" s="2"/>
      <c r="N56" s="2"/>
      <c r="O56" s="2"/>
      <c r="P56" s="2"/>
      <c r="Q56" s="4"/>
      <c r="R56" s="4"/>
      <c r="S56" s="4"/>
      <c r="T56" s="4"/>
      <c r="U56" s="4"/>
      <c r="V56" s="4"/>
      <c r="W56" s="4"/>
      <c r="X56" s="4"/>
      <c r="Y56" s="4"/>
      <c r="Z56" s="4"/>
    </row>
    <row r="57" spans="1:26" ht="16.5" customHeight="1">
      <c r="A57" s="89">
        <v>17</v>
      </c>
      <c r="B57" s="84" t="str">
        <f>IF(MID('2. Identificación del Riesgo'!H57:H59,1,27)="Seguridad de la Información",'2. Identificación del Riesgo'!B57:B59,
IF('2. Identificación del Riesgo'!H57:H59="","",
IF(MID('2. Identificación del Riesgo'!H57:H59,1,27)&lt;&gt;"Seguridad de la Información","No aplica")))</f>
        <v/>
      </c>
      <c r="C57" s="84" t="str">
        <f>IF(MID('2. Identificación del Riesgo'!H57:H59,1,27)="Seguridad de la Información",'2. Identificación del Riesgo'!C57:C59,
IF('2. Identificación del Riesgo'!H57:H59="","",
IF(MID('2. Identificación del Riesgo'!H57:H59,1,27)&lt;&gt;"Seguridad de la Información","No aplica")))</f>
        <v/>
      </c>
      <c r="D57" s="84" t="str">
        <f>IF(MID('2. Identificación del Riesgo'!H57:H59,1,27)="Seguridad de la Información",'2. Identificación del Riesgo'!G57:G59,
IF('2. Identificación del Riesgo'!H57:H59="","",
IF(MID('2. Identificación del Riesgo'!H57:H59,1,27)&lt;&gt;"Seguridad de la Información","No aplica")))</f>
        <v/>
      </c>
      <c r="E57" s="84" t="str">
        <f>IF(MID('2. Identificación del Riesgo'!H57:H59,1,27)="Seguridad de la Información",'2. Identificación del Riesgo'!H57:H59,
IF('2. Identificación del Riesgo'!H57:H59="","",
IF(MID('2. Identificación del Riesgo'!H57:H59,1,27)&lt;&gt;"Seguridad de la Información","No aplica")))</f>
        <v/>
      </c>
      <c r="F57" s="84" t="str">
        <f>IF(MID('2. Identificación del Riesgo'!H57:H59,1,27)="Seguridad de la Información",'2. Identificación del Riesgo'!I57:I59,
IF('2. Identificación del Riesgo'!H57:H59="","",
IF(MID('2. Identificación del Riesgo'!H57:H59,1,27)&lt;&gt;"Seguridad de la Información","No aplica")))</f>
        <v/>
      </c>
      <c r="G57" s="84"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4"/>
      <c r="I57" s="84"/>
      <c r="J57" s="10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4"/>
      <c r="L57" s="84"/>
      <c r="M57" s="3"/>
      <c r="N57" s="3"/>
      <c r="O57" s="3"/>
      <c r="P57" s="3"/>
      <c r="Q57" s="4"/>
      <c r="R57" s="4"/>
      <c r="S57" s="4"/>
      <c r="T57" s="4"/>
      <c r="U57" s="4"/>
      <c r="V57" s="4"/>
      <c r="W57" s="4"/>
      <c r="X57" s="4"/>
      <c r="Y57" s="4"/>
      <c r="Z57" s="4"/>
    </row>
    <row r="58" spans="1:26" ht="16.5" customHeight="1">
      <c r="A58" s="82"/>
      <c r="B58" s="82"/>
      <c r="C58" s="82"/>
      <c r="D58" s="82"/>
      <c r="E58" s="82"/>
      <c r="F58" s="82"/>
      <c r="G58" s="82"/>
      <c r="H58" s="82"/>
      <c r="I58" s="82"/>
      <c r="J58" s="82"/>
      <c r="K58" s="82"/>
      <c r="L58" s="82"/>
      <c r="M58" s="2"/>
      <c r="N58" s="2"/>
      <c r="O58" s="2"/>
      <c r="P58" s="2"/>
      <c r="Q58" s="4"/>
      <c r="R58" s="4"/>
      <c r="S58" s="4"/>
      <c r="T58" s="4"/>
      <c r="U58" s="4"/>
      <c r="V58" s="4"/>
      <c r="W58" s="4"/>
      <c r="X58" s="4"/>
      <c r="Y58" s="4"/>
      <c r="Z58" s="4"/>
    </row>
    <row r="59" spans="1:26" ht="16.5" customHeight="1">
      <c r="A59" s="83"/>
      <c r="B59" s="83"/>
      <c r="C59" s="83"/>
      <c r="D59" s="83"/>
      <c r="E59" s="83"/>
      <c r="F59" s="83"/>
      <c r="G59" s="83"/>
      <c r="H59" s="83"/>
      <c r="I59" s="83"/>
      <c r="J59" s="83"/>
      <c r="K59" s="83"/>
      <c r="L59" s="83"/>
      <c r="M59" s="2"/>
      <c r="N59" s="2"/>
      <c r="O59" s="2"/>
      <c r="P59" s="2"/>
      <c r="Q59" s="4"/>
      <c r="R59" s="4"/>
      <c r="S59" s="4"/>
      <c r="T59" s="4"/>
      <c r="U59" s="4"/>
      <c r="V59" s="4"/>
      <c r="W59" s="4"/>
      <c r="X59" s="4"/>
      <c r="Y59" s="4"/>
      <c r="Z59" s="4"/>
    </row>
    <row r="60" spans="1:26" ht="16.5" customHeight="1">
      <c r="A60" s="89">
        <v>18</v>
      </c>
      <c r="B60" s="84" t="str">
        <f>IF(MID('2. Identificación del Riesgo'!H60:H62,1,27)="Seguridad de la Información",'2. Identificación del Riesgo'!B60:B62,
IF('2. Identificación del Riesgo'!H60:H62="","",
IF(MID('2. Identificación del Riesgo'!H60:H62,1,27)&lt;&gt;"Seguridad de la Información","No aplica")))</f>
        <v/>
      </c>
      <c r="C60" s="84" t="str">
        <f>IF(MID('2. Identificación del Riesgo'!H60:H62,1,27)="Seguridad de la Información",'2. Identificación del Riesgo'!C60:C62,
IF('2. Identificación del Riesgo'!H60:H62="","",
IF(MID('2. Identificación del Riesgo'!H60:H62,1,27)&lt;&gt;"Seguridad de la Información","No aplica")))</f>
        <v/>
      </c>
      <c r="D60" s="84" t="str">
        <f>IF(MID('2. Identificación del Riesgo'!H60:H62,1,27)="Seguridad de la Información",'2. Identificación del Riesgo'!G60:G62,
IF('2. Identificación del Riesgo'!H60:H62="","",
IF(MID('2. Identificación del Riesgo'!H60:H62,1,27)&lt;&gt;"Seguridad de la Información","No aplica")))</f>
        <v/>
      </c>
      <c r="E60" s="84" t="str">
        <f>IF(MID('2. Identificación del Riesgo'!H60:H62,1,27)="Seguridad de la Información",'2. Identificación del Riesgo'!H60:H62,
IF('2. Identificación del Riesgo'!H60:H62="","",
IF(MID('2. Identificación del Riesgo'!H60:H62,1,27)&lt;&gt;"Seguridad de la Información","No aplica")))</f>
        <v/>
      </c>
      <c r="F60" s="84" t="str">
        <f>IF(MID('2. Identificación del Riesgo'!H60:H62,1,27)="Seguridad de la Información",'2. Identificación del Riesgo'!I60:I62,
IF('2. Identificación del Riesgo'!H60:H62="","",
IF(MID('2. Identificación del Riesgo'!H60:H62,1,27)&lt;&gt;"Seguridad de la Información","No aplica")))</f>
        <v/>
      </c>
      <c r="G60" s="84"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4"/>
      <c r="I60" s="84"/>
      <c r="J60" s="10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4"/>
      <c r="L60" s="84"/>
      <c r="M60" s="3"/>
      <c r="N60" s="3"/>
      <c r="O60" s="3"/>
      <c r="P60" s="3"/>
      <c r="Q60" s="4"/>
      <c r="R60" s="4"/>
      <c r="S60" s="4"/>
      <c r="T60" s="4"/>
      <c r="U60" s="4"/>
      <c r="V60" s="4"/>
      <c r="W60" s="4"/>
      <c r="X60" s="4"/>
      <c r="Y60" s="4"/>
      <c r="Z60" s="4"/>
    </row>
    <row r="61" spans="1:26" ht="16.5" customHeight="1">
      <c r="A61" s="82"/>
      <c r="B61" s="82"/>
      <c r="C61" s="82"/>
      <c r="D61" s="82"/>
      <c r="E61" s="82"/>
      <c r="F61" s="82"/>
      <c r="G61" s="82"/>
      <c r="H61" s="82"/>
      <c r="I61" s="82"/>
      <c r="J61" s="82"/>
      <c r="K61" s="82"/>
      <c r="L61" s="82"/>
      <c r="M61" s="2"/>
      <c r="N61" s="2"/>
      <c r="O61" s="2"/>
      <c r="P61" s="2"/>
      <c r="Q61" s="4"/>
      <c r="R61" s="4"/>
      <c r="S61" s="4"/>
      <c r="T61" s="4"/>
      <c r="U61" s="4"/>
      <c r="V61" s="4"/>
      <c r="W61" s="4"/>
      <c r="X61" s="4"/>
      <c r="Y61" s="4"/>
      <c r="Z61" s="4"/>
    </row>
    <row r="62" spans="1:26" ht="16.5" customHeight="1">
      <c r="A62" s="83"/>
      <c r="B62" s="83"/>
      <c r="C62" s="83"/>
      <c r="D62" s="83"/>
      <c r="E62" s="83"/>
      <c r="F62" s="83"/>
      <c r="G62" s="83"/>
      <c r="H62" s="83"/>
      <c r="I62" s="83"/>
      <c r="J62" s="83"/>
      <c r="K62" s="83"/>
      <c r="L62" s="83"/>
      <c r="M62" s="2"/>
      <c r="N62" s="2"/>
      <c r="O62" s="2"/>
      <c r="P62" s="2"/>
      <c r="Q62" s="4"/>
      <c r="R62" s="4"/>
      <c r="S62" s="4"/>
      <c r="T62" s="4"/>
      <c r="U62" s="4"/>
      <c r="V62" s="4"/>
      <c r="W62" s="4"/>
      <c r="X62" s="4"/>
      <c r="Y62" s="4"/>
      <c r="Z62" s="4"/>
    </row>
    <row r="63" spans="1:26" ht="16.5" customHeight="1">
      <c r="A63" s="89">
        <v>19</v>
      </c>
      <c r="B63" s="84" t="str">
        <f>IF(MID('2. Identificación del Riesgo'!H63:H65,1,27)="Seguridad de la Información",'2. Identificación del Riesgo'!B63:B65,
IF('2. Identificación del Riesgo'!H63:H65="","",
IF(MID('2. Identificación del Riesgo'!H63:H65,1,27)&lt;&gt;"Seguridad de la Información","No aplica")))</f>
        <v/>
      </c>
      <c r="C63" s="84" t="str">
        <f>IF(MID('2. Identificación del Riesgo'!H63:H65,1,27)="Seguridad de la Información",'2. Identificación del Riesgo'!C63:C65,
IF('2. Identificación del Riesgo'!H63:H65="","",
IF(MID('2. Identificación del Riesgo'!H63:H65,1,27)&lt;&gt;"Seguridad de la Información","No aplica")))</f>
        <v/>
      </c>
      <c r="D63" s="84" t="str">
        <f>IF(MID('2. Identificación del Riesgo'!H63:H65,1,27)="Seguridad de la Información",'2. Identificación del Riesgo'!G63:G65,
IF('2. Identificación del Riesgo'!H63:H65="","",
IF(MID('2. Identificación del Riesgo'!H63:H65,1,27)&lt;&gt;"Seguridad de la Información","No aplica")))</f>
        <v/>
      </c>
      <c r="E63" s="84" t="str">
        <f>IF(MID('2. Identificación del Riesgo'!H63:H65,1,27)="Seguridad de la Información",'2. Identificación del Riesgo'!H63:H65,
IF('2. Identificación del Riesgo'!H63:H65="","",
IF(MID('2. Identificación del Riesgo'!H63:H65,1,27)&lt;&gt;"Seguridad de la Información","No aplica")))</f>
        <v/>
      </c>
      <c r="F63" s="84" t="str">
        <f>IF(MID('2. Identificación del Riesgo'!H63:H65,1,27)="Seguridad de la Información",'2. Identificación del Riesgo'!I63:I65,
IF('2. Identificación del Riesgo'!H63:H65="","",
IF(MID('2. Identificación del Riesgo'!H63:H65,1,27)&lt;&gt;"Seguridad de la Información","No aplica")))</f>
        <v/>
      </c>
      <c r="G63" s="84"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4"/>
      <c r="I63" s="84"/>
      <c r="J63" s="10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4"/>
      <c r="L63" s="84"/>
      <c r="M63" s="3"/>
      <c r="N63" s="3"/>
      <c r="O63" s="3"/>
      <c r="P63" s="3"/>
      <c r="Q63" s="4"/>
      <c r="R63" s="4"/>
      <c r="S63" s="4"/>
      <c r="T63" s="4"/>
      <c r="U63" s="4"/>
      <c r="V63" s="4"/>
      <c r="W63" s="4"/>
      <c r="X63" s="4"/>
      <c r="Y63" s="4"/>
      <c r="Z63" s="4"/>
    </row>
    <row r="64" spans="1:26" ht="16.5" customHeight="1">
      <c r="A64" s="82"/>
      <c r="B64" s="82"/>
      <c r="C64" s="82"/>
      <c r="D64" s="82"/>
      <c r="E64" s="82"/>
      <c r="F64" s="82"/>
      <c r="G64" s="82"/>
      <c r="H64" s="82"/>
      <c r="I64" s="82"/>
      <c r="J64" s="82"/>
      <c r="K64" s="82"/>
      <c r="L64" s="82"/>
      <c r="M64" s="2"/>
      <c r="N64" s="2"/>
      <c r="O64" s="2"/>
      <c r="P64" s="2"/>
      <c r="Q64" s="4"/>
      <c r="R64" s="4"/>
      <c r="S64" s="4"/>
      <c r="T64" s="4"/>
      <c r="U64" s="4"/>
      <c r="V64" s="4"/>
      <c r="W64" s="4"/>
      <c r="X64" s="4"/>
      <c r="Y64" s="4"/>
      <c r="Z64" s="4"/>
    </row>
    <row r="65" spans="1:26" ht="16.5" customHeight="1">
      <c r="A65" s="83"/>
      <c r="B65" s="83"/>
      <c r="C65" s="83"/>
      <c r="D65" s="83"/>
      <c r="E65" s="83"/>
      <c r="F65" s="83"/>
      <c r="G65" s="83"/>
      <c r="H65" s="83"/>
      <c r="I65" s="83"/>
      <c r="J65" s="83"/>
      <c r="K65" s="83"/>
      <c r="L65" s="83"/>
      <c r="M65" s="2"/>
      <c r="N65" s="2"/>
      <c r="O65" s="2"/>
      <c r="P65" s="2"/>
      <c r="Q65" s="4"/>
      <c r="R65" s="4"/>
      <c r="S65" s="4"/>
      <c r="T65" s="4"/>
      <c r="U65" s="4"/>
      <c r="V65" s="4"/>
      <c r="W65" s="4"/>
      <c r="X65" s="4"/>
      <c r="Y65" s="4"/>
      <c r="Z65" s="4"/>
    </row>
    <row r="66" spans="1:26" ht="16.5" customHeight="1">
      <c r="A66" s="89">
        <v>20</v>
      </c>
      <c r="B66" s="84" t="str">
        <f>IF(MID('2. Identificación del Riesgo'!H66:H68,1,27)="Seguridad de la Información",'2. Identificación del Riesgo'!B66:B68,
IF('2. Identificación del Riesgo'!H66:H68="","",
IF(MID('2. Identificación del Riesgo'!H66:H68,1,27)&lt;&gt;"Seguridad de la Información","No aplica")))</f>
        <v/>
      </c>
      <c r="C66" s="84" t="str">
        <f>IF(MID('2. Identificación del Riesgo'!H66:H68,1,27)="Seguridad de la Información",'2. Identificación del Riesgo'!C66:C68,
IF('2. Identificación del Riesgo'!H66:H68="","",
IF(MID('2. Identificación del Riesgo'!H66:H68,1,27)&lt;&gt;"Seguridad de la Información","No aplica")))</f>
        <v/>
      </c>
      <c r="D66" s="84" t="str">
        <f>IF(MID('2. Identificación del Riesgo'!H66:H68,1,27)="Seguridad de la Información",'2. Identificación del Riesgo'!G66:G68,
IF('2. Identificación del Riesgo'!H66:H68="","",
IF(MID('2. Identificación del Riesgo'!H66:H68,1,27)&lt;&gt;"Seguridad de la Información","No aplica")))</f>
        <v/>
      </c>
      <c r="E66" s="84" t="str">
        <f>IF(MID('2. Identificación del Riesgo'!H66:H68,1,27)="Seguridad de la Información",'2. Identificación del Riesgo'!H66:H68,
IF('2. Identificación del Riesgo'!H66:H68="","",
IF(MID('2. Identificación del Riesgo'!H66:H68,1,27)&lt;&gt;"Seguridad de la Información","No aplica")))</f>
        <v/>
      </c>
      <c r="F66" s="84" t="str">
        <f>IF(MID('2. Identificación del Riesgo'!H66:H68,1,27)="Seguridad de la Información",'2. Identificación del Riesgo'!I66:I68,
IF('2. Identificación del Riesgo'!H66:H68="","",
IF(MID('2. Identificación del Riesgo'!H66:H68,1,27)&lt;&gt;"Seguridad de la Información","No aplica")))</f>
        <v/>
      </c>
      <c r="G66" s="84"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4"/>
      <c r="I66" s="84"/>
      <c r="J66" s="10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4"/>
      <c r="L66" s="84"/>
      <c r="M66" s="3"/>
      <c r="N66" s="3"/>
      <c r="O66" s="3"/>
      <c r="P66" s="3"/>
      <c r="Q66" s="4"/>
      <c r="R66" s="4"/>
      <c r="S66" s="4"/>
      <c r="T66" s="4"/>
      <c r="U66" s="4"/>
      <c r="V66" s="4"/>
      <c r="W66" s="4"/>
      <c r="X66" s="4"/>
      <c r="Y66" s="4"/>
      <c r="Z66" s="4"/>
    </row>
    <row r="67" spans="1:26" ht="16.5" customHeight="1">
      <c r="A67" s="82"/>
      <c r="B67" s="82"/>
      <c r="C67" s="82"/>
      <c r="D67" s="82"/>
      <c r="E67" s="82"/>
      <c r="F67" s="82"/>
      <c r="G67" s="82"/>
      <c r="H67" s="82"/>
      <c r="I67" s="82"/>
      <c r="J67" s="82"/>
      <c r="K67" s="82"/>
      <c r="L67" s="82"/>
      <c r="M67" s="2"/>
      <c r="N67" s="2"/>
      <c r="O67" s="2"/>
      <c r="P67" s="2"/>
      <c r="Q67" s="4"/>
      <c r="R67" s="4"/>
      <c r="S67" s="4"/>
      <c r="T67" s="4"/>
      <c r="U67" s="4"/>
      <c r="V67" s="4"/>
      <c r="W67" s="4"/>
      <c r="X67" s="4"/>
      <c r="Y67" s="4"/>
      <c r="Z67" s="4"/>
    </row>
    <row r="68" spans="1:26" ht="16.5" customHeight="1">
      <c r="A68" s="83"/>
      <c r="B68" s="83"/>
      <c r="C68" s="83"/>
      <c r="D68" s="83"/>
      <c r="E68" s="83"/>
      <c r="F68" s="83"/>
      <c r="G68" s="83"/>
      <c r="H68" s="83"/>
      <c r="I68" s="83"/>
      <c r="J68" s="83"/>
      <c r="K68" s="83"/>
      <c r="L68" s="83"/>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11" activePane="bottomLeft" state="frozen"/>
      <selection pane="bottomLeft" activeCell="W12" sqref="W12"/>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0" t="s">
        <v>169</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0" t="s">
        <v>170</v>
      </c>
      <c r="U2" s="58"/>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0" t="s">
        <v>171</v>
      </c>
      <c r="U3" s="58"/>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0" t="s">
        <v>172</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6" t="s">
        <v>87</v>
      </c>
      <c r="B6" s="58"/>
      <c r="C6" s="58"/>
      <c r="D6" s="59"/>
      <c r="E6" s="96" t="s">
        <v>173</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95" t="s">
        <v>85</v>
      </c>
      <c r="B7" s="91" t="s">
        <v>86</v>
      </c>
      <c r="C7" s="92" t="s">
        <v>94</v>
      </c>
      <c r="D7" s="92" t="s">
        <v>95</v>
      </c>
      <c r="E7" s="90" t="s">
        <v>174</v>
      </c>
      <c r="F7" s="90" t="s">
        <v>175</v>
      </c>
      <c r="G7" s="90" t="s">
        <v>176</v>
      </c>
      <c r="H7" s="92" t="s">
        <v>177</v>
      </c>
      <c r="I7" s="104" t="s">
        <v>178</v>
      </c>
      <c r="J7" s="105"/>
      <c r="K7" s="106"/>
      <c r="L7" s="107" t="s">
        <v>179</v>
      </c>
      <c r="M7" s="58"/>
      <c r="N7" s="58"/>
      <c r="O7" s="58"/>
      <c r="P7" s="58"/>
      <c r="Q7" s="58"/>
      <c r="R7" s="108" t="s">
        <v>180</v>
      </c>
      <c r="S7" s="107" t="s">
        <v>88</v>
      </c>
      <c r="T7" s="58"/>
      <c r="U7" s="108" t="s">
        <v>181</v>
      </c>
      <c r="V7" s="108" t="s">
        <v>182</v>
      </c>
      <c r="W7" s="3"/>
      <c r="X7" s="3"/>
      <c r="Y7" s="3"/>
      <c r="Z7" s="3"/>
      <c r="AA7" s="3"/>
      <c r="AB7" s="3"/>
      <c r="AC7" s="3"/>
      <c r="AD7" s="3"/>
      <c r="AE7" s="3"/>
      <c r="AF7" s="3"/>
      <c r="AG7" s="3"/>
      <c r="AH7" s="3"/>
      <c r="AI7" s="3"/>
      <c r="AJ7" s="3"/>
      <c r="AK7" s="3"/>
      <c r="AL7" s="3"/>
      <c r="AM7" s="3"/>
    </row>
    <row r="8" spans="1:39" ht="52.5" customHeight="1">
      <c r="A8" s="83"/>
      <c r="B8" s="83"/>
      <c r="C8" s="83"/>
      <c r="D8" s="83"/>
      <c r="E8" s="83"/>
      <c r="F8" s="83"/>
      <c r="G8" s="83"/>
      <c r="H8" s="83"/>
      <c r="I8" s="19" t="s">
        <v>183</v>
      </c>
      <c r="J8" s="20" t="s">
        <v>184</v>
      </c>
      <c r="K8" s="19" t="s">
        <v>185</v>
      </c>
      <c r="L8" s="19" t="s">
        <v>186</v>
      </c>
      <c r="M8" s="19" t="s">
        <v>187</v>
      </c>
      <c r="N8" s="19" t="s">
        <v>188</v>
      </c>
      <c r="O8" s="19" t="s">
        <v>189</v>
      </c>
      <c r="P8" s="19" t="s">
        <v>190</v>
      </c>
      <c r="Q8" s="21" t="s">
        <v>191</v>
      </c>
      <c r="R8" s="83"/>
      <c r="S8" s="20" t="s">
        <v>192</v>
      </c>
      <c r="T8" s="20" t="s">
        <v>193</v>
      </c>
      <c r="U8" s="83"/>
      <c r="V8" s="83"/>
      <c r="W8" s="16"/>
      <c r="X8" s="16"/>
      <c r="Y8" s="16"/>
      <c r="Z8" s="16"/>
      <c r="AA8" s="16"/>
      <c r="AB8" s="16"/>
      <c r="AC8" s="16"/>
      <c r="AD8" s="16"/>
      <c r="AE8" s="16"/>
      <c r="AF8" s="16"/>
      <c r="AG8" s="16"/>
      <c r="AH8" s="16"/>
      <c r="AI8" s="16"/>
      <c r="AJ8" s="16"/>
      <c r="AK8" s="16"/>
      <c r="AL8" s="16"/>
      <c r="AM8" s="16"/>
    </row>
    <row r="9" spans="1:39" ht="59.25" customHeight="1">
      <c r="A9" s="89">
        <v>1</v>
      </c>
      <c r="B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Comunicaciones e Información Pública</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afectación reputacional al área por no divulgar información al interior del IDIGER o a la ciudadanía; debido a la falta de recurso humano suficiente en el área o por fallas tecnológicas.</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194</v>
      </c>
      <c r="F9" s="22" t="s">
        <v>195</v>
      </c>
      <c r="G9" s="22" t="s">
        <v>196</v>
      </c>
      <c r="H9" s="22" t="str">
        <f t="shared" ref="H9:H68" si="0">CONCATENATE(E9," ",F9," ",G9)</f>
        <v>Asesor en Comunicación Realizar seguimiento semanal a las solicitudes recibidas desde las dependencias. Para validar la fecha de recepción y el proceso en el que se encuentra.</v>
      </c>
      <c r="I9" s="23" t="s">
        <v>197</v>
      </c>
      <c r="J9" s="23" t="str">
        <f t="shared" ref="J9:J68" si="1">IF(OR(I9="Preventivo",I9="Detectivo"),"Afecta probabilidad",
IF(I9="Correctivo","Afecta Impacto",""))</f>
        <v>Afecta probabilidad</v>
      </c>
      <c r="K9" s="23" t="s">
        <v>198</v>
      </c>
      <c r="L9" s="23" t="s">
        <v>199</v>
      </c>
      <c r="M9" s="23" t="s">
        <v>200</v>
      </c>
      <c r="N9" s="23" t="s">
        <v>201</v>
      </c>
      <c r="O9" s="23" t="s">
        <v>202</v>
      </c>
      <c r="P9" s="23" t="s">
        <v>203</v>
      </c>
      <c r="Q9" s="23" t="s">
        <v>204</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5">
        <f>IF(OR(J9="",J9=0),"",
IF(J9="Afecta probabilidad",'2. Identificación del Riesgo'!$L$9,""))</f>
        <v>0.6</v>
      </c>
      <c r="T9" s="25" t="str">
        <f>IF(OR(J9="",J9=0),"",
IF(J9="Afecta Impacto",'2. Identificación del Riesgo'!$O$9,""))</f>
        <v/>
      </c>
      <c r="U9" s="25">
        <f t="shared" ref="U9:U68" si="3">IFERROR(IF(S9="",0,S9-(S9*R9)),0)</f>
        <v>0.36</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2"/>
      <c r="B10" s="82"/>
      <c r="C10" s="82"/>
      <c r="D10" s="82"/>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3"/>
      <c r="B11" s="83"/>
      <c r="C11" s="83"/>
      <c r="D11" s="83"/>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 customHeight="1">
      <c r="A12" s="89">
        <v>2</v>
      </c>
      <c r="B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No aplica</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No aplica</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No aplica</v>
      </c>
      <c r="E12" s="22"/>
      <c r="F12" s="22"/>
      <c r="G12" s="22"/>
      <c r="H12" s="22" t="str">
        <f t="shared" si="0"/>
        <v xml:space="preserve">  </v>
      </c>
      <c r="I12" s="23"/>
      <c r="J12" s="23" t="str">
        <f t="shared" si="1"/>
        <v/>
      </c>
      <c r="K12" s="23"/>
      <c r="L12" s="23"/>
      <c r="M12" s="23"/>
      <c r="N12" s="23"/>
      <c r="O12" s="23"/>
      <c r="P12" s="23"/>
      <c r="Q12" s="23"/>
      <c r="R12" s="24" t="str">
        <f t="shared" si="2"/>
        <v/>
      </c>
      <c r="S12" s="25" t="str">
        <f>IF(OR(J12="",J12=0),"",
IF(J12="Afecta probabilidad",'2. Identificación del Riesgo'!$L$12,""))</f>
        <v/>
      </c>
      <c r="T12" s="25" t="str">
        <f>IF(OR(J12="",J12=0),"",
IF(J12="Afecta Impacto",'2. Identificación del Riesgo'!$O$12,""))</f>
        <v/>
      </c>
      <c r="U12" s="25">
        <f t="shared" si="3"/>
        <v>0</v>
      </c>
      <c r="V12" s="25">
        <f t="shared" si="4"/>
        <v>0</v>
      </c>
      <c r="W12" s="3"/>
      <c r="X12" s="3"/>
      <c r="Y12" s="3"/>
      <c r="Z12" s="3"/>
      <c r="AA12" s="3"/>
      <c r="AB12" s="3"/>
      <c r="AC12" s="3"/>
      <c r="AD12" s="3"/>
      <c r="AE12" s="3"/>
      <c r="AF12" s="3"/>
      <c r="AG12" s="3"/>
      <c r="AH12" s="3"/>
      <c r="AI12" s="3"/>
      <c r="AJ12" s="3"/>
      <c r="AK12" s="3"/>
      <c r="AL12" s="3"/>
      <c r="AM12" s="3"/>
    </row>
    <row r="13" spans="1:39" ht="30" customHeight="1">
      <c r="A13" s="82"/>
      <c r="B13" s="82"/>
      <c r="C13" s="82"/>
      <c r="D13" s="82"/>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 customHeight="1">
      <c r="A14" s="83"/>
      <c r="B14" s="83"/>
      <c r="C14" s="83"/>
      <c r="D14" s="83"/>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 customHeight="1">
      <c r="A15" s="89">
        <v>3</v>
      </c>
      <c r="B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 customHeight="1">
      <c r="A16" s="82"/>
      <c r="B16" s="82"/>
      <c r="C16" s="82"/>
      <c r="D16" s="82"/>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 customHeight="1">
      <c r="A17" s="83"/>
      <c r="B17" s="83"/>
      <c r="C17" s="83"/>
      <c r="D17" s="83"/>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89">
        <v>4</v>
      </c>
      <c r="B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2"/>
      <c r="B19" s="82"/>
      <c r="C19" s="82"/>
      <c r="D19" s="82"/>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3"/>
      <c r="B20" s="83"/>
      <c r="C20" s="83"/>
      <c r="D20" s="83"/>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89">
        <v>5</v>
      </c>
      <c r="B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2"/>
      <c r="B22" s="82"/>
      <c r="C22" s="82"/>
      <c r="D22" s="82"/>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3"/>
      <c r="B23" s="83"/>
      <c r="C23" s="83"/>
      <c r="D23" s="83"/>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89">
        <v>6</v>
      </c>
      <c r="B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2"/>
      <c r="B25" s="82"/>
      <c r="C25" s="82"/>
      <c r="D25" s="82"/>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3"/>
      <c r="B26" s="83"/>
      <c r="C26" s="83"/>
      <c r="D26" s="83"/>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89">
        <v>7</v>
      </c>
      <c r="B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2"/>
      <c r="B28" s="82"/>
      <c r="C28" s="82"/>
      <c r="D28" s="82"/>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3"/>
      <c r="B29" s="83"/>
      <c r="C29" s="83"/>
      <c r="D29" s="83"/>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89">
        <v>8</v>
      </c>
      <c r="B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2"/>
      <c r="B31" s="82"/>
      <c r="C31" s="82"/>
      <c r="D31" s="82"/>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3"/>
      <c r="B32" s="83"/>
      <c r="C32" s="83"/>
      <c r="D32" s="83"/>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89">
        <v>9</v>
      </c>
      <c r="B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2"/>
      <c r="B34" s="82"/>
      <c r="C34" s="82"/>
      <c r="D34" s="82"/>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3"/>
      <c r="B35" s="83"/>
      <c r="C35" s="83"/>
      <c r="D35" s="83"/>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89">
        <v>10</v>
      </c>
      <c r="B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2"/>
      <c r="B37" s="82"/>
      <c r="C37" s="82"/>
      <c r="D37" s="82"/>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3"/>
      <c r="B38" s="83"/>
      <c r="C38" s="83"/>
      <c r="D38" s="83"/>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89">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2"/>
      <c r="B40" s="82"/>
      <c r="C40" s="82"/>
      <c r="D40" s="82"/>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3"/>
      <c r="B41" s="83"/>
      <c r="C41" s="83"/>
      <c r="D41" s="83"/>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89">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2"/>
      <c r="B43" s="82"/>
      <c r="C43" s="82"/>
      <c r="D43" s="82"/>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3"/>
      <c r="B44" s="83"/>
      <c r="C44" s="83"/>
      <c r="D44" s="83"/>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89">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2"/>
      <c r="B46" s="82"/>
      <c r="C46" s="82"/>
      <c r="D46" s="82"/>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3"/>
      <c r="B47" s="83"/>
      <c r="C47" s="83"/>
      <c r="D47" s="83"/>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89">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2"/>
      <c r="B49" s="82"/>
      <c r="C49" s="82"/>
      <c r="D49" s="82"/>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3"/>
      <c r="B50" s="83"/>
      <c r="C50" s="83"/>
      <c r="D50" s="83"/>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89">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2"/>
      <c r="B52" s="82"/>
      <c r="C52" s="82"/>
      <c r="D52" s="82"/>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3"/>
      <c r="B53" s="83"/>
      <c r="C53" s="83"/>
      <c r="D53" s="83"/>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89">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2"/>
      <c r="B55" s="82"/>
      <c r="C55" s="82"/>
      <c r="D55" s="82"/>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3"/>
      <c r="B56" s="83"/>
      <c r="C56" s="83"/>
      <c r="D56" s="83"/>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89">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2"/>
      <c r="B58" s="82"/>
      <c r="C58" s="82"/>
      <c r="D58" s="82"/>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3"/>
      <c r="B59" s="83"/>
      <c r="C59" s="83"/>
      <c r="D59" s="83"/>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89">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2"/>
      <c r="B61" s="82"/>
      <c r="C61" s="82"/>
      <c r="D61" s="82"/>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3"/>
      <c r="B62" s="83"/>
      <c r="C62" s="83"/>
      <c r="D62" s="83"/>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89">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2"/>
      <c r="B64" s="82"/>
      <c r="C64" s="82"/>
      <c r="D64" s="82"/>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3"/>
      <c r="B65" s="83"/>
      <c r="C65" s="83"/>
      <c r="D65" s="83"/>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89">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2"/>
      <c r="B67" s="82"/>
      <c r="C67" s="82"/>
      <c r="D67" s="82"/>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3"/>
      <c r="B68" s="83"/>
      <c r="C68" s="83"/>
      <c r="D68" s="83"/>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Listas!$J$2:$J$4</xm:f>
          </x14:formula1>
          <xm:sqref>K9:K68</xm:sqref>
        </x14:dataValidation>
        <x14:dataValidation type="list" allowBlank="1" showErrorMessage="1">
          <x14:formula1>
            <xm:f>Listas!$L$2:$L$4</xm:f>
          </x14:formula1>
          <xm:sqref>M9:M68</xm:sqref>
        </x14:dataValidation>
        <x14:dataValidation type="list" allowBlank="1" showErrorMessage="1">
          <x14:formula1>
            <xm:f>Listas!$M$2:$M$4</xm:f>
          </x14:formula1>
          <xm:sqref>N9:N68</xm:sqref>
        </x14:dataValidation>
        <x14:dataValidation type="list" allowBlank="1" showErrorMessage="1">
          <x14:formula1>
            <xm:f>Listas!$I$2:$I$5</xm:f>
          </x14:formula1>
          <xm:sqref>I9:I68</xm:sqref>
        </x14:dataValidation>
        <x14:dataValidation type="list" allowBlank="1" showErrorMessage="1">
          <x14:formula1>
            <xm:f>Listas!$K$2:$K$4</xm:f>
          </x14:formula1>
          <xm:sqref>L9:L68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B12" sqref="B12:B14"/>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0" t="s">
        <v>205</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100" t="s">
        <v>206</v>
      </c>
      <c r="AB2" s="59"/>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100" t="s">
        <v>207</v>
      </c>
      <c r="AB3" s="59"/>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100" t="s">
        <v>208</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6" t="s">
        <v>87</v>
      </c>
      <c r="B6" s="58"/>
      <c r="C6" s="58"/>
      <c r="D6" s="59"/>
      <c r="E6" s="96" t="s">
        <v>177</v>
      </c>
      <c r="F6" s="58"/>
      <c r="G6" s="58"/>
      <c r="H6" s="58"/>
      <c r="I6" s="58"/>
      <c r="J6" s="59"/>
      <c r="K6" s="96" t="s">
        <v>209</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95" t="s">
        <v>85</v>
      </c>
      <c r="B7" s="91" t="s">
        <v>86</v>
      </c>
      <c r="C7" s="92" t="s">
        <v>94</v>
      </c>
      <c r="D7" s="92" t="s">
        <v>95</v>
      </c>
      <c r="E7" s="98" t="s">
        <v>174</v>
      </c>
      <c r="F7" s="98" t="s">
        <v>210</v>
      </c>
      <c r="G7" s="98" t="s">
        <v>211</v>
      </c>
      <c r="H7" s="98" t="s">
        <v>212</v>
      </c>
      <c r="I7" s="98" t="s">
        <v>213</v>
      </c>
      <c r="J7" s="98" t="s">
        <v>214</v>
      </c>
      <c r="K7" s="110" t="s">
        <v>215</v>
      </c>
      <c r="L7" s="110" t="s">
        <v>216</v>
      </c>
      <c r="M7" s="110" t="s">
        <v>217</v>
      </c>
      <c r="N7" s="110" t="s">
        <v>218</v>
      </c>
      <c r="O7" s="110" t="s">
        <v>219</v>
      </c>
      <c r="P7" s="110" t="s">
        <v>220</v>
      </c>
      <c r="Q7" s="110" t="s">
        <v>221</v>
      </c>
      <c r="R7" s="92" t="s">
        <v>222</v>
      </c>
      <c r="S7" s="92" t="s">
        <v>223</v>
      </c>
      <c r="T7" s="92" t="s">
        <v>224</v>
      </c>
      <c r="U7" s="98" t="s">
        <v>225</v>
      </c>
      <c r="V7" s="92" t="s">
        <v>226</v>
      </c>
      <c r="W7" s="92" t="s">
        <v>227</v>
      </c>
      <c r="X7" s="92" t="s">
        <v>228</v>
      </c>
      <c r="Y7" s="92" t="s">
        <v>229</v>
      </c>
      <c r="Z7" s="98" t="s">
        <v>230</v>
      </c>
      <c r="AA7" s="92" t="s">
        <v>231</v>
      </c>
      <c r="AB7" s="92" t="s">
        <v>232</v>
      </c>
      <c r="AC7" s="3"/>
      <c r="AD7" s="3"/>
      <c r="AE7" s="3"/>
      <c r="AF7" s="3"/>
      <c r="AG7" s="3"/>
      <c r="AH7" s="3"/>
      <c r="AI7" s="3"/>
      <c r="AJ7" s="3"/>
      <c r="AK7" s="3"/>
      <c r="AL7" s="3"/>
      <c r="AM7" s="3"/>
      <c r="AN7" s="3"/>
      <c r="AO7" s="3"/>
      <c r="AP7" s="3"/>
      <c r="AQ7" s="3"/>
      <c r="AR7" s="3"/>
    </row>
    <row r="8" spans="1:44" ht="59.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16"/>
      <c r="AD8" s="16"/>
      <c r="AE8" s="16"/>
      <c r="AF8" s="16"/>
      <c r="AG8" s="16"/>
      <c r="AH8" s="16"/>
      <c r="AI8" s="16"/>
      <c r="AJ8" s="16"/>
      <c r="AK8" s="16"/>
      <c r="AL8" s="16"/>
      <c r="AM8" s="16"/>
      <c r="AN8" s="16"/>
      <c r="AO8" s="16"/>
      <c r="AP8" s="16"/>
      <c r="AQ8" s="16"/>
      <c r="AR8" s="16"/>
    </row>
    <row r="9" spans="1:44" ht="45.75" customHeight="1">
      <c r="A9" s="89">
        <v>1</v>
      </c>
      <c r="B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09" t="str">
        <f>IF(AND(S9="",S10="",S11=""),"",AVERAGE(S9:S11))</f>
        <v/>
      </c>
      <c r="X9" s="109" t="str">
        <f>IF(W9="","",
IF(W9=100,"Fuerte",
IF(W9&lt;50,"Débil",
IF(OR(W9&gt;=50,W9&lt;100),"Moderado",""))))</f>
        <v/>
      </c>
      <c r="Y9" s="84" t="str">
        <f>IF(X9="","",IF(X9="Fuerte","NO","SI"))</f>
        <v/>
      </c>
      <c r="Z9" s="84"/>
      <c r="AA9" s="84"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85"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2"/>
      <c r="B10" s="82"/>
      <c r="C10" s="82"/>
      <c r="D10" s="82"/>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2"/>
      <c r="X10" s="82"/>
      <c r="Y10" s="82"/>
      <c r="Z10" s="82"/>
      <c r="AA10" s="82"/>
      <c r="AB10" s="82"/>
      <c r="AC10" s="3"/>
      <c r="AD10" s="3"/>
      <c r="AE10" s="3"/>
      <c r="AF10" s="3"/>
      <c r="AG10" s="3"/>
      <c r="AH10" s="3"/>
      <c r="AI10" s="3"/>
      <c r="AJ10" s="3"/>
      <c r="AK10" s="3"/>
      <c r="AL10" s="3"/>
      <c r="AM10" s="3"/>
      <c r="AN10" s="3"/>
      <c r="AO10" s="3"/>
      <c r="AP10" s="3"/>
      <c r="AQ10" s="3"/>
      <c r="AR10" s="3"/>
    </row>
    <row r="11" spans="1:44" ht="45.75" customHeight="1">
      <c r="A11" s="83"/>
      <c r="B11" s="83"/>
      <c r="C11" s="83"/>
      <c r="D11" s="83"/>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3"/>
      <c r="X11" s="83"/>
      <c r="Y11" s="83"/>
      <c r="Z11" s="83"/>
      <c r="AA11" s="83"/>
      <c r="AB11" s="83"/>
      <c r="AC11" s="3"/>
      <c r="AD11" s="3"/>
      <c r="AE11" s="3"/>
      <c r="AF11" s="3"/>
      <c r="AG11" s="3"/>
      <c r="AH11" s="3"/>
      <c r="AI11" s="3"/>
      <c r="AJ11" s="3"/>
      <c r="AK11" s="3"/>
      <c r="AL11" s="3"/>
      <c r="AM11" s="3"/>
      <c r="AN11" s="3"/>
      <c r="AO11" s="3"/>
      <c r="AP11" s="3"/>
      <c r="AQ11" s="3"/>
      <c r="AR11" s="3"/>
    </row>
    <row r="12" spans="1:44" ht="132" customHeight="1">
      <c r="A12" s="89">
        <v>2</v>
      </c>
      <c r="B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Comunicaciones e Información Pública</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Posibilidad de afectación reputacional y económica por la omisión o inoportuna divulgación/publicación de información sobre la gestión institucional, limitando el conocimiento a la ciudadanía por beneficio propio..</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E12" s="29" t="s">
        <v>233</v>
      </c>
      <c r="F12" s="29" t="s">
        <v>234</v>
      </c>
      <c r="G12" s="29" t="s">
        <v>235</v>
      </c>
      <c r="H12" s="30" t="s">
        <v>236</v>
      </c>
      <c r="I12" s="30" t="s">
        <v>237</v>
      </c>
      <c r="J12" s="30" t="s">
        <v>238</v>
      </c>
      <c r="K12" s="28" t="s">
        <v>239</v>
      </c>
      <c r="L12" s="28" t="s">
        <v>240</v>
      </c>
      <c r="M12" s="28" t="s">
        <v>241</v>
      </c>
      <c r="N12" s="28" t="s">
        <v>242</v>
      </c>
      <c r="O12" s="28" t="s">
        <v>243</v>
      </c>
      <c r="P12" s="28" t="s">
        <v>244</v>
      </c>
      <c r="Q12" s="28" t="s">
        <v>245</v>
      </c>
      <c r="R12" s="23" t="str">
        <f t="shared" si="0"/>
        <v>Fuerte</v>
      </c>
      <c r="S12" s="23">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100</v>
      </c>
      <c r="T12" s="23" t="str">
        <f t="shared" si="1"/>
        <v>No debe establecer un plan de acción para mejorar el diseño del control.</v>
      </c>
      <c r="U12" s="23" t="s">
        <v>246</v>
      </c>
      <c r="V12" s="23" t="str">
        <f t="shared" si="2"/>
        <v>Fuerte</v>
      </c>
      <c r="W12" s="109">
        <f>IF(AND(S12="",S13="",S14=""),"",AVERAGE(S12:S14))</f>
        <v>100</v>
      </c>
      <c r="X12" s="109" t="str">
        <f>IF(W12="","",
IF(W12=100,"Fuerte",
IF(W12&lt;50,"Débil",
IF(OR(W12&gt;=50,W12&lt;100),"Moderado",""))))</f>
        <v>Fuerte</v>
      </c>
      <c r="Y12" s="84" t="str">
        <f>IF(X12="","",IF(X12="Fuerte","NO","SI"))</f>
        <v>NO</v>
      </c>
      <c r="Z12" s="84" t="s">
        <v>247</v>
      </c>
      <c r="AA12" s="84">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2</v>
      </c>
      <c r="AB12" s="85"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Rara vez</v>
      </c>
      <c r="AC12" s="3"/>
      <c r="AD12" s="3"/>
      <c r="AE12" s="3"/>
      <c r="AF12" s="3"/>
      <c r="AG12" s="3"/>
      <c r="AH12" s="3"/>
      <c r="AI12" s="3"/>
      <c r="AJ12" s="3"/>
      <c r="AK12" s="3"/>
      <c r="AL12" s="3"/>
      <c r="AM12" s="3"/>
      <c r="AN12" s="3"/>
      <c r="AO12" s="3"/>
      <c r="AP12" s="3"/>
      <c r="AQ12" s="3"/>
      <c r="AR12" s="3"/>
    </row>
    <row r="13" spans="1:44" ht="45.75" customHeight="1">
      <c r="A13" s="82"/>
      <c r="B13" s="82"/>
      <c r="C13" s="82"/>
      <c r="D13" s="82"/>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2"/>
      <c r="X13" s="82"/>
      <c r="Y13" s="82"/>
      <c r="Z13" s="82"/>
      <c r="AA13" s="82"/>
      <c r="AB13" s="82"/>
      <c r="AC13" s="3"/>
      <c r="AD13" s="3"/>
      <c r="AE13" s="3"/>
      <c r="AF13" s="3"/>
      <c r="AG13" s="3"/>
      <c r="AH13" s="3"/>
      <c r="AI13" s="3"/>
      <c r="AJ13" s="3"/>
      <c r="AK13" s="3"/>
      <c r="AL13" s="3"/>
      <c r="AM13" s="3"/>
      <c r="AN13" s="3"/>
      <c r="AO13" s="3"/>
      <c r="AP13" s="3"/>
      <c r="AQ13" s="3"/>
      <c r="AR13" s="3"/>
    </row>
    <row r="14" spans="1:44" ht="45.75" customHeight="1">
      <c r="A14" s="83"/>
      <c r="B14" s="83"/>
      <c r="C14" s="83"/>
      <c r="D14" s="83"/>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3"/>
      <c r="X14" s="83"/>
      <c r="Y14" s="83"/>
      <c r="Z14" s="83"/>
      <c r="AA14" s="83"/>
      <c r="AB14" s="83"/>
      <c r="AC14" s="3"/>
      <c r="AD14" s="3"/>
      <c r="AE14" s="3"/>
      <c r="AF14" s="3"/>
      <c r="AG14" s="3"/>
      <c r="AH14" s="3"/>
      <c r="AI14" s="3"/>
      <c r="AJ14" s="3"/>
      <c r="AK14" s="3"/>
      <c r="AL14" s="3"/>
      <c r="AM14" s="3"/>
      <c r="AN14" s="3"/>
      <c r="AO14" s="3"/>
      <c r="AP14" s="3"/>
      <c r="AQ14" s="3"/>
      <c r="AR14" s="3"/>
    </row>
    <row r="15" spans="1:44" ht="43.5" customHeight="1">
      <c r="A15" s="89">
        <v>3</v>
      </c>
      <c r="B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09" t="str">
        <f>IF(AND(S15="",S16="",S17=""),"",AVERAGE(S15:S17))</f>
        <v/>
      </c>
      <c r="X15" s="109" t="str">
        <f>IF(W15="","",
IF(W15=100,"Fuerte",
IF(W15&lt;50,"Débil",
IF(OR(W15&gt;=50,W15&lt;100),"Moderado",""))))</f>
        <v/>
      </c>
      <c r="Y15" s="84" t="str">
        <f>IF(X15="","",IF(X15="Fuerte","NO","SI"))</f>
        <v/>
      </c>
      <c r="Z15" s="84"/>
      <c r="AA15" s="84"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5"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3.5" customHeight="1">
      <c r="A16" s="82"/>
      <c r="B16" s="82"/>
      <c r="C16" s="82"/>
      <c r="D16" s="82"/>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2"/>
      <c r="X16" s="82"/>
      <c r="Y16" s="82"/>
      <c r="Z16" s="82"/>
      <c r="AA16" s="82"/>
      <c r="AB16" s="82"/>
      <c r="AC16" s="3"/>
      <c r="AD16" s="3"/>
      <c r="AE16" s="3"/>
      <c r="AF16" s="3"/>
      <c r="AG16" s="3"/>
      <c r="AH16" s="3"/>
      <c r="AI16" s="3"/>
      <c r="AJ16" s="3"/>
      <c r="AK16" s="3"/>
      <c r="AL16" s="3"/>
      <c r="AM16" s="3"/>
      <c r="AN16" s="3"/>
      <c r="AO16" s="3"/>
      <c r="AP16" s="3"/>
      <c r="AQ16" s="3"/>
      <c r="AR16" s="3"/>
    </row>
    <row r="17" spans="1:44" ht="43.5" customHeight="1">
      <c r="A17" s="83"/>
      <c r="B17" s="83"/>
      <c r="C17" s="83"/>
      <c r="D17" s="83"/>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3"/>
      <c r="X17" s="83"/>
      <c r="Y17" s="83"/>
      <c r="Z17" s="83"/>
      <c r="AA17" s="83"/>
      <c r="AB17" s="83"/>
      <c r="AC17" s="3"/>
      <c r="AD17" s="3"/>
      <c r="AE17" s="3"/>
      <c r="AF17" s="3"/>
      <c r="AG17" s="3"/>
      <c r="AH17" s="3"/>
      <c r="AI17" s="3"/>
      <c r="AJ17" s="3"/>
      <c r="AK17" s="3"/>
      <c r="AL17" s="3"/>
      <c r="AM17" s="3"/>
      <c r="AN17" s="3"/>
      <c r="AO17" s="3"/>
      <c r="AP17" s="3"/>
      <c r="AQ17" s="3"/>
      <c r="AR17" s="3"/>
    </row>
    <row r="18" spans="1:44" ht="45.75" customHeight="1">
      <c r="A18" s="89">
        <v>4</v>
      </c>
      <c r="B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09" t="str">
        <f>IF(AND(S18="",S19="",S20=""),"",AVERAGE(S18:S20))</f>
        <v/>
      </c>
      <c r="X18" s="109" t="str">
        <f>IF(W18="","",
IF(W18=100,"Fuerte",
IF(W18&lt;50,"Débil",
IF(OR(W18&gt;=50,W18&lt;100),"Moderado",""))))</f>
        <v/>
      </c>
      <c r="Y18" s="84" t="str">
        <f>IF(X18="","",IF(X18="Fuerte","NO","SI"))</f>
        <v/>
      </c>
      <c r="Z18" s="84"/>
      <c r="AA18" s="84"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5"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2"/>
      <c r="B19" s="82"/>
      <c r="C19" s="82"/>
      <c r="D19" s="82"/>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2"/>
      <c r="X19" s="82"/>
      <c r="Y19" s="82"/>
      <c r="Z19" s="82"/>
      <c r="AA19" s="82"/>
      <c r="AB19" s="82"/>
      <c r="AC19" s="3"/>
      <c r="AD19" s="3"/>
      <c r="AE19" s="3"/>
      <c r="AF19" s="3"/>
      <c r="AG19" s="3"/>
      <c r="AH19" s="3"/>
      <c r="AI19" s="3"/>
      <c r="AJ19" s="3"/>
      <c r="AK19" s="3"/>
      <c r="AL19" s="3"/>
      <c r="AM19" s="3"/>
      <c r="AN19" s="3"/>
      <c r="AO19" s="3"/>
      <c r="AP19" s="3"/>
      <c r="AQ19" s="3"/>
      <c r="AR19" s="3"/>
    </row>
    <row r="20" spans="1:44" ht="45.75" customHeight="1">
      <c r="A20" s="83"/>
      <c r="B20" s="83"/>
      <c r="C20" s="83"/>
      <c r="D20" s="83"/>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3"/>
      <c r="X20" s="83"/>
      <c r="Y20" s="83"/>
      <c r="Z20" s="83"/>
      <c r="AA20" s="83"/>
      <c r="AB20" s="83"/>
      <c r="AC20" s="3"/>
      <c r="AD20" s="3"/>
      <c r="AE20" s="3"/>
      <c r="AF20" s="3"/>
      <c r="AG20" s="3"/>
      <c r="AH20" s="3"/>
      <c r="AI20" s="3"/>
      <c r="AJ20" s="3"/>
      <c r="AK20" s="3"/>
      <c r="AL20" s="3"/>
      <c r="AM20" s="3"/>
      <c r="AN20" s="3"/>
      <c r="AO20" s="3"/>
      <c r="AP20" s="3"/>
      <c r="AQ20" s="3"/>
      <c r="AR20" s="3"/>
    </row>
    <row r="21" spans="1:44" ht="45.75" customHeight="1">
      <c r="A21" s="89">
        <v>5</v>
      </c>
      <c r="B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09" t="str">
        <f>IF(AND(S21="",S22="",S23=""),"",AVERAGE(S21:S23))</f>
        <v/>
      </c>
      <c r="X21" s="109" t="str">
        <f>IF(W21="","",
IF(W21=100,"Fuerte",
IF(W21&lt;50,"Débil",
IF(OR(W21&gt;=50,W21&lt;100),"Moderado",""))))</f>
        <v/>
      </c>
      <c r="Y21" s="84" t="str">
        <f>IF(X21="","",IF(X21="Fuerte","NO","SI"))</f>
        <v/>
      </c>
      <c r="Z21" s="84"/>
      <c r="AA21" s="84"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5"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2"/>
      <c r="B22" s="82"/>
      <c r="C22" s="82"/>
      <c r="D22" s="82"/>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2"/>
      <c r="X22" s="82"/>
      <c r="Y22" s="82"/>
      <c r="Z22" s="82"/>
      <c r="AA22" s="82"/>
      <c r="AB22" s="82"/>
      <c r="AC22" s="3"/>
      <c r="AD22" s="3"/>
      <c r="AE22" s="3"/>
      <c r="AF22" s="3"/>
      <c r="AG22" s="3"/>
      <c r="AH22" s="3"/>
      <c r="AI22" s="3"/>
      <c r="AJ22" s="3"/>
      <c r="AK22" s="3"/>
      <c r="AL22" s="3"/>
      <c r="AM22" s="3"/>
      <c r="AN22" s="3"/>
      <c r="AO22" s="3"/>
      <c r="AP22" s="3"/>
      <c r="AQ22" s="3"/>
      <c r="AR22" s="3"/>
    </row>
    <row r="23" spans="1:44" ht="45.75" customHeight="1">
      <c r="A23" s="83"/>
      <c r="B23" s="83"/>
      <c r="C23" s="83"/>
      <c r="D23" s="83"/>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3"/>
      <c r="X23" s="83"/>
      <c r="Y23" s="83"/>
      <c r="Z23" s="83"/>
      <c r="AA23" s="83"/>
      <c r="AB23" s="83"/>
      <c r="AC23" s="3"/>
      <c r="AD23" s="3"/>
      <c r="AE23" s="3"/>
      <c r="AF23" s="3"/>
      <c r="AG23" s="3"/>
      <c r="AH23" s="3"/>
      <c r="AI23" s="3"/>
      <c r="AJ23" s="3"/>
      <c r="AK23" s="3"/>
      <c r="AL23" s="3"/>
      <c r="AM23" s="3"/>
      <c r="AN23" s="3"/>
      <c r="AO23" s="3"/>
      <c r="AP23" s="3"/>
      <c r="AQ23" s="3"/>
      <c r="AR23" s="3"/>
    </row>
    <row r="24" spans="1:44" ht="45.75" customHeight="1">
      <c r="A24" s="89">
        <v>6</v>
      </c>
      <c r="B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09" t="str">
        <f>IF(AND(S24="",S25="",S26=""),"",AVERAGE(S24:S26))</f>
        <v/>
      </c>
      <c r="X24" s="109" t="str">
        <f>IF(W24="","",
IF(W24=100,"Fuerte",
IF(W24&lt;50,"Débil",
IF(OR(W24&gt;=50,W24&lt;100),"Moderado",""))))</f>
        <v/>
      </c>
      <c r="Y24" s="84" t="str">
        <f>IF(X24="","",IF(X24="Fuerte","NO","SI"))</f>
        <v/>
      </c>
      <c r="Z24" s="84"/>
      <c r="AA24" s="84"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5"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2"/>
      <c r="B25" s="82"/>
      <c r="C25" s="82"/>
      <c r="D25" s="82"/>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2"/>
      <c r="X25" s="82"/>
      <c r="Y25" s="82"/>
      <c r="Z25" s="82"/>
      <c r="AA25" s="82"/>
      <c r="AB25" s="82"/>
      <c r="AC25" s="3"/>
      <c r="AD25" s="3"/>
      <c r="AE25" s="3"/>
      <c r="AF25" s="3"/>
      <c r="AG25" s="3"/>
      <c r="AH25" s="3"/>
      <c r="AI25" s="3"/>
      <c r="AJ25" s="3"/>
      <c r="AK25" s="3"/>
      <c r="AL25" s="3"/>
      <c r="AM25" s="3"/>
      <c r="AN25" s="3"/>
      <c r="AO25" s="3"/>
      <c r="AP25" s="3"/>
      <c r="AQ25" s="3"/>
      <c r="AR25" s="3"/>
    </row>
    <row r="26" spans="1:44" ht="45.75" customHeight="1">
      <c r="A26" s="83"/>
      <c r="B26" s="83"/>
      <c r="C26" s="83"/>
      <c r="D26" s="83"/>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3"/>
      <c r="X26" s="83"/>
      <c r="Y26" s="83"/>
      <c r="Z26" s="83"/>
      <c r="AA26" s="83"/>
      <c r="AB26" s="83"/>
      <c r="AC26" s="3"/>
      <c r="AD26" s="3"/>
      <c r="AE26" s="3"/>
      <c r="AF26" s="3"/>
      <c r="AG26" s="3"/>
      <c r="AH26" s="3"/>
      <c r="AI26" s="3"/>
      <c r="AJ26" s="3"/>
      <c r="AK26" s="3"/>
      <c r="AL26" s="3"/>
      <c r="AM26" s="3"/>
      <c r="AN26" s="3"/>
      <c r="AO26" s="3"/>
      <c r="AP26" s="3"/>
      <c r="AQ26" s="3"/>
      <c r="AR26" s="3"/>
    </row>
    <row r="27" spans="1:44" ht="45.75" customHeight="1">
      <c r="A27" s="89">
        <v>7</v>
      </c>
      <c r="B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09" t="str">
        <f>IF(AND(S27="",S28="",S29=""),"",AVERAGE(S27:S29))</f>
        <v/>
      </c>
      <c r="X27" s="109" t="str">
        <f>IF(W27="","",
IF(W27=100,"Fuerte",
IF(W27&lt;50,"Débil",
IF(OR(W27&gt;=50,W27&lt;100),"Moderado",""))))</f>
        <v/>
      </c>
      <c r="Y27" s="84" t="str">
        <f>IF(X27="","",IF(X27="Fuerte","NO","SI"))</f>
        <v/>
      </c>
      <c r="Z27" s="84"/>
      <c r="AA27" s="84"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5"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2"/>
      <c r="B28" s="82"/>
      <c r="C28" s="82"/>
      <c r="D28" s="82"/>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2"/>
      <c r="X28" s="82"/>
      <c r="Y28" s="82"/>
      <c r="Z28" s="82"/>
      <c r="AA28" s="82"/>
      <c r="AB28" s="82"/>
      <c r="AC28" s="3"/>
      <c r="AD28" s="3"/>
      <c r="AE28" s="3"/>
      <c r="AF28" s="3"/>
      <c r="AG28" s="3"/>
      <c r="AH28" s="3"/>
      <c r="AI28" s="3"/>
      <c r="AJ28" s="3"/>
      <c r="AK28" s="3"/>
      <c r="AL28" s="3"/>
      <c r="AM28" s="3"/>
      <c r="AN28" s="3"/>
      <c r="AO28" s="3"/>
      <c r="AP28" s="3"/>
      <c r="AQ28" s="3"/>
      <c r="AR28" s="3"/>
    </row>
    <row r="29" spans="1:44" ht="45.75" customHeight="1">
      <c r="A29" s="83"/>
      <c r="B29" s="83"/>
      <c r="C29" s="83"/>
      <c r="D29" s="83"/>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3"/>
      <c r="X29" s="83"/>
      <c r="Y29" s="83"/>
      <c r="Z29" s="83"/>
      <c r="AA29" s="83"/>
      <c r="AB29" s="83"/>
      <c r="AC29" s="3"/>
      <c r="AD29" s="3"/>
      <c r="AE29" s="3"/>
      <c r="AF29" s="3"/>
      <c r="AG29" s="3"/>
      <c r="AH29" s="3"/>
      <c r="AI29" s="3"/>
      <c r="AJ29" s="3"/>
      <c r="AK29" s="3"/>
      <c r="AL29" s="3"/>
      <c r="AM29" s="3"/>
      <c r="AN29" s="3"/>
      <c r="AO29" s="3"/>
      <c r="AP29" s="3"/>
      <c r="AQ29" s="3"/>
      <c r="AR29" s="3"/>
    </row>
    <row r="30" spans="1:44" ht="45.75" customHeight="1">
      <c r="A30" s="89">
        <v>8</v>
      </c>
      <c r="B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09" t="str">
        <f>IF(AND(S30="",S31="",S32=""),"",AVERAGE(S30:S32))</f>
        <v/>
      </c>
      <c r="X30" s="109" t="str">
        <f>IF(W30="","",
IF(W30=100,"Fuerte",
IF(W30&lt;50,"Débil",
IF(OR(W30&gt;=50,W30&lt;100),"Moderado",""))))</f>
        <v/>
      </c>
      <c r="Y30" s="84" t="str">
        <f>IF(X30="","",IF(X30="Fuerte","NO","SI"))</f>
        <v/>
      </c>
      <c r="Z30" s="84"/>
      <c r="AA30" s="84"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5"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2"/>
      <c r="B31" s="82"/>
      <c r="C31" s="82"/>
      <c r="D31" s="82"/>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2"/>
      <c r="X31" s="82"/>
      <c r="Y31" s="82"/>
      <c r="Z31" s="82"/>
      <c r="AA31" s="82"/>
      <c r="AB31" s="82"/>
      <c r="AC31" s="3"/>
      <c r="AD31" s="3"/>
      <c r="AE31" s="3"/>
      <c r="AF31" s="3"/>
      <c r="AG31" s="3"/>
      <c r="AH31" s="3"/>
      <c r="AI31" s="3"/>
      <c r="AJ31" s="3"/>
      <c r="AK31" s="3"/>
      <c r="AL31" s="3"/>
      <c r="AM31" s="3"/>
      <c r="AN31" s="3"/>
      <c r="AO31" s="3"/>
      <c r="AP31" s="3"/>
      <c r="AQ31" s="3"/>
      <c r="AR31" s="3"/>
    </row>
    <row r="32" spans="1:44" ht="45.75" customHeight="1">
      <c r="A32" s="83"/>
      <c r="B32" s="83"/>
      <c r="C32" s="83"/>
      <c r="D32" s="83"/>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3"/>
      <c r="X32" s="83"/>
      <c r="Y32" s="83"/>
      <c r="Z32" s="83"/>
      <c r="AA32" s="83"/>
      <c r="AB32" s="83"/>
      <c r="AC32" s="3"/>
      <c r="AD32" s="3"/>
      <c r="AE32" s="3"/>
      <c r="AF32" s="3"/>
      <c r="AG32" s="3"/>
      <c r="AH32" s="3"/>
      <c r="AI32" s="3"/>
      <c r="AJ32" s="3"/>
      <c r="AK32" s="3"/>
      <c r="AL32" s="3"/>
      <c r="AM32" s="3"/>
      <c r="AN32" s="3"/>
      <c r="AO32" s="3"/>
      <c r="AP32" s="3"/>
      <c r="AQ32" s="3"/>
      <c r="AR32" s="3"/>
    </row>
    <row r="33" spans="1:44" ht="45.75" customHeight="1">
      <c r="A33" s="89">
        <v>9</v>
      </c>
      <c r="B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09" t="str">
        <f>IF(AND(S33="",S34="",S35=""),"",AVERAGE(S33:S35))</f>
        <v/>
      </c>
      <c r="X33" s="109" t="str">
        <f>IF(W33="","",
IF(W33=100,"Fuerte",
IF(W33&lt;50,"Débil",
IF(OR(W33&gt;=50,W33&lt;100),"Moderado",""))))</f>
        <v/>
      </c>
      <c r="Y33" s="84" t="str">
        <f>IF(X33="","",IF(X33="Fuerte","NO","SI"))</f>
        <v/>
      </c>
      <c r="Z33" s="84"/>
      <c r="AA33" s="84"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5"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2"/>
      <c r="B34" s="82"/>
      <c r="C34" s="82"/>
      <c r="D34" s="82"/>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2"/>
      <c r="X34" s="82"/>
      <c r="Y34" s="82"/>
      <c r="Z34" s="82"/>
      <c r="AA34" s="82"/>
      <c r="AB34" s="82"/>
      <c r="AC34" s="3"/>
      <c r="AD34" s="3"/>
      <c r="AE34" s="3"/>
      <c r="AF34" s="3"/>
      <c r="AG34" s="3"/>
      <c r="AH34" s="3"/>
      <c r="AI34" s="3"/>
      <c r="AJ34" s="3"/>
      <c r="AK34" s="3"/>
      <c r="AL34" s="3"/>
      <c r="AM34" s="3"/>
      <c r="AN34" s="3"/>
      <c r="AO34" s="3"/>
      <c r="AP34" s="3"/>
      <c r="AQ34" s="3"/>
      <c r="AR34" s="3"/>
    </row>
    <row r="35" spans="1:44" ht="45.75" customHeight="1">
      <c r="A35" s="83"/>
      <c r="B35" s="83"/>
      <c r="C35" s="83"/>
      <c r="D35" s="83"/>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3"/>
      <c r="X35" s="83"/>
      <c r="Y35" s="83"/>
      <c r="Z35" s="83"/>
      <c r="AA35" s="83"/>
      <c r="AB35" s="83"/>
      <c r="AC35" s="3"/>
      <c r="AD35" s="3"/>
      <c r="AE35" s="3"/>
      <c r="AF35" s="3"/>
      <c r="AG35" s="3"/>
      <c r="AH35" s="3"/>
      <c r="AI35" s="3"/>
      <c r="AJ35" s="3"/>
      <c r="AK35" s="3"/>
      <c r="AL35" s="3"/>
      <c r="AM35" s="3"/>
      <c r="AN35" s="3"/>
      <c r="AO35" s="3"/>
      <c r="AP35" s="3"/>
      <c r="AQ35" s="3"/>
      <c r="AR35" s="3"/>
    </row>
    <row r="36" spans="1:44" ht="45.75" customHeight="1">
      <c r="A36" s="89">
        <v>10</v>
      </c>
      <c r="B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09" t="str">
        <f>IF(AND(S36="",S37="",S38=""),"",AVERAGE(S36:S38))</f>
        <v/>
      </c>
      <c r="X36" s="109" t="str">
        <f>IF(W36="","",
IF(W36=100,"Fuerte",
IF(W36&lt;50,"Débil",
IF(OR(W36&gt;=50,W36&lt;100),"Moderado",""))))</f>
        <v/>
      </c>
      <c r="Y36" s="84" t="str">
        <f>IF(X36="","",IF(X36="Fuerte","NO","SI"))</f>
        <v/>
      </c>
      <c r="Z36" s="84"/>
      <c r="AA36" s="84"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5"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2"/>
      <c r="B37" s="82"/>
      <c r="C37" s="82"/>
      <c r="D37" s="82"/>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2"/>
      <c r="X37" s="82"/>
      <c r="Y37" s="82"/>
      <c r="Z37" s="82"/>
      <c r="AA37" s="82"/>
      <c r="AB37" s="82"/>
      <c r="AC37" s="2"/>
      <c r="AD37" s="2"/>
      <c r="AE37" s="2"/>
      <c r="AF37" s="2"/>
      <c r="AG37" s="2"/>
      <c r="AH37" s="2"/>
      <c r="AI37" s="2"/>
      <c r="AJ37" s="2"/>
      <c r="AK37" s="2"/>
      <c r="AL37" s="2"/>
      <c r="AM37" s="2"/>
      <c r="AN37" s="2"/>
      <c r="AO37" s="2"/>
      <c r="AP37" s="2"/>
      <c r="AQ37" s="2"/>
      <c r="AR37" s="2"/>
    </row>
    <row r="38" spans="1:44" ht="45.75" customHeight="1">
      <c r="A38" s="83"/>
      <c r="B38" s="83"/>
      <c r="C38" s="83"/>
      <c r="D38" s="83"/>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3"/>
      <c r="X38" s="83"/>
      <c r="Y38" s="83"/>
      <c r="Z38" s="83"/>
      <c r="AA38" s="83"/>
      <c r="AB38" s="83"/>
      <c r="AC38" s="2"/>
      <c r="AD38" s="2"/>
      <c r="AE38" s="2"/>
      <c r="AF38" s="2"/>
      <c r="AG38" s="2"/>
      <c r="AH38" s="2"/>
      <c r="AI38" s="2"/>
      <c r="AJ38" s="2"/>
      <c r="AK38" s="2"/>
      <c r="AL38" s="2"/>
      <c r="AM38" s="2"/>
      <c r="AN38" s="2"/>
      <c r="AO38" s="2"/>
      <c r="AP38" s="2"/>
      <c r="AQ38" s="2"/>
      <c r="AR38" s="2"/>
    </row>
    <row r="39" spans="1:44" ht="45.75" customHeight="1">
      <c r="A39" s="89">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09" t="str">
        <f>IF(AND(S39="",S40="",S41=""),"",AVERAGE(S39:S41))</f>
        <v/>
      </c>
      <c r="X39" s="109" t="str">
        <f>IF(W39="","",
IF(W39=100,"Fuerte",
IF(W39&lt;50,"Débil",
IF(OR(W39&gt;=50,W39&lt;100),"Moderado",""))))</f>
        <v/>
      </c>
      <c r="Y39" s="84" t="str">
        <f>IF(X39="","",IF(X39="Fuerte","NO","SI"))</f>
        <v/>
      </c>
      <c r="Z39" s="84"/>
      <c r="AA39" s="84"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5"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2"/>
      <c r="B40" s="82"/>
      <c r="C40" s="82"/>
      <c r="D40" s="82"/>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2"/>
      <c r="X40" s="82"/>
      <c r="Y40" s="82"/>
      <c r="Z40" s="82"/>
      <c r="AA40" s="82"/>
      <c r="AB40" s="82"/>
      <c r="AC40" s="2"/>
      <c r="AD40" s="2"/>
      <c r="AE40" s="2"/>
      <c r="AF40" s="2"/>
      <c r="AG40" s="2"/>
      <c r="AH40" s="2"/>
      <c r="AI40" s="2"/>
      <c r="AJ40" s="2"/>
      <c r="AK40" s="2"/>
      <c r="AL40" s="2"/>
      <c r="AM40" s="2"/>
      <c r="AN40" s="2"/>
      <c r="AO40" s="2"/>
      <c r="AP40" s="2"/>
      <c r="AQ40" s="2"/>
      <c r="AR40" s="2"/>
    </row>
    <row r="41" spans="1:44" ht="45.75" customHeight="1">
      <c r="A41" s="83"/>
      <c r="B41" s="83"/>
      <c r="C41" s="83"/>
      <c r="D41" s="83"/>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3"/>
      <c r="X41" s="83"/>
      <c r="Y41" s="83"/>
      <c r="Z41" s="83"/>
      <c r="AA41" s="83"/>
      <c r="AB41" s="83"/>
      <c r="AC41" s="2"/>
      <c r="AD41" s="2"/>
      <c r="AE41" s="2"/>
      <c r="AF41" s="2"/>
      <c r="AG41" s="2"/>
      <c r="AH41" s="2"/>
      <c r="AI41" s="2"/>
      <c r="AJ41" s="2"/>
      <c r="AK41" s="2"/>
      <c r="AL41" s="2"/>
      <c r="AM41" s="2"/>
      <c r="AN41" s="2"/>
      <c r="AO41" s="2"/>
      <c r="AP41" s="2"/>
      <c r="AQ41" s="2"/>
      <c r="AR41" s="2"/>
    </row>
    <row r="42" spans="1:44" ht="45.75" customHeight="1">
      <c r="A42" s="89">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09" t="str">
        <f>IF(AND(S42="",S43="",S44=""),"",AVERAGE(S42:S44))</f>
        <v/>
      </c>
      <c r="X42" s="109" t="str">
        <f>IF(W42="","",
IF(W42=100,"Fuerte",
IF(W42&lt;50,"Débil",
IF(OR(W42&gt;=50,W42&lt;100),"Moderado",""))))</f>
        <v/>
      </c>
      <c r="Y42" s="84" t="str">
        <f>IF(X42="","",IF(X42="Fuerte","NO","SI"))</f>
        <v/>
      </c>
      <c r="Z42" s="84"/>
      <c r="AA42" s="84"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5"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2"/>
      <c r="B43" s="82"/>
      <c r="C43" s="82"/>
      <c r="D43" s="82"/>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2"/>
      <c r="X43" s="82"/>
      <c r="Y43" s="82"/>
      <c r="Z43" s="82"/>
      <c r="AA43" s="82"/>
      <c r="AB43" s="82"/>
      <c r="AC43" s="2"/>
      <c r="AD43" s="2"/>
      <c r="AE43" s="2"/>
      <c r="AF43" s="2"/>
      <c r="AG43" s="2"/>
      <c r="AH43" s="2"/>
      <c r="AI43" s="2"/>
      <c r="AJ43" s="2"/>
      <c r="AK43" s="2"/>
      <c r="AL43" s="2"/>
      <c r="AM43" s="2"/>
      <c r="AN43" s="2"/>
      <c r="AO43" s="2"/>
      <c r="AP43" s="2"/>
      <c r="AQ43" s="2"/>
      <c r="AR43" s="2"/>
    </row>
    <row r="44" spans="1:44" ht="45.75" customHeight="1">
      <c r="A44" s="83"/>
      <c r="B44" s="83"/>
      <c r="C44" s="83"/>
      <c r="D44" s="83"/>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3"/>
      <c r="X44" s="83"/>
      <c r="Y44" s="83"/>
      <c r="Z44" s="83"/>
      <c r="AA44" s="83"/>
      <c r="AB44" s="83"/>
      <c r="AC44" s="2"/>
      <c r="AD44" s="2"/>
      <c r="AE44" s="2"/>
      <c r="AF44" s="2"/>
      <c r="AG44" s="2"/>
      <c r="AH44" s="2"/>
      <c r="AI44" s="2"/>
      <c r="AJ44" s="2"/>
      <c r="AK44" s="2"/>
      <c r="AL44" s="2"/>
      <c r="AM44" s="2"/>
      <c r="AN44" s="2"/>
      <c r="AO44" s="2"/>
      <c r="AP44" s="2"/>
      <c r="AQ44" s="2"/>
      <c r="AR44" s="2"/>
    </row>
    <row r="45" spans="1:44" ht="45.75" customHeight="1">
      <c r="A45" s="89">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09" t="str">
        <f>IF(AND(S45="",S46="",S47=""),"",AVERAGE(S45:S47))</f>
        <v/>
      </c>
      <c r="X45" s="109" t="str">
        <f>IF(W45="","",
IF(W45=100,"Fuerte",
IF(W45&lt;50,"Débil",
IF(OR(W45&gt;=50,W45&lt;100),"Moderado",""))))</f>
        <v/>
      </c>
      <c r="Y45" s="84" t="str">
        <f>IF(X45="","",IF(X45="Fuerte","NO","SI"))</f>
        <v/>
      </c>
      <c r="Z45" s="84"/>
      <c r="AA45" s="84"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5"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2"/>
      <c r="B46" s="82"/>
      <c r="C46" s="82"/>
      <c r="D46" s="82"/>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2"/>
      <c r="X46" s="82"/>
      <c r="Y46" s="82"/>
      <c r="Z46" s="82"/>
      <c r="AA46" s="82"/>
      <c r="AB46" s="82"/>
      <c r="AC46" s="2"/>
      <c r="AD46" s="2"/>
      <c r="AE46" s="2"/>
      <c r="AF46" s="2"/>
      <c r="AG46" s="2"/>
      <c r="AH46" s="2"/>
      <c r="AI46" s="2"/>
      <c r="AJ46" s="2"/>
      <c r="AK46" s="2"/>
      <c r="AL46" s="2"/>
      <c r="AM46" s="2"/>
      <c r="AN46" s="2"/>
      <c r="AO46" s="2"/>
      <c r="AP46" s="2"/>
      <c r="AQ46" s="2"/>
      <c r="AR46" s="2"/>
    </row>
    <row r="47" spans="1:44" ht="45.75" customHeight="1">
      <c r="A47" s="83"/>
      <c r="B47" s="83"/>
      <c r="C47" s="83"/>
      <c r="D47" s="83"/>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3"/>
      <c r="X47" s="83"/>
      <c r="Y47" s="83"/>
      <c r="Z47" s="83"/>
      <c r="AA47" s="83"/>
      <c r="AB47" s="83"/>
      <c r="AC47" s="2"/>
      <c r="AD47" s="2"/>
      <c r="AE47" s="2"/>
      <c r="AF47" s="2"/>
      <c r="AG47" s="2"/>
      <c r="AH47" s="2"/>
      <c r="AI47" s="2"/>
      <c r="AJ47" s="2"/>
      <c r="AK47" s="2"/>
      <c r="AL47" s="2"/>
      <c r="AM47" s="2"/>
      <c r="AN47" s="2"/>
      <c r="AO47" s="2"/>
      <c r="AP47" s="2"/>
      <c r="AQ47" s="2"/>
      <c r="AR47" s="2"/>
    </row>
    <row r="48" spans="1:44" ht="45.75" customHeight="1">
      <c r="A48" s="89">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09" t="str">
        <f>IF(AND(S48="",S49="",S50=""),"",AVERAGE(S48:S50))</f>
        <v/>
      </c>
      <c r="X48" s="109" t="str">
        <f>IF(W48="","",
IF(W48=100,"Fuerte",
IF(W48&lt;50,"Débil",
IF(OR(W48&gt;=50,W48&lt;100),"Moderado",""))))</f>
        <v/>
      </c>
      <c r="Y48" s="84" t="str">
        <f>IF(X48="","",IF(X48="Fuerte","NO","SI"))</f>
        <v/>
      </c>
      <c r="Z48" s="84"/>
      <c r="AA48" s="84"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5"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2"/>
      <c r="B49" s="82"/>
      <c r="C49" s="82"/>
      <c r="D49" s="82"/>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2"/>
      <c r="X49" s="82"/>
      <c r="Y49" s="82"/>
      <c r="Z49" s="82"/>
      <c r="AA49" s="82"/>
      <c r="AB49" s="82"/>
      <c r="AC49" s="2"/>
      <c r="AD49" s="2"/>
      <c r="AE49" s="2"/>
      <c r="AF49" s="2"/>
      <c r="AG49" s="2"/>
      <c r="AH49" s="2"/>
      <c r="AI49" s="2"/>
      <c r="AJ49" s="2"/>
      <c r="AK49" s="2"/>
      <c r="AL49" s="2"/>
      <c r="AM49" s="2"/>
      <c r="AN49" s="2"/>
      <c r="AO49" s="2"/>
      <c r="AP49" s="2"/>
      <c r="AQ49" s="2"/>
      <c r="AR49" s="2"/>
    </row>
    <row r="50" spans="1:44" ht="45.75" customHeight="1">
      <c r="A50" s="83"/>
      <c r="B50" s="83"/>
      <c r="C50" s="83"/>
      <c r="D50" s="83"/>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3"/>
      <c r="X50" s="83"/>
      <c r="Y50" s="83"/>
      <c r="Z50" s="83"/>
      <c r="AA50" s="83"/>
      <c r="AB50" s="83"/>
      <c r="AC50" s="2"/>
      <c r="AD50" s="2"/>
      <c r="AE50" s="2"/>
      <c r="AF50" s="2"/>
      <c r="AG50" s="2"/>
      <c r="AH50" s="2"/>
      <c r="AI50" s="2"/>
      <c r="AJ50" s="2"/>
      <c r="AK50" s="2"/>
      <c r="AL50" s="2"/>
      <c r="AM50" s="2"/>
      <c r="AN50" s="2"/>
      <c r="AO50" s="2"/>
      <c r="AP50" s="2"/>
      <c r="AQ50" s="2"/>
      <c r="AR50" s="2"/>
    </row>
    <row r="51" spans="1:44" ht="45.75" customHeight="1">
      <c r="A51" s="89">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09" t="str">
        <f>IF(AND(S51="",S52="",S53=""),"",AVERAGE(S51:S53))</f>
        <v/>
      </c>
      <c r="X51" s="109" t="str">
        <f>IF(W51="","",
IF(W51=100,"Fuerte",
IF(W51&lt;50,"Débil",
IF(OR(W51&gt;=50,W51&lt;100),"Moderado",""))))</f>
        <v/>
      </c>
      <c r="Y51" s="84" t="str">
        <f>IF(X51="","",IF(X51="Fuerte","NO","SI"))</f>
        <v/>
      </c>
      <c r="Z51" s="84"/>
      <c r="AA51" s="84"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5"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2"/>
      <c r="B52" s="82"/>
      <c r="C52" s="82"/>
      <c r="D52" s="82"/>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2"/>
      <c r="X52" s="82"/>
      <c r="Y52" s="82"/>
      <c r="Z52" s="82"/>
      <c r="AA52" s="82"/>
      <c r="AB52" s="82"/>
      <c r="AC52" s="2"/>
      <c r="AD52" s="2"/>
      <c r="AE52" s="2"/>
      <c r="AF52" s="2"/>
      <c r="AG52" s="2"/>
      <c r="AH52" s="2"/>
      <c r="AI52" s="2"/>
      <c r="AJ52" s="2"/>
      <c r="AK52" s="2"/>
      <c r="AL52" s="2"/>
      <c r="AM52" s="2"/>
      <c r="AN52" s="2"/>
      <c r="AO52" s="2"/>
      <c r="AP52" s="2"/>
      <c r="AQ52" s="2"/>
      <c r="AR52" s="2"/>
    </row>
    <row r="53" spans="1:44" ht="45.75" customHeight="1">
      <c r="A53" s="83"/>
      <c r="B53" s="83"/>
      <c r="C53" s="83"/>
      <c r="D53" s="83"/>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3"/>
      <c r="X53" s="83"/>
      <c r="Y53" s="83"/>
      <c r="Z53" s="83"/>
      <c r="AA53" s="83"/>
      <c r="AB53" s="83"/>
      <c r="AC53" s="2"/>
      <c r="AD53" s="2"/>
      <c r="AE53" s="2"/>
      <c r="AF53" s="2"/>
      <c r="AG53" s="2"/>
      <c r="AH53" s="2"/>
      <c r="AI53" s="2"/>
      <c r="AJ53" s="2"/>
      <c r="AK53" s="2"/>
      <c r="AL53" s="2"/>
      <c r="AM53" s="2"/>
      <c r="AN53" s="2"/>
      <c r="AO53" s="2"/>
      <c r="AP53" s="2"/>
      <c r="AQ53" s="2"/>
      <c r="AR53" s="2"/>
    </row>
    <row r="54" spans="1:44" ht="45.75" customHeight="1">
      <c r="A54" s="89">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09" t="str">
        <f>IF(AND(S54="",S55="",S56=""),"",AVERAGE(S54:S56))</f>
        <v/>
      </c>
      <c r="X54" s="109" t="str">
        <f>IF(W54="","",
IF(W54=100,"Fuerte",
IF(W54&lt;50,"Débil",
IF(OR(W54&gt;=50,W54&lt;100),"Moderado",""))))</f>
        <v/>
      </c>
      <c r="Y54" s="84" t="str">
        <f>IF(X54="","",IF(X54="Fuerte","NO","SI"))</f>
        <v/>
      </c>
      <c r="Z54" s="84"/>
      <c r="AA54" s="84"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5"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2"/>
      <c r="B55" s="82"/>
      <c r="C55" s="82"/>
      <c r="D55" s="82"/>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2"/>
      <c r="X55" s="82"/>
      <c r="Y55" s="82"/>
      <c r="Z55" s="82"/>
      <c r="AA55" s="82"/>
      <c r="AB55" s="82"/>
      <c r="AC55" s="2"/>
      <c r="AD55" s="2"/>
      <c r="AE55" s="2"/>
      <c r="AF55" s="2"/>
      <c r="AG55" s="2"/>
      <c r="AH55" s="2"/>
      <c r="AI55" s="2"/>
      <c r="AJ55" s="2"/>
      <c r="AK55" s="2"/>
      <c r="AL55" s="2"/>
      <c r="AM55" s="2"/>
      <c r="AN55" s="2"/>
      <c r="AO55" s="2"/>
      <c r="AP55" s="2"/>
      <c r="AQ55" s="2"/>
      <c r="AR55" s="2"/>
    </row>
    <row r="56" spans="1:44" ht="45.75" customHeight="1">
      <c r="A56" s="83"/>
      <c r="B56" s="83"/>
      <c r="C56" s="83"/>
      <c r="D56" s="83"/>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3"/>
      <c r="X56" s="83"/>
      <c r="Y56" s="83"/>
      <c r="Z56" s="83"/>
      <c r="AA56" s="83"/>
      <c r="AB56" s="83"/>
      <c r="AC56" s="2"/>
      <c r="AD56" s="2"/>
      <c r="AE56" s="2"/>
      <c r="AF56" s="2"/>
      <c r="AG56" s="2"/>
      <c r="AH56" s="2"/>
      <c r="AI56" s="2"/>
      <c r="AJ56" s="2"/>
      <c r="AK56" s="2"/>
      <c r="AL56" s="2"/>
      <c r="AM56" s="2"/>
      <c r="AN56" s="2"/>
      <c r="AO56" s="2"/>
      <c r="AP56" s="2"/>
      <c r="AQ56" s="2"/>
      <c r="AR56" s="2"/>
    </row>
    <row r="57" spans="1:44" ht="45.75" customHeight="1">
      <c r="A57" s="89">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09" t="str">
        <f>IF(AND(S57="",S58="",S59=""),"",AVERAGE(S57:S59))</f>
        <v/>
      </c>
      <c r="X57" s="109" t="str">
        <f>IF(W57="","",
IF(W57=100,"Fuerte",
IF(W57&lt;50,"Débil",
IF(OR(W57&gt;=50,W57&lt;100),"Moderado",""))))</f>
        <v/>
      </c>
      <c r="Y57" s="84" t="str">
        <f>IF(X57="","",IF(X57="Fuerte","NO","SI"))</f>
        <v/>
      </c>
      <c r="Z57" s="84"/>
      <c r="AA57" s="84"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5"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2"/>
      <c r="B58" s="82"/>
      <c r="C58" s="82"/>
      <c r="D58" s="82"/>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2"/>
      <c r="X58" s="82"/>
      <c r="Y58" s="82"/>
      <c r="Z58" s="82"/>
      <c r="AA58" s="82"/>
      <c r="AB58" s="82"/>
      <c r="AC58" s="2"/>
      <c r="AD58" s="2"/>
      <c r="AE58" s="2"/>
      <c r="AF58" s="2"/>
      <c r="AG58" s="2"/>
      <c r="AH58" s="2"/>
      <c r="AI58" s="2"/>
      <c r="AJ58" s="2"/>
      <c r="AK58" s="2"/>
      <c r="AL58" s="2"/>
      <c r="AM58" s="2"/>
      <c r="AN58" s="2"/>
      <c r="AO58" s="2"/>
      <c r="AP58" s="2"/>
      <c r="AQ58" s="2"/>
      <c r="AR58" s="2"/>
    </row>
    <row r="59" spans="1:44" ht="45.75" customHeight="1">
      <c r="A59" s="83"/>
      <c r="B59" s="83"/>
      <c r="C59" s="83"/>
      <c r="D59" s="83"/>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3"/>
      <c r="X59" s="83"/>
      <c r="Y59" s="83"/>
      <c r="Z59" s="83"/>
      <c r="AA59" s="83"/>
      <c r="AB59" s="83"/>
      <c r="AC59" s="2"/>
      <c r="AD59" s="2"/>
      <c r="AE59" s="2"/>
      <c r="AF59" s="2"/>
      <c r="AG59" s="2"/>
      <c r="AH59" s="2"/>
      <c r="AI59" s="2"/>
      <c r="AJ59" s="2"/>
      <c r="AK59" s="2"/>
      <c r="AL59" s="2"/>
      <c r="AM59" s="2"/>
      <c r="AN59" s="2"/>
      <c r="AO59" s="2"/>
      <c r="AP59" s="2"/>
      <c r="AQ59" s="2"/>
      <c r="AR59" s="2"/>
    </row>
    <row r="60" spans="1:44" ht="45.75" customHeight="1">
      <c r="A60" s="89">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09" t="str">
        <f>IF(AND(S60="",S61="",S62=""),"",AVERAGE(S60:S62))</f>
        <v/>
      </c>
      <c r="X60" s="109" t="str">
        <f>IF(W60="","",
IF(W60=100,"Fuerte",
IF(W60&lt;50,"Débil",
IF(OR(W60&gt;=50,W60&lt;100),"Moderado",""))))</f>
        <v/>
      </c>
      <c r="Y60" s="84" t="str">
        <f>IF(X60="","",IF(X60="Fuerte","NO","SI"))</f>
        <v/>
      </c>
      <c r="Z60" s="84"/>
      <c r="AA60" s="84"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5"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2"/>
      <c r="B61" s="82"/>
      <c r="C61" s="82"/>
      <c r="D61" s="82"/>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2"/>
      <c r="X61" s="82"/>
      <c r="Y61" s="82"/>
      <c r="Z61" s="82"/>
      <c r="AA61" s="82"/>
      <c r="AB61" s="82"/>
      <c r="AC61" s="2"/>
      <c r="AD61" s="2"/>
      <c r="AE61" s="2"/>
      <c r="AF61" s="2"/>
      <c r="AG61" s="2"/>
      <c r="AH61" s="2"/>
      <c r="AI61" s="2"/>
      <c r="AJ61" s="2"/>
      <c r="AK61" s="2"/>
      <c r="AL61" s="2"/>
      <c r="AM61" s="2"/>
      <c r="AN61" s="2"/>
      <c r="AO61" s="2"/>
      <c r="AP61" s="2"/>
      <c r="AQ61" s="2"/>
      <c r="AR61" s="2"/>
    </row>
    <row r="62" spans="1:44" ht="45.75" customHeight="1">
      <c r="A62" s="83"/>
      <c r="B62" s="83"/>
      <c r="C62" s="83"/>
      <c r="D62" s="83"/>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3"/>
      <c r="X62" s="83"/>
      <c r="Y62" s="83"/>
      <c r="Z62" s="83"/>
      <c r="AA62" s="83"/>
      <c r="AB62" s="83"/>
      <c r="AC62" s="2"/>
      <c r="AD62" s="2"/>
      <c r="AE62" s="2"/>
      <c r="AF62" s="2"/>
      <c r="AG62" s="2"/>
      <c r="AH62" s="2"/>
      <c r="AI62" s="2"/>
      <c r="AJ62" s="2"/>
      <c r="AK62" s="2"/>
      <c r="AL62" s="2"/>
      <c r="AM62" s="2"/>
      <c r="AN62" s="2"/>
      <c r="AO62" s="2"/>
      <c r="AP62" s="2"/>
      <c r="AQ62" s="2"/>
      <c r="AR62" s="2"/>
    </row>
    <row r="63" spans="1:44" ht="45.75" customHeight="1">
      <c r="A63" s="89">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09" t="str">
        <f>IF(AND(S63="",S64="",S65=""),"",AVERAGE(S63:S65))</f>
        <v/>
      </c>
      <c r="X63" s="109" t="str">
        <f>IF(W63="","",
IF(W63=100,"Fuerte",
IF(W63&lt;50,"Débil",
IF(OR(W63&gt;=50,W63&lt;100),"Moderado",""))))</f>
        <v/>
      </c>
      <c r="Y63" s="84" t="str">
        <f>IF(X63="","",IF(X63="Fuerte","NO","SI"))</f>
        <v/>
      </c>
      <c r="Z63" s="84"/>
      <c r="AA63" s="84"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5"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2"/>
      <c r="B64" s="82"/>
      <c r="C64" s="82"/>
      <c r="D64" s="82"/>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2"/>
      <c r="X64" s="82"/>
      <c r="Y64" s="82"/>
      <c r="Z64" s="82"/>
      <c r="AA64" s="82"/>
      <c r="AB64" s="82"/>
      <c r="AC64" s="2"/>
      <c r="AD64" s="2"/>
      <c r="AE64" s="2"/>
      <c r="AF64" s="2"/>
      <c r="AG64" s="2"/>
      <c r="AH64" s="2"/>
      <c r="AI64" s="2"/>
      <c r="AJ64" s="2"/>
      <c r="AK64" s="2"/>
      <c r="AL64" s="2"/>
      <c r="AM64" s="2"/>
      <c r="AN64" s="2"/>
      <c r="AO64" s="2"/>
      <c r="AP64" s="2"/>
      <c r="AQ64" s="2"/>
      <c r="AR64" s="2"/>
    </row>
    <row r="65" spans="1:44" ht="45.75" customHeight="1">
      <c r="A65" s="83"/>
      <c r="B65" s="83"/>
      <c r="C65" s="83"/>
      <c r="D65" s="83"/>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3"/>
      <c r="X65" s="83"/>
      <c r="Y65" s="83"/>
      <c r="Z65" s="83"/>
      <c r="AA65" s="83"/>
      <c r="AB65" s="83"/>
      <c r="AC65" s="2"/>
      <c r="AD65" s="2"/>
      <c r="AE65" s="2"/>
      <c r="AF65" s="2"/>
      <c r="AG65" s="2"/>
      <c r="AH65" s="2"/>
      <c r="AI65" s="2"/>
      <c r="AJ65" s="2"/>
      <c r="AK65" s="2"/>
      <c r="AL65" s="2"/>
      <c r="AM65" s="2"/>
      <c r="AN65" s="2"/>
      <c r="AO65" s="2"/>
      <c r="AP65" s="2"/>
      <c r="AQ65" s="2"/>
      <c r="AR65" s="2"/>
    </row>
    <row r="66" spans="1:44" ht="45.75" customHeight="1">
      <c r="A66" s="89">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09" t="str">
        <f>IF(AND(S66="",S67="",S68=""),"",AVERAGE(S66:S68))</f>
        <v/>
      </c>
      <c r="X66" s="109" t="str">
        <f>IF(W66="","",
IF(W66=100,"Fuerte",
IF(W66&lt;50,"Débil",
IF(OR(W66&gt;=50,W66&lt;100),"Moderado",""))))</f>
        <v/>
      </c>
      <c r="Y66" s="84" t="str">
        <f>IF(X66="","",IF(X66="Fuerte","NO","SI"))</f>
        <v/>
      </c>
      <c r="Z66" s="84"/>
      <c r="AA66" s="84"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5"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2"/>
      <c r="B67" s="82"/>
      <c r="C67" s="82"/>
      <c r="D67" s="82"/>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2"/>
      <c r="X67" s="82"/>
      <c r="Y67" s="82"/>
      <c r="Z67" s="82"/>
      <c r="AA67" s="82"/>
      <c r="AB67" s="82"/>
      <c r="AC67" s="2"/>
      <c r="AD67" s="2"/>
      <c r="AE67" s="2"/>
      <c r="AF67" s="2"/>
      <c r="AG67" s="2"/>
      <c r="AH67" s="2"/>
      <c r="AI67" s="2"/>
      <c r="AJ67" s="2"/>
      <c r="AK67" s="2"/>
      <c r="AL67" s="2"/>
      <c r="AM67" s="2"/>
      <c r="AN67" s="2"/>
      <c r="AO67" s="2"/>
      <c r="AP67" s="2"/>
      <c r="AQ67" s="2"/>
      <c r="AR67" s="2"/>
    </row>
    <row r="68" spans="1:44" ht="45.75" customHeight="1">
      <c r="A68" s="83"/>
      <c r="B68" s="83"/>
      <c r="C68" s="83"/>
      <c r="D68" s="83"/>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3"/>
      <c r="X68" s="83"/>
      <c r="Y68" s="83"/>
      <c r="Z68" s="83"/>
      <c r="AA68" s="83"/>
      <c r="AB68" s="83"/>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IF($E9="",Listas!$R$3,Listas!$U$2:$U$3)</xm:f>
          </x14:formula1>
          <xm:sqref>M9:M68</xm:sqref>
        </x14:dataValidation>
        <x14:dataValidation type="list" allowBlank="1" showErrorMessage="1">
          <x14:formula1>
            <xm:f>IF($E9="",Listas!$R$3,Listas!$X$2:$X$3)</xm:f>
          </x14:formula1>
          <xm:sqref>P9:P68</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 type="list" allowBlank="1" showErrorMessage="1">
          <x14:formula1>
            <xm:f>IF($E9="",Listas!$R$3,Listas!$Y$2:$Y$4)</xm:f>
          </x14:formula1>
          <xm:sqref>Q9:Q68</xm:sqref>
        </x14:dataValidation>
        <x14:dataValidation type="list" allowBlank="1" showErrorMessage="1">
          <x14:formula1>
            <xm:f>IF($E9="",Listas!$R$3,Listas!$W$2:$W$3)</xm:f>
          </x14:formula1>
          <xm:sqref>O9:O68</xm:sqref>
        </x14:dataValidation>
        <x14:dataValidation type="list" allowBlank="1" showErrorMessage="1">
          <x14:formula1>
            <xm:f>Listas!$AC$2:$AC$5</xm:f>
          </x14:formula1>
          <xm:sqref>Z9 Z12 Z15 Z18 Z21 Z24 Z27 Z30 Z33 Z36 Z39 Z42 Z45 Z48 Z51 Z54 Z57 Z60 Z63 Z66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topLeftCell="AM1" workbookViewId="0">
      <pane ySplit="8" topLeftCell="A12" activePane="bottomLeft" state="frozen"/>
      <selection pane="bottomLeft" activeCell="AR15" sqref="AR15:AR17"/>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3" t="s">
        <v>248</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0" t="s">
        <v>249</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0" t="s">
        <v>250</v>
      </c>
      <c r="AR2" s="59"/>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0" t="s">
        <v>251</v>
      </c>
      <c r="AR3" s="59"/>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0" t="s">
        <v>252</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6" t="s">
        <v>87</v>
      </c>
      <c r="B6" s="58"/>
      <c r="C6" s="58"/>
      <c r="D6" s="58"/>
      <c r="E6" s="58"/>
      <c r="F6" s="58"/>
      <c r="G6" s="58"/>
      <c r="H6" s="58"/>
      <c r="I6" s="58"/>
      <c r="J6" s="59"/>
      <c r="K6" s="96" t="s">
        <v>88</v>
      </c>
      <c r="L6" s="58"/>
      <c r="M6" s="58"/>
      <c r="N6" s="58"/>
      <c r="O6" s="58"/>
      <c r="P6" s="59"/>
      <c r="Q6" s="96" t="s">
        <v>173</v>
      </c>
      <c r="R6" s="58"/>
      <c r="S6" s="58"/>
      <c r="T6" s="58"/>
      <c r="U6" s="58"/>
      <c r="V6" s="58"/>
      <c r="W6" s="58"/>
      <c r="X6" s="58"/>
      <c r="Y6" s="58"/>
      <c r="Z6" s="58"/>
      <c r="AA6" s="58"/>
      <c r="AB6" s="58"/>
      <c r="AC6" s="58"/>
      <c r="AD6" s="58"/>
      <c r="AE6" s="58"/>
      <c r="AF6" s="58"/>
      <c r="AG6" s="59"/>
      <c r="AH6" s="96" t="s">
        <v>253</v>
      </c>
      <c r="AI6" s="58"/>
      <c r="AJ6" s="58"/>
      <c r="AK6" s="58"/>
      <c r="AL6" s="58"/>
      <c r="AM6" s="58"/>
      <c r="AN6" s="59"/>
      <c r="AO6" s="114" t="s">
        <v>254</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95" t="s">
        <v>85</v>
      </c>
      <c r="B7" s="91" t="s">
        <v>86</v>
      </c>
      <c r="C7" s="92" t="s">
        <v>90</v>
      </c>
      <c r="D7" s="92" t="s">
        <v>91</v>
      </c>
      <c r="E7" s="92" t="s">
        <v>92</v>
      </c>
      <c r="F7" s="92" t="s">
        <v>93</v>
      </c>
      <c r="G7" s="91" t="s">
        <v>94</v>
      </c>
      <c r="H7" s="92" t="s">
        <v>95</v>
      </c>
      <c r="I7" s="92" t="s">
        <v>96</v>
      </c>
      <c r="J7" s="92" t="s">
        <v>97</v>
      </c>
      <c r="K7" s="92" t="s">
        <v>98</v>
      </c>
      <c r="L7" s="91" t="s">
        <v>99</v>
      </c>
      <c r="M7" s="92" t="s">
        <v>255</v>
      </c>
      <c r="N7" s="92" t="s">
        <v>101</v>
      </c>
      <c r="O7" s="91" t="s">
        <v>99</v>
      </c>
      <c r="P7" s="92" t="s">
        <v>102</v>
      </c>
      <c r="Q7" s="92" t="s">
        <v>256</v>
      </c>
      <c r="R7" s="107" t="s">
        <v>257</v>
      </c>
      <c r="S7" s="58"/>
      <c r="T7" s="58"/>
      <c r="U7" s="58"/>
      <c r="V7" s="58"/>
      <c r="W7" s="59"/>
      <c r="X7" s="107" t="s">
        <v>178</v>
      </c>
      <c r="Y7" s="58"/>
      <c r="Z7" s="59"/>
      <c r="AA7" s="107" t="s">
        <v>179</v>
      </c>
      <c r="AB7" s="58"/>
      <c r="AC7" s="58"/>
      <c r="AD7" s="58"/>
      <c r="AE7" s="58"/>
      <c r="AF7" s="59"/>
      <c r="AG7" s="92" t="s">
        <v>180</v>
      </c>
      <c r="AH7" s="92" t="s">
        <v>232</v>
      </c>
      <c r="AI7" s="92" t="s">
        <v>99</v>
      </c>
      <c r="AJ7" s="92" t="s">
        <v>258</v>
      </c>
      <c r="AK7" s="92" t="s">
        <v>99</v>
      </c>
      <c r="AL7" s="92" t="s">
        <v>259</v>
      </c>
      <c r="AM7" s="98" t="s">
        <v>260</v>
      </c>
      <c r="AN7" s="92" t="s">
        <v>261</v>
      </c>
      <c r="AO7" s="98" t="s">
        <v>262</v>
      </c>
      <c r="AP7" s="98" t="s">
        <v>263</v>
      </c>
      <c r="AQ7" s="92" t="s">
        <v>264</v>
      </c>
      <c r="AR7" s="98" t="s">
        <v>265</v>
      </c>
      <c r="AS7" s="3"/>
      <c r="AT7" s="3"/>
      <c r="AU7" s="3"/>
      <c r="AV7" s="3"/>
      <c r="AW7" s="3"/>
      <c r="AX7" s="3"/>
      <c r="AY7" s="3"/>
      <c r="AZ7" s="3"/>
      <c r="BA7" s="3"/>
      <c r="BB7" s="3"/>
      <c r="BC7" s="3"/>
      <c r="BD7" s="3"/>
      <c r="BE7" s="3"/>
      <c r="BF7" s="3"/>
      <c r="BG7" s="3"/>
      <c r="BH7" s="3"/>
      <c r="BI7" s="3"/>
      <c r="BJ7" s="3"/>
      <c r="BK7" s="3"/>
      <c r="BL7" s="3"/>
    </row>
    <row r="8" spans="1:64" ht="47.25" customHeight="1">
      <c r="A8" s="83"/>
      <c r="B8" s="83"/>
      <c r="C8" s="83"/>
      <c r="D8" s="83"/>
      <c r="E8" s="83"/>
      <c r="F8" s="83"/>
      <c r="G8" s="83"/>
      <c r="H8" s="83"/>
      <c r="I8" s="83"/>
      <c r="J8" s="83"/>
      <c r="K8" s="83"/>
      <c r="L8" s="83"/>
      <c r="M8" s="83"/>
      <c r="N8" s="83"/>
      <c r="O8" s="83"/>
      <c r="P8" s="83"/>
      <c r="Q8" s="83"/>
      <c r="R8" s="20" t="s">
        <v>174</v>
      </c>
      <c r="S8" s="20" t="s">
        <v>210</v>
      </c>
      <c r="T8" s="20" t="s">
        <v>211</v>
      </c>
      <c r="U8" s="20" t="s">
        <v>212</v>
      </c>
      <c r="V8" s="20" t="s">
        <v>213</v>
      </c>
      <c r="W8" s="20" t="s">
        <v>214</v>
      </c>
      <c r="X8" s="20" t="s">
        <v>183</v>
      </c>
      <c r="Y8" s="20" t="s">
        <v>184</v>
      </c>
      <c r="Z8" s="20" t="s">
        <v>185</v>
      </c>
      <c r="AA8" s="20" t="s">
        <v>186</v>
      </c>
      <c r="AB8" s="20" t="s">
        <v>187</v>
      </c>
      <c r="AC8" s="20" t="s">
        <v>188</v>
      </c>
      <c r="AD8" s="20" t="s">
        <v>189</v>
      </c>
      <c r="AE8" s="20" t="s">
        <v>190</v>
      </c>
      <c r="AF8" s="20" t="s">
        <v>191</v>
      </c>
      <c r="AG8" s="83"/>
      <c r="AH8" s="83"/>
      <c r="AI8" s="83"/>
      <c r="AJ8" s="83"/>
      <c r="AK8" s="83"/>
      <c r="AL8" s="83"/>
      <c r="AM8" s="83"/>
      <c r="AN8" s="83"/>
      <c r="AO8" s="83"/>
      <c r="AP8" s="83"/>
      <c r="AQ8" s="83"/>
      <c r="AR8" s="83"/>
      <c r="AS8" s="16"/>
      <c r="AT8" s="16"/>
      <c r="AU8" s="16"/>
      <c r="AV8" s="16"/>
      <c r="AW8" s="16"/>
      <c r="AX8" s="16"/>
      <c r="AY8" s="16"/>
      <c r="AZ8" s="16"/>
      <c r="BA8" s="16"/>
      <c r="BB8" s="16"/>
      <c r="BC8" s="16"/>
      <c r="BD8" s="16"/>
      <c r="BE8" s="16"/>
      <c r="BF8" s="16"/>
      <c r="BG8" s="16"/>
      <c r="BH8" s="16"/>
      <c r="BI8" s="16"/>
      <c r="BJ8" s="16"/>
      <c r="BK8" s="16"/>
      <c r="BL8" s="16"/>
    </row>
    <row r="9" spans="1:64" ht="32.25" customHeight="1">
      <c r="A9" s="89">
        <v>1</v>
      </c>
      <c r="B9" s="84" t="str">
        <f>'2. Identificación del Riesgo'!B9:B11</f>
        <v>Comunicaciones e Información Pública</v>
      </c>
      <c r="C9" s="84" t="str">
        <f>IF('2. Identificación del Riesgo'!C9:C11="","",'2. Identificación del Riesgo'!C9:C11)</f>
        <v>Publicar al interior de la entidad y en los canales externos información relevante y de interés.</v>
      </c>
      <c r="D9" s="84" t="str">
        <f>IF('2. Identificación del Riesgo'!D9:D11="","",'2. Identificación del Riesgo'!D9:D11)</f>
        <v>Afectación Reputacional</v>
      </c>
      <c r="E9" s="84" t="str">
        <f>IF('2. Identificación del Riesgo'!E9:E11="","",'2. Identificación del Riesgo'!E9:E11)</f>
        <v>Gran cantidad de solicitudes de las áreas y estrategias propias para diseñar, editar y divulgar.</v>
      </c>
      <c r="F9" s="84" t="str">
        <f>IF('2. Identificación del Riesgo'!F9:F11="","",'2. Identificación del Riesgo'!F9:F11)</f>
        <v>Recurso humano insuficiente.
Fallas tecnológicas en los canales internos o externos</v>
      </c>
      <c r="G9" s="84" t="str">
        <f>IF('2. Identificación del Riesgo'!G9:G11="","",'2. Identificación del Riesgo'!G9:G11)</f>
        <v>Posibilidad de afectación reputacional al área por no divulgar información al interior del IDIGER o a la ciudadanía; debido a la falta de recurso humano suficiente en el área o por fallas tecnológicas.</v>
      </c>
      <c r="H9" s="84" t="str">
        <f>IF('2. Identificación del Riesgo'!H9:H11="","",'2. Identificación del Riesgo'!H9:H11)</f>
        <v>Gestión</v>
      </c>
      <c r="I9" s="84" t="str">
        <f>IF('2. Identificación del Riesgo'!I9:I11="","",'2. Identificación del Riesgo'!I9:I11)</f>
        <v>Ejecución y Administración de procesos</v>
      </c>
      <c r="J9" s="84" t="str">
        <f>IF('2. Identificación del Riesgo'!J9:J11="","",'2. Identificación del Riesgo'!J9:J11)</f>
        <v>Media: La actividad que conlleva el riesgo se ejecuta de 24 a 500 veces por año</v>
      </c>
      <c r="K9" s="85" t="str">
        <f>'2. Identificación del Riesgo'!K9:K11</f>
        <v>Media</v>
      </c>
      <c r="L9" s="86">
        <f>'2. Identificación del Riesgo'!L9:L11</f>
        <v>0.6</v>
      </c>
      <c r="M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alguna área de la organización</v>
      </c>
      <c r="N9" s="85" t="str">
        <f>'2. Identificación del Riesgo'!N9:N11</f>
        <v>Leve</v>
      </c>
      <c r="O9" s="86">
        <f>'2. Identificación del Riesgo'!O9:O11</f>
        <v>0.2</v>
      </c>
      <c r="P9" s="81" t="str">
        <f>'2. Identificación del Riesgo'!P9:P11</f>
        <v>Moderado</v>
      </c>
      <c r="Q9" s="30" t="str">
        <f>IF($H$9="","",
IF(OR($H$9="Corrupción",$H$9="Lavado de Activos",$H$9="Financiación del Terrorismo",$H$9="Corrupción en Trámites, OPAs y Consultas de Acceso a la Información Pública"),"No Aplica",'5. Valoración de Controles'!H9))</f>
        <v>Asesor en Comunicación Realizar seguimiento semanal a las solicitudes recibidas desde las dependencias. Para validar la fecha de recepción y el proceso en el que se encuentra.</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Preventivo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Sin Documentar</v>
      </c>
      <c r="AB9" s="23" t="str">
        <f>IF($H$9="","",
IF(OR($H$9="Corrupción",$H$9="Lavado de Activos",$H$9="Financiación del Terrorismo",$H$9="Corrupción en Trámites, OPAs y Consultas de Acceso a la Información Pública"),"No Aplica",'5. Valoración de Controles'!M9))</f>
        <v>Sin Control</v>
      </c>
      <c r="AC9" s="23" t="str">
        <f>IF($H$9="","",
IF(OR($H$9="Corrupción",$H$9="Lavado de Activos",$H$9="Financiación del Terrorismo",$H$9="Corrupción en Trámites, OPAs y Consultas de Acceso a la Información Pública"),"No Aplica",'5. Valoración de Controles'!N9))</f>
        <v>Sin registro</v>
      </c>
      <c r="AD9" s="23" t="str">
        <f>IF($H$9="","",
IF(OR($H$9="Corrupción",$H$9="Lavado de Activos",$H$9="Financiación del Terrorismo",$H$9="Corrupción en Trámites, OPAs y Consultas de Acceso a la Información Pública"),"No Aplica",'5. Valoración de Controles'!O9))</f>
        <v>Google drive o NAS COMUNICACIONES/ Control de tráfico Diseño Gráfico</v>
      </c>
      <c r="AE9" s="23" t="str">
        <f>IF($H$9="","",
IF(OR($H$9="Corrupción",$H$9="Lavado de Activos",$H$9="Financiación del Terrorismo",$H$9="Corrupción en Trámites, OPAs y Consultas de Acceso a la Información Pública"),"No Aplica",'5. Valoración de Controles'!P9))</f>
        <v>Asesor y equipo de Comunicaciones</v>
      </c>
      <c r="AF9" s="23" t="str">
        <f>IF($H$9="","",
IF(OR($H$9="Corrupción",$H$9="Lavado de Activos",$H$9="Financiación del Terrorismo",$H$9="Corrupción en Trámites, OPAs y Consultas de Acceso a la Información Pública"),"No Aplica",'5. Valoración de Controles'!Q9))</f>
        <v>Se generan observaciones en el cuadro de seguimiento de las solicitudes.</v>
      </c>
      <c r="AG9" s="24">
        <f>IF($H$9="","",
IF(OR($H$9="Corrupción",$H$9="Lavado de Activos",$H$9="Financiación del Terrorismo",$H$9="Corrupción en Trámites, OPAs y Consultas de Acceso a la Información Pública"),"No Aplica",'5. Valoración de Controles'!R9))</f>
        <v>0.4</v>
      </c>
      <c r="AH9" s="85"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12">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0.36</v>
      </c>
      <c r="AJ9" s="85"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Leve</v>
      </c>
      <c r="AK9" s="112">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0.2</v>
      </c>
      <c r="AL9" s="81"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87" t="s">
        <v>266</v>
      </c>
      <c r="AN9" s="103"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No ejecute la actividad que genera el riesgo</v>
      </c>
      <c r="AO9" s="102"/>
      <c r="AP9" s="111"/>
      <c r="AQ9" s="111" t="str">
        <f>IF(AO9="","","∑ Peso porcentual de cada acción definida")</f>
        <v/>
      </c>
      <c r="AR9" s="84"/>
      <c r="AS9" s="17"/>
      <c r="AT9" s="17"/>
      <c r="AU9" s="17"/>
      <c r="AV9" s="17"/>
      <c r="AW9" s="17"/>
      <c r="AX9" s="17"/>
      <c r="AY9" s="17"/>
      <c r="AZ9" s="17"/>
      <c r="BA9" s="17"/>
      <c r="BB9" s="17"/>
      <c r="BC9" s="17"/>
      <c r="BD9" s="17"/>
      <c r="BE9" s="17"/>
      <c r="BF9" s="17"/>
      <c r="BG9" s="17"/>
      <c r="BH9" s="17"/>
      <c r="BI9" s="17"/>
      <c r="BJ9" s="17"/>
      <c r="BK9" s="17"/>
      <c r="BL9" s="17"/>
    </row>
    <row r="10" spans="1:64" ht="31.5" customHeight="1">
      <c r="A10" s="82"/>
      <c r="B10" s="82"/>
      <c r="C10" s="82"/>
      <c r="D10" s="82"/>
      <c r="E10" s="82"/>
      <c r="F10" s="82"/>
      <c r="G10" s="82"/>
      <c r="H10" s="82"/>
      <c r="I10" s="82"/>
      <c r="J10" s="82"/>
      <c r="K10" s="82"/>
      <c r="L10" s="82"/>
      <c r="M10" s="82"/>
      <c r="N10" s="82"/>
      <c r="O10" s="82"/>
      <c r="P10" s="82"/>
      <c r="Q10" s="30" t="str">
        <f>IF($H$9="","",
IF(OR($H$9="Corrupción",$H$9="Lavado de Activos",$H$9="Financiación del Terrorismo",$H$9="Corrupción en Trámites, OPAs y Consultas de Acceso a la Información Pública"),"No Aplica",'5. Valoración de Controles'!H10))</f>
        <v xml:space="preserve">  </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f>IF($H$9="","",
IF(OR($H$9="Corrupción",$H$9="Lavado de Activos",$H$9="Financiación del Terrorismo",$H$9="Corrupción en Trámites, OPAs y Consultas de Acceso a la Información Pública"),"No Aplica",'5. Valoración de Controles'!I10))</f>
        <v>0</v>
      </c>
      <c r="Y10" s="23" t="str">
        <f>IF($H$9="","",
IF(OR($H$9="Corrupción",$H$9="Lavado de Activos",$H$9="Financiación del Terrorismo",$H$9="Corrupción en Trámites, OPAs y Consultas de Acceso a la Información Pública"),"No Aplica",'5. Valoración de Controles'!J10))</f>
        <v/>
      </c>
      <c r="Z10" s="23">
        <f>IF($H$9="","",
IF(OR($H$9="Corrupción",$H$9="Lavado de Activos",$H$9="Financiación del Terrorismo",$H$9="Corrupción en Trámites, OPAs y Consultas de Acceso a la Información Pública"),"No Aplica",'5. Valoración de Controles'!K10))</f>
        <v>0</v>
      </c>
      <c r="AA10" s="23">
        <f>IF($H$9="","",
IF(OR($H$9="Corrupción",$H$9="Lavado de Activos",$H$9="Financiación del Terrorismo",$H$9="Corrupción en Trámites, OPAs y Consultas de Acceso a la Información Pública"),"No Aplica",'5. Valoración de Controles'!L10))</f>
        <v>0</v>
      </c>
      <c r="AB10" s="23">
        <f>IF($H$9="","",
IF(OR($H$9="Corrupción",$H$9="Lavado de Activos",$H$9="Financiación del Terrorismo",$H$9="Corrupción en Trámites, OPAs y Consultas de Acceso a la Información Pública"),"No Aplica",'5. Valoración de Controles'!M10))</f>
        <v>0</v>
      </c>
      <c r="AC10" s="23">
        <f>IF($H$9="","",
IF(OR($H$9="Corrupción",$H$9="Lavado de Activos",$H$9="Financiación del Terrorismo",$H$9="Corrupción en Trámites, OPAs y Consultas de Acceso a la Información Pública"),"No Aplica",'5. Valoración de Controles'!N10))</f>
        <v>0</v>
      </c>
      <c r="AD10" s="23">
        <f>IF($H$9="","",
IF(OR($H$9="Corrupción",$H$9="Lavado de Activos",$H$9="Financiación del Terrorismo",$H$9="Corrupción en Trámites, OPAs y Consultas de Acceso a la Información Pública"),"No Aplica",'5. Valoración de Controles'!O10))</f>
        <v>0</v>
      </c>
      <c r="AE10" s="23">
        <f>IF($H$9="","",
IF(OR($H$9="Corrupción",$H$9="Lavado de Activos",$H$9="Financiación del Terrorismo",$H$9="Corrupción en Trámites, OPAs y Consultas de Acceso a la Información Pública"),"No Aplica",'5. Valoración de Controles'!P10))</f>
        <v>0</v>
      </c>
      <c r="AF10" s="23">
        <f>IF($H$9="","",
IF(OR($H$9="Corrupción",$H$9="Lavado de Activos",$H$9="Financiación del Terrorismo",$H$9="Corrupción en Trámites, OPAs y Consultas de Acceso a la Información Pública"),"No Aplica",'5. Valoración de Controles'!Q10))</f>
        <v>0</v>
      </c>
      <c r="AG10" s="24" t="str">
        <f>IF($H$9="","",
IF(OR($H$9="Corrupción",$H$9="Lavado de Activos",$H$9="Financiación del Terrorismo",$H$9="Corrupción en Trámites, OPAs y Consultas de Acceso a la Información Pública"),"No Aplica",'5. Valoración de Controles'!R10))</f>
        <v/>
      </c>
      <c r="AH10" s="82"/>
      <c r="AI10" s="82"/>
      <c r="AJ10" s="82"/>
      <c r="AK10" s="82"/>
      <c r="AL10" s="82"/>
      <c r="AM10" s="82"/>
      <c r="AN10" s="82"/>
      <c r="AO10" s="82"/>
      <c r="AP10" s="82"/>
      <c r="AQ10" s="82"/>
      <c r="AR10" s="82"/>
      <c r="AS10" s="3"/>
      <c r="AT10" s="3"/>
      <c r="AU10" s="3"/>
      <c r="AV10" s="3"/>
      <c r="AW10" s="3"/>
      <c r="AX10" s="3"/>
      <c r="AY10" s="3"/>
      <c r="AZ10" s="3"/>
      <c r="BA10" s="3"/>
      <c r="BB10" s="3"/>
      <c r="BC10" s="3"/>
      <c r="BD10" s="3"/>
      <c r="BE10" s="3"/>
      <c r="BF10" s="3"/>
      <c r="BG10" s="3"/>
      <c r="BH10" s="3"/>
      <c r="BI10" s="3"/>
      <c r="BJ10" s="3"/>
      <c r="BK10" s="3"/>
      <c r="BL10" s="3"/>
    </row>
    <row r="11" spans="1:64" ht="31.5" customHeight="1">
      <c r="A11" s="83"/>
      <c r="B11" s="83"/>
      <c r="C11" s="83"/>
      <c r="D11" s="83"/>
      <c r="E11" s="83"/>
      <c r="F11" s="83"/>
      <c r="G11" s="83"/>
      <c r="H11" s="83"/>
      <c r="I11" s="83"/>
      <c r="J11" s="83"/>
      <c r="K11" s="83"/>
      <c r="L11" s="83"/>
      <c r="M11" s="83"/>
      <c r="N11" s="83"/>
      <c r="O11" s="83"/>
      <c r="P11" s="83"/>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3"/>
      <c r="AI11" s="83"/>
      <c r="AJ11" s="83"/>
      <c r="AK11" s="83"/>
      <c r="AL11" s="83"/>
      <c r="AM11" s="83"/>
      <c r="AN11" s="83"/>
      <c r="AO11" s="83"/>
      <c r="AP11" s="83"/>
      <c r="AQ11" s="83"/>
      <c r="AR11" s="83"/>
      <c r="AS11" s="3"/>
      <c r="AT11" s="3"/>
      <c r="AU11" s="3"/>
      <c r="AV11" s="3"/>
      <c r="AW11" s="3"/>
      <c r="AX11" s="3"/>
      <c r="AY11" s="3"/>
      <c r="AZ11" s="3"/>
      <c r="BA11" s="3"/>
      <c r="BB11" s="3"/>
      <c r="BC11" s="3"/>
      <c r="BD11" s="3"/>
      <c r="BE11" s="3"/>
      <c r="BF11" s="3"/>
      <c r="BG11" s="3"/>
      <c r="BH11" s="3"/>
      <c r="BI11" s="3"/>
      <c r="BJ11" s="3"/>
      <c r="BK11" s="3"/>
      <c r="BL11" s="3"/>
    </row>
    <row r="12" spans="1:64" ht="31.5" customHeight="1">
      <c r="A12" s="89">
        <v>2</v>
      </c>
      <c r="B12" s="84" t="str">
        <f>'2. Identificación del Riesgo'!B12:B14</f>
        <v>Comunicaciones e Información Pública</v>
      </c>
      <c r="C12" s="84" t="str">
        <f>IF('2. Identificación del Riesgo'!C12:C14="","",'2. Identificación del Riesgo'!C12:C14)</f>
        <v>Divulgación y socialización de la gestión de la entidad por medio estrategias comunicativas y a través de los canales externos</v>
      </c>
      <c r="D12" s="84" t="str">
        <f>IF('2. Identificación del Riesgo'!D12:D14="","",'2. Identificación del Riesgo'!D12:D14)</f>
        <v>Afectación Económica (o presupuestal) y Reputacional</v>
      </c>
      <c r="E12" s="84" t="str">
        <f>IF('2. Identificación del Riesgo'!E12:E14="","",'2. Identificación del Riesgo'!E12:E14)</f>
        <v>Omitir o no divulgar información pública con el fin de obtener un interés particular.</v>
      </c>
      <c r="F12" s="84" t="str">
        <f>IF('2. Identificación del Riesgo'!F12:F14="","",'2. Identificación del Riesgo'!F12:F14)</f>
        <v>* Interés particular en la información a divulgar por parte de alguna persona que intervenga en la elaboración de la información.
* Omisión o entrega inoportuna de manera intencional de la información a publicar.
* Incumplir los procesos, procedimientos y/o normas relacionadas con el acceso, publicación y divulgación de la información pública, para tener un beneficio particular.</v>
      </c>
      <c r="G12" s="84" t="str">
        <f>IF('2. Identificación del Riesgo'!G12:G14="","",'2. Identificación del Riesgo'!G12:G14)</f>
        <v>Posibilidad de afectación reputacional y económica por la omisión o inoportuna divulgación/publicación de información sobre la gestión institucional, limitando el conocimiento a la ciudadanía por beneficio propio..</v>
      </c>
      <c r="H12" s="84" t="str">
        <f>IF('2. Identificación del Riesgo'!H12:H14="","",'2. Identificación del Riesgo'!H12:H14)</f>
        <v>Corrupción</v>
      </c>
      <c r="I12" s="84" t="str">
        <f>IF('2. Identificación del Riesgo'!I12:I14="","",'2. Identificación del Riesgo'!I12:I14)</f>
        <v>Fraude Externo</v>
      </c>
      <c r="J12" s="84" t="str">
        <f>IF('2. Identificación del Riesgo'!J12:J14="","",'2. Identificación del Riesgo'!J12:J14)</f>
        <v>Rara vez: No se ha presentado en los últimos cinco años.</v>
      </c>
      <c r="K12" s="85" t="str">
        <f>'2. Identificación del Riesgo'!K12:K14</f>
        <v>Rara vez</v>
      </c>
      <c r="L12" s="86">
        <f>'2. Identificación del Riesgo'!L12:L14</f>
        <v>0.2</v>
      </c>
      <c r="M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No Aplica</v>
      </c>
      <c r="N12" s="85" t="str">
        <f>'2. Identificación del Riesgo'!N12:N14</f>
        <v>Mayor</v>
      </c>
      <c r="O12" s="86">
        <f>'2. Identificación del Riesgo'!O12:O14</f>
        <v>0.8</v>
      </c>
      <c r="P12" s="81" t="str">
        <f>'2. Identificación del Riesgo'!P12:P14</f>
        <v>Alto</v>
      </c>
      <c r="Q12" s="30" t="str">
        <f>IF($H$12="","",
IF(OR($H$12="Corrupción",$H$12="Lavado de Activos",$H$12="Financiación del Terrorismo",$H$12="Corrupción en Trámites, OPAs y Consultas de Acceso a la Información Pública"),"No Aplica",'5. Valoración de Controles'!H12))</f>
        <v>No Aplica</v>
      </c>
      <c r="R12" s="30" t="str">
        <f>IF($H$12="","",
IF(OR($H$12="Corrupción",$H$12="Lavado de Activos",$H$12="Financiación del Terrorismo",$H$12="Corrupción en Trámites, OPAs y Consultas de Acceso a la Información Pública"),'6.Valoración Control Corrupción'!E12,"No Aplica"))</f>
        <v xml:space="preserve">Asesor de Comunicaciones (para la recepción de solicitudes de la Dirección General y las que llegan vía correo electrónico).
Profesionales del equipo de comunicaciones (para la recepeción de solicitudes vía formulario de Google Forms)
</v>
      </c>
      <c r="S12" s="30" t="str">
        <f>IF($H$12="","",
IF(OR($H$12="Corrupción",$H$12="Lavado de Activos",$H$12="Financiación del Terrorismo",$H$12="Corrupción en Trámites, OPAs y Consultas de Acceso a la Información Pública"),'6.Valoración Control Corrupción'!F12,"No Aplica"))</f>
        <v>A demanda (cada vez que ingrese una solicitud)</v>
      </c>
      <c r="T12" s="30" t="str">
        <f>IF($H$12="","",
IF(OR($H$12="Corrupción",$H$12="Lavado de Activos",$H$12="Financiación del Terrorismo",$H$12="Corrupción en Trámites, OPAs y Consultas de Acceso a la Información Pública"),'6.Valoración Control Corrupción'!G12,"No Aplica"))</f>
        <v>Garantizar que la información que se utiliza para la elaboración de noticias, piezas graficas y demás productos que se realizan para dar a conocer la gestión institucional, se generan con base en la información suministrada por la dependencia solicitante y cuentan con su correspondiente aprobación.</v>
      </c>
      <c r="U12" s="30" t="str">
        <f>IF($H$12="","",
IF(OR($H$12="Corrupción",$H$12="Lavado de Activos",$H$12="Financiación del Terrorismo",$H$12="Corrupción en Trámites, OPAs y Consultas de Acceso a la Información Pública"),'6.Valoración Control Corrupción'!H12,"No Aplica"))</f>
        <v>1) La dependencia realiza la solicitud, con la información que desea divulgar, por medio del formulario de google forms y correo electrónico (verbales en el caso del Director General).
2) Una vez elaborado el producto a divulgar, se envia para aprobación de la dependencia solicitante.
3) La dependencia solicitante devuelve correo aprobando el producto o realiza la divulgación, siendo este último la evidencia de que fue aprobado el producto.</v>
      </c>
      <c r="V12" s="30" t="str">
        <f>IF($H$12="","",
IF(OR($H$12="Corrupción",$H$12="Lavado de Activos",$H$12="Financiación del Terrorismo",$H$12="Corrupción en Trámites, OPAs y Consultas de Acceso a la Información Pública"),'6.Valoración Control Corrupción'!I12,"No Aplica"))</f>
        <v>1) Cuando la dependencia solicitante identifica errores u omisiones en los productos a divulgar.</v>
      </c>
      <c r="W12" s="30" t="str">
        <f>IF($H$12="","",
IF(OR($H$12="Corrupción",$H$12="Lavado de Activos",$H$12="Financiación del Terrorismo",$H$12="Corrupción en Trámites, OPAs y Consultas de Acceso a la Información Pública"),'6.Valoración Control Corrupción'!J12,"No Aplica"))</f>
        <v>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pantlla que demuetsren la divulgación de los productos.
5) Correos electrónicos con observaciones a los productos, por parte de las dependencias solicitantes.</v>
      </c>
      <c r="X12" s="23" t="str">
        <f>IF($H$12="","",
IF(OR($H$12="Corrupción",$H$12="Lavado de Activos",$H$12="Financiación del Terrorismo",$H$12="Trámites, OPAs y Consultas de Acceso a la Información Pública"),"No Aplica",'5. Valoración de Controles'!I12))</f>
        <v>No Aplica</v>
      </c>
      <c r="Y12" s="23" t="str">
        <f>IF($H$12="","",
IF(OR($H$12="Corrupción",$H$12="Lavado de Activos",$H$12="Financiación del Terrorismo",$H$12="Trámites, OPAs y Consultas de Acceso a la Información Pública"),"No Aplica",'5. Valoración de Controles'!J12))</f>
        <v>No Aplica</v>
      </c>
      <c r="Z12" s="23" t="str">
        <f>IF($H$12="","",
IF(OR($H$12="Corrupción",$H$12="Lavado de Activos",$H$12="Financiación del Terrorismo",$H$12="Trámites, OPAs y Consultas de Acceso a la Información Pública"),"No Aplica",'5. Valoración de Controles'!K12))</f>
        <v>No Aplica</v>
      </c>
      <c r="AA12" s="23" t="str">
        <f>IF($H$12="","",
IF(OR($H$12="Corrupción",$H$12="Lavado de Activos",$H$12="Financiación del Terrorismo",$H$12="Trámites, OPAs y Consultas de Acceso a la Información Pública"),"No Aplica",'5. Valoración de Controles'!L12))</f>
        <v>No Aplica</v>
      </c>
      <c r="AB12" s="23" t="str">
        <f>IF($H$12="","",
IF(OR($H$12="Corrupción",$H$12="Lavado de Activos",$H$12="Financiación del Terrorismo",$H$12="Trámites, OPAs y Consultas de Acceso a la Información Pública"),"No Aplica",'5. Valoración de Controles'!M12))</f>
        <v>No Aplica</v>
      </c>
      <c r="AC12" s="23" t="str">
        <f>IF($H$12="","",
IF(OR($H$12="Corrupción",$H$12="Lavado de Activos",$H$12="Financiación del Terrorismo",$H$12="Trámites, OPAs y Consultas de Acceso a la Información Pública"),"No Aplica",'5. Valoración de Controles'!N12))</f>
        <v>No Aplica</v>
      </c>
      <c r="AD12" s="23" t="str">
        <f>IF($H$12="","",
IF(OR($H$12="Corrupción",$H$12="Lavado de Activos",$H$12="Financiación del Terrorismo",$H$12="Trámites, OPAs y Consultas de Acceso a la Información Pública"),"No Aplica",'5. Valoración de Controles'!O12))</f>
        <v>No Aplica</v>
      </c>
      <c r="AE12" s="23" t="str">
        <f>IF($H$12="","",
IF(OR($H$12="Corrupción",$H$12="Lavado de Activos",$H$12="Financiación del Terrorismo",$H$12="Trámites, OPAs y Consultas de Acceso a la Información Pública"),"No Aplica",'5. Valoración de Controles'!P12))</f>
        <v>No Aplica</v>
      </c>
      <c r="AF12" s="23" t="str">
        <f>IF($H$12="","",
IF(OR($H$12="Corrupción",$H$12="Lavado de Activos",$H$12="Financiación del Terrorismo",$H$12="Trámites, OPAs y Consultas de Acceso a la Información Pública"),"No Aplica",'5. Valoración de Controles'!Q12))</f>
        <v>No Aplica</v>
      </c>
      <c r="AG12" s="24" t="str">
        <f>IF($H$12="","",
IF(OR($H$12="Corrupción",$H$12="Lavado de Activos",$H$12="Financiación del Terrorismo",$H$12="Corrupción en Trámites, OPAs y Consultas de Acceso a la Información Pública"),"No Aplica",'5. Valoración de Controles'!R12))</f>
        <v>No Aplica</v>
      </c>
      <c r="AH12" s="85"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Rara vez</v>
      </c>
      <c r="AI12" s="112"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No aplica</v>
      </c>
      <c r="AJ12" s="85"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2"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No aplica</v>
      </c>
      <c r="AL12" s="81"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87" t="s">
        <v>268</v>
      </c>
      <c r="AN12" s="103"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2" t="s">
        <v>269</v>
      </c>
      <c r="AP12" s="111">
        <v>45291</v>
      </c>
      <c r="AQ12" s="111" t="str">
        <f>IF(AO12="","","∑ Peso porcentual de cada acción definida")</f>
        <v>∑ Peso porcentual de cada acción definida</v>
      </c>
      <c r="AR12" s="84" t="s">
        <v>270</v>
      </c>
      <c r="AS12" s="3"/>
      <c r="AT12" s="3"/>
      <c r="AU12" s="3"/>
      <c r="AV12" s="3"/>
      <c r="AW12" s="3"/>
      <c r="AX12" s="3"/>
      <c r="AY12" s="3"/>
      <c r="AZ12" s="3"/>
      <c r="BA12" s="3"/>
      <c r="BB12" s="3"/>
      <c r="BC12" s="3"/>
      <c r="BD12" s="3"/>
      <c r="BE12" s="3"/>
      <c r="BF12" s="3"/>
      <c r="BG12" s="3"/>
      <c r="BH12" s="3"/>
      <c r="BI12" s="3"/>
      <c r="BJ12" s="3"/>
      <c r="BK12" s="3"/>
      <c r="BL12" s="3"/>
    </row>
    <row r="13" spans="1:64" ht="31.5" customHeight="1">
      <c r="A13" s="82"/>
      <c r="B13" s="82"/>
      <c r="C13" s="82"/>
      <c r="D13" s="82"/>
      <c r="E13" s="82"/>
      <c r="F13" s="82"/>
      <c r="G13" s="82"/>
      <c r="H13" s="82"/>
      <c r="I13" s="82"/>
      <c r="J13" s="82"/>
      <c r="K13" s="82"/>
      <c r="L13" s="82"/>
      <c r="M13" s="82"/>
      <c r="N13" s="82"/>
      <c r="O13" s="82"/>
      <c r="P13" s="82"/>
      <c r="Q13" s="30" t="str">
        <f>IF($H$12="","",
IF(OR($H$12="Corrupción",$H$12="Lavado de Activos",$H$12="Financiación del Terrorismo",$H$12="Corrupción en Trámites, OPAs y Consultas de Acceso a la Información Pública"),"No Aplica",'5. Valoración de Controles'!H13))</f>
        <v>No Aplica</v>
      </c>
      <c r="R13" s="30">
        <f>IF($H$12="","",
IF(OR($H$12="Corrupción",$H$12="Lavado de Activos",$H$12="Financiación del Terrorismo",$H$12="Corrupción en Trámites, OPAs y Consultas de Acceso a la Información Pública"),'6.Valoración Control Corrupción'!E13,"No Aplica"))</f>
        <v>0</v>
      </c>
      <c r="S13" s="30">
        <f>IF($H$12="","",
IF(OR($H$12="Corrupción",$H$12="Lavado de Activos",$H$12="Financiación del Terrorismo",$H$12="Corrupción en Trámites, OPAs y Consultas de Acceso a la Información Pública"),'6.Valoración Control Corrupción'!F13,"No Aplica"))</f>
        <v>0</v>
      </c>
      <c r="T13" s="30">
        <f>IF($H$12="","",
IF(OR($H$12="Corrupción",$H$12="Lavado de Activos",$H$12="Financiación del Terrorismo",$H$12="Corrupción en Trámites, OPAs y Consultas de Acceso a la Información Pública"),'6.Valoración Control Corrupción'!G13,"No Aplica"))</f>
        <v>0</v>
      </c>
      <c r="U13" s="30">
        <f>IF($H$12="","",
IF(OR($H$12="Corrupción",$H$12="Lavado de Activos",$H$12="Financiación del Terrorismo",$H$12="Corrupción en Trámites, OPAs y Consultas de Acceso a la Información Pública"),'6.Valoración Control Corrupción'!H13,"No Aplica"))</f>
        <v>0</v>
      </c>
      <c r="V13" s="30">
        <f>IF($H$12="","",
IF(OR($H$12="Corrupción",$H$12="Lavado de Activos",$H$12="Financiación del Terrorismo",$H$12="Corrupción en Trámites, OPAs y Consultas de Acceso a la Información Pública"),'6.Valoración Control Corrupción'!I13,"No Aplica"))</f>
        <v>0</v>
      </c>
      <c r="W13" s="30">
        <f>IF($H$12="","",
IF(OR($H$12="Corrupción",$H$12="Lavado de Activos",$H$12="Financiación del Terrorismo",$H$12="Corrupción en Trámites, OPAs y Consultas de Acceso a la Información Pública"),'6.Valoración Control Corrupción'!J13,"No Aplica"))</f>
        <v>0</v>
      </c>
      <c r="X13" s="23" t="str">
        <f>IF($H$12="","",
IF(OR($H$12="Corrupción",$H$12="Lavado de Activos",$H$12="Financiación del Terrorismo",$H$12="Trámites, OPAs y Consultas de Acceso a la Información Pública"),"No Aplica",'5. Valoración de Controles'!I13))</f>
        <v>No Aplica</v>
      </c>
      <c r="Y13" s="23" t="str">
        <f>IF($H$12="","",
IF(OR($H$12="Corrupción",$H$12="Lavado de Activos",$H$12="Financiación del Terrorismo",$H$12="Trámites, OPAs y Consultas de Acceso a la Información Pública"),"No Aplica",'5. Valoración de Controles'!J13))</f>
        <v>No Aplica</v>
      </c>
      <c r="Z13" s="23" t="str">
        <f>IF($H$12="","",
IF(OR($H$12="Corrupción",$H$12="Lavado de Activos",$H$12="Financiación del Terrorismo",$H$12="Trámites, OPAs y Consultas de Acceso a la Información Pública"),"No Aplica",'5. Valoración de Controles'!K13))</f>
        <v>No Aplica</v>
      </c>
      <c r="AA13" s="23" t="str">
        <f>IF($H$12="","",
IF(OR($H$12="Corrupción",$H$12="Lavado de Activos",$H$12="Financiación del Terrorismo",$H$12="Trámites, OPAs y Consultas de Acceso a la Información Pública"),"No Aplica",'5. Valoración de Controles'!L13))</f>
        <v>No Aplica</v>
      </c>
      <c r="AB13" s="23" t="str">
        <f>IF($H$12="","",
IF(OR($H$12="Corrupción",$H$12="Lavado de Activos",$H$12="Financiación del Terrorismo",$H$12="Trámites, OPAs y Consultas de Acceso a la Información Pública"),"No Aplica",'5. Valoración de Controles'!M13))</f>
        <v>No Aplica</v>
      </c>
      <c r="AC13" s="23" t="str">
        <f>IF($H$12="","",
IF(OR($H$12="Corrupción",$H$12="Lavado de Activos",$H$12="Financiación del Terrorismo",$H$12="Trámites, OPAs y Consultas de Acceso a la Información Pública"),"No Aplica",'5. Valoración de Controles'!N13))</f>
        <v>No Aplica</v>
      </c>
      <c r="AD13" s="23" t="str">
        <f>IF($H$12="","",
IF(OR($H$12="Corrupción",$H$12="Lavado de Activos",$H$12="Financiación del Terrorismo",$H$12="Trámites, OPAs y Consultas de Acceso a la Información Pública"),"No Aplica",'5. Valoración de Controles'!O13))</f>
        <v>No Aplica</v>
      </c>
      <c r="AE13" s="23" t="str">
        <f>IF($H$12="","",
IF(OR($H$12="Corrupción",$H$12="Lavado de Activos",$H$12="Financiación del Terrorismo",$H$12="Trámites, OPAs y Consultas de Acceso a la Información Pública"),"No Aplica",'5. Valoración de Controles'!P13))</f>
        <v>No Aplica</v>
      </c>
      <c r="AF13" s="23" t="str">
        <f>IF($H$12="","",
IF(OR($H$12="Corrupción",$H$12="Lavado de Activos",$H$12="Financiación del Terrorismo",$H$12="Trámites, OPAs y Consultas de Acceso a la Información Pública"),"No Aplica",'5. Valoración de Controles'!Q13))</f>
        <v>No Aplica</v>
      </c>
      <c r="AG13" s="24" t="str">
        <f>IF($H$12="","",
IF(OR($H$12="Corrupción",$H$12="Lavado de Activos",$H$12="Financiación del Terrorismo",$H$12="Corrupción en Trámites, OPAs y Consultas de Acceso a la Información Pública"),"No Aplica",'5. Valoración de Controles'!R13))</f>
        <v>No Aplica</v>
      </c>
      <c r="AH13" s="82"/>
      <c r="AI13" s="82"/>
      <c r="AJ13" s="82"/>
      <c r="AK13" s="82"/>
      <c r="AL13" s="82"/>
      <c r="AM13" s="82"/>
      <c r="AN13" s="82"/>
      <c r="AO13" s="82"/>
      <c r="AP13" s="82"/>
      <c r="AQ13" s="82"/>
      <c r="AR13" s="82"/>
      <c r="AS13" s="3"/>
      <c r="AT13" s="3"/>
      <c r="AU13" s="3"/>
      <c r="AV13" s="3"/>
      <c r="AW13" s="3"/>
      <c r="AX13" s="3"/>
      <c r="AY13" s="3"/>
      <c r="AZ13" s="3"/>
      <c r="BA13" s="3"/>
      <c r="BB13" s="3"/>
      <c r="BC13" s="3"/>
      <c r="BD13" s="3"/>
      <c r="BE13" s="3"/>
      <c r="BF13" s="3"/>
      <c r="BG13" s="3"/>
      <c r="BH13" s="3"/>
      <c r="BI13" s="3"/>
      <c r="BJ13" s="3"/>
      <c r="BK13" s="3"/>
      <c r="BL13" s="3"/>
    </row>
    <row r="14" spans="1:64" ht="31.5" customHeight="1">
      <c r="A14" s="83"/>
      <c r="B14" s="83"/>
      <c r="C14" s="83"/>
      <c r="D14" s="83"/>
      <c r="E14" s="83"/>
      <c r="F14" s="83"/>
      <c r="G14" s="83"/>
      <c r="H14" s="83"/>
      <c r="I14" s="83"/>
      <c r="J14" s="83"/>
      <c r="K14" s="83"/>
      <c r="L14" s="83"/>
      <c r="M14" s="83"/>
      <c r="N14" s="83"/>
      <c r="O14" s="83"/>
      <c r="P14" s="83"/>
      <c r="Q14" s="30" t="str">
        <f>IF($H$12="","",
IF(OR($H$12="Corrupción",$H$12="Lavado de Activos",$H$12="Financiación del Terrorismo",$H$12="Corrupción en Trámites, OPAs y Consultas de Acceso a la Información Pública"),"No Aplica",'5. Valoración de Controles'!H14))</f>
        <v>No Aplica</v>
      </c>
      <c r="R14" s="30">
        <f>IF($H$12="","",
IF(OR($H$12="Corrupción",$H$12="Lavado de Activos",$H$12="Financiación del Terrorismo",$H$12="Corrupción en Trámites, OPAs y Consultas de Acceso a la Información Pública"),'6.Valoración Control Corrupción'!E14,"No Aplica"))</f>
        <v>0</v>
      </c>
      <c r="S14" s="30">
        <f>IF($H$12="","",
IF(OR($H$12="Corrupción",$H$12="Lavado de Activos",$H$12="Financiación del Terrorismo",$H$12="Corrupción en Trámites, OPAs y Consultas de Acceso a la Información Pública"),'6.Valoración Control Corrupción'!F14,"No Aplica"))</f>
        <v>0</v>
      </c>
      <c r="T14" s="30">
        <f>IF($H$12="","",
IF(OR($H$12="Corrupción",$H$12="Lavado de Activos",$H$12="Financiación del Terrorismo",$H$12="Corrupción en Trámites, OPAs y Consultas de Acceso a la Información Pública"),'6.Valoración Control Corrupción'!G14,"No Aplica"))</f>
        <v>0</v>
      </c>
      <c r="U14" s="30">
        <f>IF($H$12="","",
IF(OR($H$12="Corrupción",$H$12="Lavado de Activos",$H$12="Financiación del Terrorismo",$H$12="Corrupción en Trámites, OPAs y Consultas de Acceso a la Información Pública"),'6.Valoración Control Corrupción'!H14,"No Aplica"))</f>
        <v>0</v>
      </c>
      <c r="V14" s="30">
        <f>IF($H$12="","",
IF(OR($H$12="Corrupción",$H$12="Lavado de Activos",$H$12="Financiación del Terrorismo",$H$12="Corrupción en Trámites, OPAs y Consultas de Acceso a la Información Pública"),'6.Valoración Control Corrupción'!I14,"No Aplica"))</f>
        <v>0</v>
      </c>
      <c r="W14" s="30">
        <f>IF($H$12="","",
IF(OR($H$12="Corrupción",$H$12="Lavado de Activos",$H$12="Financiación del Terrorismo",$H$12="Corrupción en Trámites, OPAs y Consultas de Acceso a la Información Pública"),'6.Valoración Control Corrupción'!J14,"No Aplica"))</f>
        <v>0</v>
      </c>
      <c r="X14" s="23" t="str">
        <f>IF($H$12="","",
IF(OR($H$12="Corrupción",$H$12="Lavado de Activos",$H$12="Financiación del Terrorismo",$H$12="Trámites, OPAs y Consultas de Acceso a la Información Pública"),"No Aplica",'5. Valoración de Controles'!I14))</f>
        <v>No Aplica</v>
      </c>
      <c r="Y14" s="23" t="str">
        <f>IF($H$12="","",
IF(OR($H$12="Corrupción",$H$12="Lavado de Activos",$H$12="Financiación del Terrorismo",$H$12="Trámites, OPAs y Consultas de Acceso a la Información Pública"),"No Aplica",'5. Valoración de Controles'!J14))</f>
        <v>No Aplica</v>
      </c>
      <c r="Z14" s="23" t="str">
        <f>IF($H$12="","",
IF(OR($H$12="Corrupción",$H$12="Lavado de Activos",$H$12="Financiación del Terrorismo",$H$12="Trámites, OPAs y Consultas de Acceso a la Información Pública"),"No Aplica",'5. Valoración de Controles'!K14))</f>
        <v>No Aplica</v>
      </c>
      <c r="AA14" s="23" t="str">
        <f>IF($H$12="","",
IF(OR($H$12="Corrupción",$H$12="Lavado de Activos",$H$12="Financiación del Terrorismo",$H$12="Trámites, OPAs y Consultas de Acceso a la Información Pública"),"No Aplica",'5. Valoración de Controles'!L14))</f>
        <v>No Aplica</v>
      </c>
      <c r="AB14" s="23" t="str">
        <f>IF($H$12="","",
IF(OR($H$12="Corrupción",$H$12="Lavado de Activos",$H$12="Financiación del Terrorismo",$H$12="Trámites, OPAs y Consultas de Acceso a la Información Pública"),"No Aplica",'5. Valoración de Controles'!M14))</f>
        <v>No Aplica</v>
      </c>
      <c r="AC14" s="23" t="str">
        <f>IF($H$12="","",
IF(OR($H$12="Corrupción",$H$12="Lavado de Activos",$H$12="Financiación del Terrorismo",$H$12="Trámites, OPAs y Consultas de Acceso a la Información Pública"),"No Aplica",'5. Valoración de Controles'!N14))</f>
        <v>No Aplica</v>
      </c>
      <c r="AD14" s="23" t="str">
        <f>IF($H$12="","",
IF(OR($H$12="Corrupción",$H$12="Lavado de Activos",$H$12="Financiación del Terrorismo",$H$12="Trámites, OPAs y Consultas de Acceso a la Información Pública"),"No Aplica",'5. Valoración de Controles'!O14))</f>
        <v>No Aplica</v>
      </c>
      <c r="AE14" s="23" t="str">
        <f>IF($H$12="","",
IF(OR($H$12="Corrupción",$H$12="Lavado de Activos",$H$12="Financiación del Terrorismo",$H$12="Trámites, OPAs y Consultas de Acceso a la Información Pública"),"No Aplica",'5. Valoración de Controles'!P14))</f>
        <v>No Aplica</v>
      </c>
      <c r="AF14" s="23" t="str">
        <f>IF($H$12="","",
IF(OR($H$12="Corrupción",$H$12="Lavado de Activos",$H$12="Financiación del Terrorismo",$H$12="Trámites, OPAs y Consultas de Acceso a la Información Pública"),"No Aplica",'5. Valoración de Controles'!Q14))</f>
        <v>No Aplica</v>
      </c>
      <c r="AG14" s="24" t="str">
        <f>IF($H$12="","",
IF(OR($H$12="Corrupción",$H$12="Lavado de Activos",$H$12="Financiación del Terrorismo",$H$12="Corrupción en Trámites, OPAs y Consultas de Acceso a la Información Pública"),"No Aplica",'5. Valoración de Controles'!R14))</f>
        <v>No Aplica</v>
      </c>
      <c r="AH14" s="83"/>
      <c r="AI14" s="83"/>
      <c r="AJ14" s="83"/>
      <c r="AK14" s="83"/>
      <c r="AL14" s="83"/>
      <c r="AM14" s="83"/>
      <c r="AN14" s="83"/>
      <c r="AO14" s="83"/>
      <c r="AP14" s="83"/>
      <c r="AQ14" s="83"/>
      <c r="AR14" s="83"/>
      <c r="AS14" s="3"/>
      <c r="AT14" s="3"/>
      <c r="AU14" s="3"/>
      <c r="AV14" s="3"/>
      <c r="AW14" s="3"/>
      <c r="AX14" s="3"/>
      <c r="AY14" s="3"/>
      <c r="AZ14" s="3"/>
      <c r="BA14" s="3"/>
      <c r="BB14" s="3"/>
      <c r="BC14" s="3"/>
      <c r="BD14" s="3"/>
      <c r="BE14" s="3"/>
      <c r="BF14" s="3"/>
      <c r="BG14" s="3"/>
      <c r="BH14" s="3"/>
      <c r="BI14" s="3"/>
      <c r="BJ14" s="3"/>
      <c r="BK14" s="3"/>
      <c r="BL14" s="3"/>
    </row>
    <row r="15" spans="1:64" ht="31.5" customHeight="1">
      <c r="A15" s="89">
        <v>3</v>
      </c>
      <c r="B15" s="84" t="str">
        <f>'2. Identificación del Riesgo'!B15:B17</f>
        <v/>
      </c>
      <c r="C15" s="84" t="str">
        <f>IF('2. Identificación del Riesgo'!C15:C17="","",'2. Identificación del Riesgo'!C15:C17)</f>
        <v/>
      </c>
      <c r="D15" s="84" t="str">
        <f>IF('2. Identificación del Riesgo'!D15:D17="","",'2. Identificación del Riesgo'!D15:D17)</f>
        <v/>
      </c>
      <c r="E15" s="84" t="str">
        <f>IF('2. Identificación del Riesgo'!E15:E17="","",'2. Identificación del Riesgo'!E15:E17)</f>
        <v/>
      </c>
      <c r="F15" s="84" t="str">
        <f>IF('2. Identificación del Riesgo'!F15:F17="","",'2. Identificación del Riesgo'!F15:F17)</f>
        <v/>
      </c>
      <c r="G15" s="84" t="str">
        <f>IF('2. Identificación del Riesgo'!G15:G17="","",'2. Identificación del Riesgo'!G15:G17)</f>
        <v/>
      </c>
      <c r="H15" s="84" t="str">
        <f>IF('2. Identificación del Riesgo'!H15:H17="","",'2. Identificación del Riesgo'!H15:H17)</f>
        <v/>
      </c>
      <c r="I15" s="84" t="str">
        <f>IF('2. Identificación del Riesgo'!I15:I17="","",'2. Identificación del Riesgo'!I15:I17)</f>
        <v/>
      </c>
      <c r="J15" s="84" t="str">
        <f>IF('2. Identificación del Riesgo'!J15:J17="","",'2. Identificación del Riesgo'!J15:J17)</f>
        <v/>
      </c>
      <c r="K15" s="85" t="str">
        <f>'2. Identificación del Riesgo'!K15:K17</f>
        <v/>
      </c>
      <c r="L15" s="86" t="str">
        <f>'2. Identificación del Riesgo'!L15:L17</f>
        <v/>
      </c>
      <c r="M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
      </c>
      <c r="N15" s="85" t="str">
        <f>'2. Identificación del Riesgo'!N15:N17</f>
        <v/>
      </c>
      <c r="O15" s="86" t="str">
        <f>'2. Identificación del Riesgo'!O15:O17</f>
        <v/>
      </c>
      <c r="P15" s="81" t="str">
        <f>'2. Identificación del Riesgo'!P15:P17</f>
        <v/>
      </c>
      <c r="Q15" s="30" t="str">
        <f>IF($H$15="","",
IF(OR($H$15="Corrupción",$H$15="Lavado de Activos",$H$15="Financiación del Terrorismo",$H$15="Corrupción en Trámites, OPAs y Consultas de Acceso a la Información Pública"),"No Aplica",'5. Valoración de Controles'!H15))</f>
        <v/>
      </c>
      <c r="R15" s="30" t="str">
        <f>IF($H$15="","",
IF(OR($H$15="Corrupción",$H$15="Lavado de Activos",$H$15="Financiación del Terrorismo",$H$15="Corrupción en Trámites, OPAs y Consultas de Acceso a la Información Pública"),'6.Valoración Control Corrupción'!E15,"No Aplica"))</f>
        <v/>
      </c>
      <c r="S15" s="30" t="str">
        <f>IF($H$15="","",
IF(OR($H$15="Corrupción",$H$15="Lavado de Activos",$H$15="Financiación del Terrorismo",$H$15="Corrupción en Trámites, OPAs y Consultas de Acceso a la Información Pública"),'6.Valoración Control Corrupción'!F15,"No Aplica"))</f>
        <v/>
      </c>
      <c r="T15" s="30" t="str">
        <f>IF($H$15="","",
IF(OR($H$15="Corrupción",$H$15="Lavado de Activos",$H$15="Financiación del Terrorismo",$H$15="Corrupción en Trámites, OPAs y Consultas de Acceso a la Información Pública"),'6.Valoración Control Corrupción'!G15,"No Aplica"))</f>
        <v/>
      </c>
      <c r="U15" s="30" t="str">
        <f>IF($H$15="","",
IF(OR($H$15="Corrupción",$H$15="Lavado de Activos",$H$15="Financiación del Terrorismo",$H$15="Corrupción en Trámites, OPAs y Consultas de Acceso a la Información Pública"),'6.Valoración Control Corrupción'!H15,"No Aplica"))</f>
        <v/>
      </c>
      <c r="V15" s="30" t="str">
        <f>IF($H$15="","",
IF(OR($H$15="Corrupción",$H$15="Lavado de Activos",$H$15="Financiación del Terrorismo",$H$15="Corrupción en Trámites, OPAs y Consultas de Acceso a la Información Pública"),'6.Valoración Control Corrupción'!I15,"No Aplica"))</f>
        <v/>
      </c>
      <c r="W15" s="30" t="str">
        <f>IF($H$15="","",
IF(OR($H$15="Corrupción",$H$15="Lavado de Activos",$H$15="Financiación del Terrorismo",$H$15="Corrupción en Trámites, OPAs y Consultas de Acceso a la Información Pública"),'6.Valoración Control Corrupción'!J15,"No Aplica"))</f>
        <v/>
      </c>
      <c r="X15" s="23" t="str">
        <f>IF($H$15="","",
IF(OR($H$15="Corrupción",$H$15="Lavado de Activos",$H$15="Financiación del Terrorismo",$H$15="Trámites, OPAs y Consultas de Acceso a la Información Pública"),"No Aplica",'5. Valoración de Controles'!I15))</f>
        <v/>
      </c>
      <c r="Y15" s="23" t="str">
        <f>IF($H$15="","",
IF(OR($H$15="Corrupción",$H$15="Lavado de Activos",$H$15="Financiación del Terrorismo",$H$15="Trámites, OPAs y Consultas de Acceso a la Información Pública"),"No Aplica",'5. Valoración de Controles'!J15))</f>
        <v/>
      </c>
      <c r="Z15" s="23" t="str">
        <f>IF($H$15="","",
IF(OR($H$15="Corrupción",$H$15="Lavado de Activos",$H$15="Financiación del Terrorismo",$H$15="Trámites, OPAs y Consultas de Acceso a la Información Pública"),"No Aplica",'5. Valoración de Controles'!K15))</f>
        <v/>
      </c>
      <c r="AA15" s="23" t="str">
        <f>IF($H$15="","",
IF(OR($H$15="Corrupción",$H$15="Lavado de Activos",$H$15="Financiación del Terrorismo",$H$15="Trámites, OPAs y Consultas de Acceso a la Información Pública"),"No Aplica",'5. Valoración de Controles'!L15))</f>
        <v/>
      </c>
      <c r="AB15" s="23" t="str">
        <f>IF($H$15="","",
IF(OR($H$15="Corrupción",$H$15="Lavado de Activos",$H$15="Financiación del Terrorismo",$H$15="Trámites, OPAs y Consultas de Acceso a la Información Pública"),"No Aplica",'5. Valoración de Controles'!M15))</f>
        <v/>
      </c>
      <c r="AC15" s="23" t="str">
        <f>IF($H$15="","",
IF(OR($H$15="Corrupción",$H$15="Lavado de Activos",$H$15="Financiación del Terrorismo",$H$15="Trámites, OPAs y Consultas de Acceso a la Información Pública"),"No Aplica",'5. Valoración de Controles'!N15))</f>
        <v/>
      </c>
      <c r="AD15" s="23" t="str">
        <f>IF($H$15="","",
IF(OR($H$15="Corrupción",$H$15="Lavado de Activos",$H$15="Financiación del Terrorismo",$H$15="Trámites, OPAs y Consultas de Acceso a la Información Pública"),"No Aplica",'5. Valoración de Controles'!O15))</f>
        <v/>
      </c>
      <c r="AE15" s="23" t="str">
        <f>IF($H$15="","",
IF(OR($H$15="Corrupción",$H$15="Lavado de Activos",$H$15="Financiación del Terrorismo",$H$15="Trámites, OPAs y Consultas de Acceso a la Información Pública"),"No Aplica",'5. Valoración de Controles'!P15))</f>
        <v/>
      </c>
      <c r="AF15" s="23" t="str">
        <f>IF($H$15="","",
IF(OR($H$15="Corrupción",$H$15="Lavado de Activos",$H$15="Financiación del Terrorismo",$H$15="Trámites, OPAs y Consultas de Acceso a la Información Pública"),"No Aplica",'5. Valoración de Controles'!Q15))</f>
        <v/>
      </c>
      <c r="AG15" s="24" t="str">
        <f>IF($H$15="","",
IF(OR($H$15="Corrupción",$H$15="Lavado de Activos",$H$15="Financiación del Terrorismo",$H$15="Corrupción en Trámites, OPAs y Consultas de Acceso a la Información Pública"),"No Aplica",'5. Valoración de Controles'!R15))</f>
        <v/>
      </c>
      <c r="AH15" s="85"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
      </c>
      <c r="AI15" s="112"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
      </c>
      <c r="AJ15" s="85"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
      </c>
      <c r="AK15" s="112"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
      </c>
      <c r="AL15" s="81"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87"/>
      <c r="AN15" s="103"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2"/>
      <c r="AP15" s="111"/>
      <c r="AQ15" s="111" t="str">
        <f>IF(AO15="","","∑ Peso porcentual de cada acción definida")</f>
        <v/>
      </c>
      <c r="AR15" s="84"/>
      <c r="AS15" s="3"/>
      <c r="AT15" s="3"/>
      <c r="AU15" s="3"/>
      <c r="AV15" s="3"/>
      <c r="AW15" s="3"/>
      <c r="AX15" s="3"/>
      <c r="AY15" s="3"/>
      <c r="AZ15" s="3"/>
      <c r="BA15" s="3"/>
      <c r="BB15" s="3"/>
      <c r="BC15" s="3"/>
      <c r="BD15" s="3"/>
      <c r="BE15" s="3"/>
      <c r="BF15" s="3"/>
      <c r="BG15" s="3"/>
      <c r="BH15" s="3"/>
      <c r="BI15" s="3"/>
      <c r="BJ15" s="3"/>
      <c r="BK15" s="3"/>
      <c r="BL15" s="3"/>
    </row>
    <row r="16" spans="1:64" ht="31.5" customHeight="1">
      <c r="A16" s="82"/>
      <c r="B16" s="82"/>
      <c r="C16" s="82"/>
      <c r="D16" s="82"/>
      <c r="E16" s="82"/>
      <c r="F16" s="82"/>
      <c r="G16" s="82"/>
      <c r="H16" s="82"/>
      <c r="I16" s="82"/>
      <c r="J16" s="82"/>
      <c r="K16" s="82"/>
      <c r="L16" s="82"/>
      <c r="M16" s="82"/>
      <c r="N16" s="82"/>
      <c r="O16" s="82"/>
      <c r="P16" s="82"/>
      <c r="Q16" s="30" t="str">
        <f>IF($H$15="","",
IF(OR($H$15="Corrupción",$H$15="Lavado de Activos",$H$15="Financiación del Terrorismo",$H$15="Corrupción en Trámites, OPAs y Consultas de Acceso a la Información Pública"),"No Aplica",'5. Valoración de Controles'!H16))</f>
        <v/>
      </c>
      <c r="R16" s="30" t="str">
        <f>IF($H$15="","",
IF(OR($H$15="Corrupción",$H$15="Lavado de Activos",$H$15="Financiación del Terrorismo",$H$15="Corrupción en Trámites, OPAs y Consultas de Acceso a la Información Pública"),'6.Valoración Control Corrupción'!E16,"No Aplica"))</f>
        <v/>
      </c>
      <c r="S16" s="30" t="str">
        <f>IF($H$15="","",
IF(OR($H$15="Corrupción",$H$15="Lavado de Activos",$H$15="Financiación del Terrorismo",$H$15="Corrupción en Trámites, OPAs y Consultas de Acceso a la Información Pública"),'6.Valoración Control Corrupción'!F16,"No Aplica"))</f>
        <v/>
      </c>
      <c r="T16" s="30" t="str">
        <f>IF($H$15="","",
IF(OR($H$15="Corrupción",$H$15="Lavado de Activos",$H$15="Financiación del Terrorismo",$H$15="Corrupción en Trámites, OPAs y Consultas de Acceso a la Información Pública"),'6.Valoración Control Corrupción'!G16,"No Aplica"))</f>
        <v/>
      </c>
      <c r="U16" s="30" t="str">
        <f>IF($H$15="","",
IF(OR($H$15="Corrupción",$H$15="Lavado de Activos",$H$15="Financiación del Terrorismo",$H$15="Corrupción en Trámites, OPAs y Consultas de Acceso a la Información Pública"),'6.Valoración Control Corrupción'!H16,"No Aplica"))</f>
        <v/>
      </c>
      <c r="V16" s="30" t="str">
        <f>IF($H$15="","",
IF(OR($H$15="Corrupción",$H$15="Lavado de Activos",$H$15="Financiación del Terrorismo",$H$15="Corrupción en Trámites, OPAs y Consultas de Acceso a la Información Pública"),'6.Valoración Control Corrupción'!I16,"No Aplica"))</f>
        <v/>
      </c>
      <c r="W16" s="30" t="str">
        <f>IF($H$15="","",
IF(OR($H$15="Corrupción",$H$15="Lavado de Activos",$H$15="Financiación del Terrorismo",$H$15="Corrupción en Trámites, OPAs y Consultas de Acceso a la Información Pública"),'6.Valoración Control Corrupción'!J16,"No Aplica"))</f>
        <v/>
      </c>
      <c r="X16" s="23" t="str">
        <f>IF($H$15="","",
IF(OR($H$15="Corrupción",$H$15="Lavado de Activos",$H$15="Financiación del Terrorismo",$H$15="Trámites, OPAs y Consultas de Acceso a la Información Pública"),"No Aplica",'5. Valoración de Controles'!I16))</f>
        <v/>
      </c>
      <c r="Y16" s="23" t="str">
        <f>IF($H$15="","",
IF(OR($H$15="Corrupción",$H$15="Lavado de Activos",$H$15="Financiación del Terrorismo",$H$15="Trámites, OPAs y Consultas de Acceso a la Información Pública"),"No Aplica",'5. Valoración de Controles'!J16))</f>
        <v/>
      </c>
      <c r="Z16" s="23" t="str">
        <f>IF($H$15="","",
IF(OR($H$15="Corrupción",$H$15="Lavado de Activos",$H$15="Financiación del Terrorismo",$H$15="Trámites, OPAs y Consultas de Acceso a la Información Pública"),"No Aplica",'5. Valoración de Controles'!K16))</f>
        <v/>
      </c>
      <c r="AA16" s="23" t="str">
        <f>IF($H$15="","",
IF(OR($H$15="Corrupción",$H$15="Lavado de Activos",$H$15="Financiación del Terrorismo",$H$15="Trámites, OPAs y Consultas de Acceso a la Información Pública"),"No Aplica",'5. Valoración de Controles'!L16))</f>
        <v/>
      </c>
      <c r="AB16" s="23" t="str">
        <f>IF($H$15="","",
IF(OR($H$15="Corrupción",$H$15="Lavado de Activos",$H$15="Financiación del Terrorismo",$H$15="Trámites, OPAs y Consultas de Acceso a la Información Pública"),"No Aplica",'5. Valoración de Controles'!M16))</f>
        <v/>
      </c>
      <c r="AC16" s="23" t="str">
        <f>IF($H$15="","",
IF(OR($H$15="Corrupción",$H$15="Lavado de Activos",$H$15="Financiación del Terrorismo",$H$15="Trámites, OPAs y Consultas de Acceso a la Información Pública"),"No Aplica",'5. Valoración de Controles'!N16))</f>
        <v/>
      </c>
      <c r="AD16" s="23" t="str">
        <f>IF($H$15="","",
IF(OR($H$15="Corrupción",$H$15="Lavado de Activos",$H$15="Financiación del Terrorismo",$H$15="Trámites, OPAs y Consultas de Acceso a la Información Pública"),"No Aplica",'5. Valoración de Controles'!O16))</f>
        <v/>
      </c>
      <c r="AE16" s="23" t="str">
        <f>IF($H$15="","",
IF(OR($H$15="Corrupción",$H$15="Lavado de Activos",$H$15="Financiación del Terrorismo",$H$15="Trámites, OPAs y Consultas de Acceso a la Información Pública"),"No Aplica",'5. Valoración de Controles'!P16))</f>
        <v/>
      </c>
      <c r="AF16" s="23" t="str">
        <f>IF($H$15="","",
IF(OR($H$15="Corrupción",$H$15="Lavado de Activos",$H$15="Financiación del Terrorismo",$H$15="Trámites, OPAs y Consultas de Acceso a la Información Pública"),"No Aplica",'5. Valoración de Controles'!Q16))</f>
        <v/>
      </c>
      <c r="AG16" s="24" t="str">
        <f>IF($H$15="","",
IF(OR($H$15="Corrupción",$H$15="Lavado de Activos",$H$15="Financiación del Terrorismo",$H$15="Corrupción en Trámites, OPAs y Consultas de Acceso a la Información Pública"),"No Aplica",'5. Valoración de Controles'!R16))</f>
        <v/>
      </c>
      <c r="AH16" s="82"/>
      <c r="AI16" s="82"/>
      <c r="AJ16" s="82"/>
      <c r="AK16" s="82"/>
      <c r="AL16" s="82"/>
      <c r="AM16" s="82"/>
      <c r="AN16" s="82"/>
      <c r="AO16" s="82"/>
      <c r="AP16" s="82"/>
      <c r="AQ16" s="82"/>
      <c r="AR16" s="82"/>
      <c r="AS16" s="3"/>
      <c r="AT16" s="3"/>
      <c r="AU16" s="3"/>
      <c r="AV16" s="3"/>
      <c r="AW16" s="3"/>
      <c r="AX16" s="3"/>
      <c r="AY16" s="3"/>
      <c r="AZ16" s="3"/>
      <c r="BA16" s="3"/>
      <c r="BB16" s="3"/>
      <c r="BC16" s="3"/>
      <c r="BD16" s="3"/>
      <c r="BE16" s="3"/>
      <c r="BF16" s="3"/>
      <c r="BG16" s="3"/>
      <c r="BH16" s="3"/>
      <c r="BI16" s="3"/>
      <c r="BJ16" s="3"/>
      <c r="BK16" s="3"/>
      <c r="BL16" s="3"/>
    </row>
    <row r="17" spans="1:64" ht="31.5" customHeight="1">
      <c r="A17" s="83"/>
      <c r="B17" s="83"/>
      <c r="C17" s="83"/>
      <c r="D17" s="83"/>
      <c r="E17" s="83"/>
      <c r="F17" s="83"/>
      <c r="G17" s="83"/>
      <c r="H17" s="83"/>
      <c r="I17" s="83"/>
      <c r="J17" s="83"/>
      <c r="K17" s="83"/>
      <c r="L17" s="83"/>
      <c r="M17" s="83"/>
      <c r="N17" s="83"/>
      <c r="O17" s="83"/>
      <c r="P17" s="83"/>
      <c r="Q17" s="30" t="str">
        <f>IF($H$15="","",
IF(OR($H$15="Corrupción",$H$15="Lavado de Activos",$H$15="Financiación del Terrorismo",$H$15="Corrupción en Trámites, OPAs y Consultas de Acceso a la Información Pública"),"No Aplica",'5. Valoración de Controles'!H17))</f>
        <v/>
      </c>
      <c r="R17" s="30" t="str">
        <f>IF($H$15="","",
IF(OR($H$15="Corrupción",$H$15="Lavado de Activos",$H$15="Financiación del Terrorismo",$H$15="Corrupción en Trámites, OPAs y Consultas de Acceso a la Información Pública"),'6.Valoración Control Corrupción'!E17,"No Aplica"))</f>
        <v/>
      </c>
      <c r="S17" s="30" t="str">
        <f>IF($H$15="","",
IF(OR($H$15="Corrupción",$H$15="Lavado de Activos",$H$15="Financiación del Terrorismo",$H$15="Corrupción en Trámites, OPAs y Consultas de Acceso a la Información Pública"),'6.Valoración Control Corrupción'!F17,"No Aplica"))</f>
        <v/>
      </c>
      <c r="T17" s="30" t="str">
        <f>IF($H$15="","",
IF(OR($H$15="Corrupción",$H$15="Lavado de Activos",$H$15="Financiación del Terrorismo",$H$15="Corrupción en Trámites, OPAs y Consultas de Acceso a la Información Pública"),'6.Valoración Control Corrupción'!G17,"No Aplica"))</f>
        <v/>
      </c>
      <c r="U17" s="30" t="str">
        <f>IF($H$15="","",
IF(OR($H$15="Corrupción",$H$15="Lavado de Activos",$H$15="Financiación del Terrorismo",$H$15="Corrupción en Trámites, OPAs y Consultas de Acceso a la Información Pública"),'6.Valoración Control Corrupción'!H17,"No Aplica"))</f>
        <v/>
      </c>
      <c r="V17" s="30" t="str">
        <f>IF($H$15="","",
IF(OR($H$15="Corrupción",$H$15="Lavado de Activos",$H$15="Financiación del Terrorismo",$H$15="Corrupción en Trámites, OPAs y Consultas de Acceso a la Información Pública"),'6.Valoración Control Corrupción'!I17,"No Aplica"))</f>
        <v/>
      </c>
      <c r="W17" s="30" t="str">
        <f>IF($H$15="","",
IF(OR($H$15="Corrupción",$H$15="Lavado de Activos",$H$15="Financiación del Terrorismo",$H$15="Corrupción en Trámites, OPAs y Consultas de Acceso a la Información Pública"),'6.Valoración Control Corrupción'!J17,"No Aplica"))</f>
        <v/>
      </c>
      <c r="X17" s="23" t="str">
        <f>IF($H$15="","",
IF(OR($H$15="Corrupción",$H$15="Lavado de Activos",$H$15="Financiación del Terrorismo",$H$15="Trámites, OPAs y Consultas de Acceso a la Información Pública"),"No Aplica",'5. Valoración de Controles'!I17))</f>
        <v/>
      </c>
      <c r="Y17" s="23" t="str">
        <f>IF($H$15="","",
IF(OR($H$15="Corrupción",$H$15="Lavado de Activos",$H$15="Financiación del Terrorismo",$H$15="Trámites, OPAs y Consultas de Acceso a la Información Pública"),"No Aplica",'5. Valoración de Controles'!J17))</f>
        <v/>
      </c>
      <c r="Z17" s="23" t="str">
        <f>IF($H$15="","",
IF(OR($H$15="Corrupción",$H$15="Lavado de Activos",$H$15="Financiación del Terrorismo",$H$15="Trámites, OPAs y Consultas de Acceso a la Información Pública"),"No Aplica",'5. Valoración de Controles'!K17))</f>
        <v/>
      </c>
      <c r="AA17" s="23" t="str">
        <f>IF($H$15="","",
IF(OR($H$15="Corrupción",$H$15="Lavado de Activos",$H$15="Financiación del Terrorismo",$H$15="Trámites, OPAs y Consultas de Acceso a la Información Pública"),"No Aplica",'5. Valoración de Controles'!L17))</f>
        <v/>
      </c>
      <c r="AB17" s="23" t="str">
        <f>IF($H$15="","",
IF(OR($H$15="Corrupción",$H$15="Lavado de Activos",$H$15="Financiación del Terrorismo",$H$15="Trámites, OPAs y Consultas de Acceso a la Información Pública"),"No Aplica",'5. Valoración de Controles'!M17))</f>
        <v/>
      </c>
      <c r="AC17" s="23" t="str">
        <f>IF($H$15="","",
IF(OR($H$15="Corrupción",$H$15="Lavado de Activos",$H$15="Financiación del Terrorismo",$H$15="Trámites, OPAs y Consultas de Acceso a la Información Pública"),"No Aplica",'5. Valoración de Controles'!N17))</f>
        <v/>
      </c>
      <c r="AD17" s="23" t="str">
        <f>IF($H$15="","",
IF(OR($H$15="Corrupción",$H$15="Lavado de Activos",$H$15="Financiación del Terrorismo",$H$15="Trámites, OPAs y Consultas de Acceso a la Información Pública"),"No Aplica",'5. Valoración de Controles'!O17))</f>
        <v/>
      </c>
      <c r="AE17" s="23" t="str">
        <f>IF($H$15="","",
IF(OR($H$15="Corrupción",$H$15="Lavado de Activos",$H$15="Financiación del Terrorismo",$H$15="Trámites, OPAs y Consultas de Acceso a la Información Pública"),"No Aplica",'5. Valoración de Controles'!P17))</f>
        <v/>
      </c>
      <c r="AF17" s="23" t="str">
        <f>IF($H$15="","",
IF(OR($H$15="Corrupción",$H$15="Lavado de Activos",$H$15="Financiación del Terrorismo",$H$15="Trámites, OPAs y Consultas de Acceso a la Información Pública"),"No Aplica",'5. Valoración de Controles'!Q17))</f>
        <v/>
      </c>
      <c r="AG17" s="24" t="str">
        <f>IF($H$15="","",
IF(OR($H$15="Corrupción",$H$15="Lavado de Activos",$H$15="Financiación del Terrorismo",$H$15="Corrupción en Trámites, OPAs y Consultas de Acceso a la Información Pública"),"No Aplica",'5. Valoración de Controles'!R17))</f>
        <v/>
      </c>
      <c r="AH17" s="83"/>
      <c r="AI17" s="83"/>
      <c r="AJ17" s="83"/>
      <c r="AK17" s="83"/>
      <c r="AL17" s="83"/>
      <c r="AM17" s="83"/>
      <c r="AN17" s="83"/>
      <c r="AO17" s="83"/>
      <c r="AP17" s="83"/>
      <c r="AQ17" s="83"/>
      <c r="AR17" s="83"/>
      <c r="AS17" s="3"/>
      <c r="AT17" s="3"/>
      <c r="AU17" s="3"/>
      <c r="AV17" s="3"/>
      <c r="AW17" s="3"/>
      <c r="AX17" s="3"/>
      <c r="AY17" s="3"/>
      <c r="AZ17" s="3"/>
      <c r="BA17" s="3"/>
      <c r="BB17" s="3"/>
      <c r="BC17" s="3"/>
      <c r="BD17" s="3"/>
      <c r="BE17" s="3"/>
      <c r="BF17" s="3"/>
      <c r="BG17" s="3"/>
      <c r="BH17" s="3"/>
      <c r="BI17" s="3"/>
      <c r="BJ17" s="3"/>
      <c r="BK17" s="3"/>
      <c r="BL17" s="3"/>
    </row>
    <row r="18" spans="1:64" ht="31.5" customHeight="1">
      <c r="A18" s="89">
        <v>4</v>
      </c>
      <c r="B18" s="84" t="str">
        <f>'2. Identificación del Riesgo'!B18:B20</f>
        <v/>
      </c>
      <c r="C18" s="84" t="str">
        <f>IF('2. Identificación del Riesgo'!C18:C20="","",'2. Identificación del Riesgo'!C18:C20)</f>
        <v/>
      </c>
      <c r="D18" s="84" t="str">
        <f>IF('2. Identificación del Riesgo'!D18:D20="","",'2. Identificación del Riesgo'!D18:D20)</f>
        <v/>
      </c>
      <c r="E18" s="84" t="str">
        <f>IF('2. Identificación del Riesgo'!E18:E20="","",'2. Identificación del Riesgo'!E18:E20)</f>
        <v/>
      </c>
      <c r="F18" s="84" t="str">
        <f>IF('2. Identificación del Riesgo'!F18:F20="","",'2. Identificación del Riesgo'!F18:F20)</f>
        <v/>
      </c>
      <c r="G18" s="84" t="str">
        <f>IF('2. Identificación del Riesgo'!G18:G20="","",'2. Identificación del Riesgo'!G18:G20)</f>
        <v/>
      </c>
      <c r="H18" s="84" t="str">
        <f>IF('2. Identificación del Riesgo'!H18:H20="","",'2. Identificación del Riesgo'!H18:H20)</f>
        <v/>
      </c>
      <c r="I18" s="84" t="str">
        <f>IF('2. Identificación del Riesgo'!I18:I20="","",'2. Identificación del Riesgo'!I18:I20)</f>
        <v/>
      </c>
      <c r="J18" s="84" t="str">
        <f>IF('2. Identificación del Riesgo'!J18:J20="","",'2. Identificación del Riesgo'!J18:J20)</f>
        <v/>
      </c>
      <c r="K18" s="85" t="str">
        <f>'2. Identificación del Riesgo'!K18:K20</f>
        <v/>
      </c>
      <c r="L18" s="86" t="str">
        <f>'2. Identificación del Riesgo'!L18:L20</f>
        <v/>
      </c>
      <c r="M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85" t="str">
        <f>'2. Identificación del Riesgo'!N18:N20</f>
        <v/>
      </c>
      <c r="O18" s="86" t="str">
        <f>'2. Identificación del Riesgo'!O18:O20</f>
        <v/>
      </c>
      <c r="P18" s="81" t="str">
        <f>'2. Identificación del Riesgo'!P18:P20</f>
        <v/>
      </c>
      <c r="Q18" s="30" t="str">
        <f>IF($H$18="","",
IF(OR($H$18="Corrupción",$H$18="Lavado de Activos",$H$18="Financiación del Terrorismo",$H$18="Corrupción en Trámites, OPAs y Consultas de Acceso a la Información Pública"),"No Aplica",'5. Valoración de Controles'!H18))</f>
        <v/>
      </c>
      <c r="R18" s="30" t="str">
        <f>IF($H$18="","",
IF(OR($H$18="Corrupción",$H$18="Lavado de Activos",$H$18="Financiación del Terrorismo",$H$18="Corrupción en Trámites, OPAs y Consultas de Acceso a la Información Pública"),'6.Valoración Control Corrupción'!E18,"No Aplica"))</f>
        <v/>
      </c>
      <c r="S18" s="30" t="str">
        <f>IF($H$18="","",
IF(OR($H$18="Corrupción",$H$18="Lavado de Activos",$H$18="Financiación del Terrorismo",$H$18="Corrupción en Trámites, OPAs y Consultas de Acceso a la Información Pública"),'6.Valoración Control Corrupción'!F18,"No Aplica"))</f>
        <v/>
      </c>
      <c r="T18" s="30" t="str">
        <f>IF($H$18="","",
IF(OR($H$18="Corrupción",$H$18="Lavado de Activos",$H$18="Financiación del Terrorismo",$H$18="Corrupción en Trámites, OPAs y Consultas de Acceso a la Información Pública"),'6.Valoración Control Corrupción'!G18,"No Aplica"))</f>
        <v/>
      </c>
      <c r="U18" s="30" t="str">
        <f>IF($H$18="","",
IF(OR($H$18="Corrupción",$H$18="Lavado de Activos",$H$18="Financiación del Terrorismo",$H$18="Corrupción en Trámites, OPAs y Consultas de Acceso a la Información Pública"),'6.Valoración Control Corrupción'!H18,"No Aplica"))</f>
        <v/>
      </c>
      <c r="V18" s="30" t="str">
        <f>IF($H$18="","",
IF(OR($H$18="Corrupción",$H$18="Lavado de Activos",$H$18="Financiación del Terrorismo",$H$18="Corrupción en Trámites, OPAs y Consultas de Acceso a la Información Pública"),'6.Valoración Control Corrupción'!I18,"No Aplica"))</f>
        <v/>
      </c>
      <c r="W18" s="30"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85"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12"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85"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12"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81"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87"/>
      <c r="AN18" s="103"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2"/>
      <c r="AP18" s="111"/>
      <c r="AQ18" s="111" t="str">
        <f>IF(AO18="","","∑ Peso porcentual de cada acción definida")</f>
        <v/>
      </c>
      <c r="AR18" s="84"/>
      <c r="AS18" s="3"/>
      <c r="AT18" s="3"/>
      <c r="AU18" s="3"/>
      <c r="AV18" s="3"/>
      <c r="AW18" s="3"/>
      <c r="AX18" s="3"/>
      <c r="AY18" s="3"/>
      <c r="AZ18" s="3"/>
      <c r="BA18" s="3"/>
      <c r="BB18" s="3"/>
      <c r="BC18" s="3"/>
      <c r="BD18" s="3"/>
      <c r="BE18" s="3"/>
      <c r="BF18" s="3"/>
      <c r="BG18" s="3"/>
      <c r="BH18" s="3"/>
      <c r="BI18" s="3"/>
      <c r="BJ18" s="3"/>
      <c r="BK18" s="3"/>
      <c r="BL18" s="3"/>
    </row>
    <row r="19" spans="1:64" ht="31.5" customHeight="1">
      <c r="A19" s="82"/>
      <c r="B19" s="82"/>
      <c r="C19" s="82"/>
      <c r="D19" s="82"/>
      <c r="E19" s="82"/>
      <c r="F19" s="82"/>
      <c r="G19" s="82"/>
      <c r="H19" s="82"/>
      <c r="I19" s="82"/>
      <c r="J19" s="82"/>
      <c r="K19" s="82"/>
      <c r="L19" s="82"/>
      <c r="M19" s="82"/>
      <c r="N19" s="82"/>
      <c r="O19" s="82"/>
      <c r="P19" s="82"/>
      <c r="Q19" s="30" t="str">
        <f>IF($H$18="","",
IF(OR($H$18="Corrupción",$H$18="Lavado de Activos",$H$18="Financiación del Terrorismo",$H$18="Corrupción en Trámites, OPAs y Consultas de Acceso a la Información Pública"),"No Aplica",'5. Valoración de Controles'!H19))</f>
        <v/>
      </c>
      <c r="R19" s="30" t="str">
        <f>IF($H$18="","",
IF(OR($H$18="Corrupción",$H$18="Lavado de Activos",$H$18="Financiación del Terrorismo",$H$18="Corrupción en Trámites, OPAs y Consultas de Acceso a la Información Pública"),'6.Valoración Control Corrupción'!E19,"No Aplica"))</f>
        <v/>
      </c>
      <c r="S19" s="30" t="str">
        <f>IF($H$18="","",
IF(OR($H$18="Corrupción",$H$18="Lavado de Activos",$H$18="Financiación del Terrorismo",$H$18="Corrupción en Trámites, OPAs y Consultas de Acceso a la Información Pública"),'6.Valoración Control Corrupción'!F19,"No Aplica"))</f>
        <v/>
      </c>
      <c r="T19" s="30" t="str">
        <f>IF($H$18="","",
IF(OR($H$18="Corrupción",$H$18="Lavado de Activos",$H$18="Financiación del Terrorismo",$H$18="Corrupción en Trámites, OPAs y Consultas de Acceso a la Información Pública"),'6.Valoración Control Corrupción'!G19,"No Aplica"))</f>
        <v/>
      </c>
      <c r="U19" s="30" t="str">
        <f>IF($H$18="","",
IF(OR($H$18="Corrupción",$H$18="Lavado de Activos",$H$18="Financiación del Terrorismo",$H$18="Corrupción en Trámites, OPAs y Consultas de Acceso a la Información Pública"),'6.Valoración Control Corrupción'!H19,"No Aplica"))</f>
        <v/>
      </c>
      <c r="V19" s="30" t="str">
        <f>IF($H$18="","",
IF(OR($H$18="Corrupción",$H$18="Lavado de Activos",$H$18="Financiación del Terrorismo",$H$18="Corrupción en Trámites, OPAs y Consultas de Acceso a la Información Pública"),'6.Valoración Control Corrupción'!I19,"No Aplica"))</f>
        <v/>
      </c>
      <c r="W19" s="30"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82"/>
      <c r="AI19" s="82"/>
      <c r="AJ19" s="82"/>
      <c r="AK19" s="82"/>
      <c r="AL19" s="82"/>
      <c r="AM19" s="82"/>
      <c r="AN19" s="82"/>
      <c r="AO19" s="82"/>
      <c r="AP19" s="82"/>
      <c r="AQ19" s="82"/>
      <c r="AR19" s="82"/>
      <c r="AS19" s="3"/>
      <c r="AT19" s="3"/>
      <c r="AU19" s="3"/>
      <c r="AV19" s="3"/>
      <c r="AW19" s="3"/>
      <c r="AX19" s="3"/>
      <c r="AY19" s="3"/>
      <c r="AZ19" s="3"/>
      <c r="BA19" s="3"/>
      <c r="BB19" s="3"/>
      <c r="BC19" s="3"/>
      <c r="BD19" s="3"/>
      <c r="BE19" s="3"/>
      <c r="BF19" s="3"/>
      <c r="BG19" s="3"/>
      <c r="BH19" s="3"/>
      <c r="BI19" s="3"/>
      <c r="BJ19" s="3"/>
      <c r="BK19" s="3"/>
      <c r="BL19" s="3"/>
    </row>
    <row r="20" spans="1:64" ht="31.5" customHeight="1">
      <c r="A20" s="83"/>
      <c r="B20" s="83"/>
      <c r="C20" s="83"/>
      <c r="D20" s="83"/>
      <c r="E20" s="83"/>
      <c r="F20" s="83"/>
      <c r="G20" s="83"/>
      <c r="H20" s="83"/>
      <c r="I20" s="83"/>
      <c r="J20" s="83"/>
      <c r="K20" s="83"/>
      <c r="L20" s="83"/>
      <c r="M20" s="83"/>
      <c r="N20" s="83"/>
      <c r="O20" s="83"/>
      <c r="P20" s="83"/>
      <c r="Q20" s="30" t="str">
        <f>IF($H$18="","",
IF(OR($H$18="Corrupción",$H$18="Lavado de Activos",$H$18="Financiación del Terrorismo",$H$18="Corrupción en Trámites, OPAs y Consultas de Acceso a la Información Pública"),"No Aplica",'5. Valoración de Controles'!H20))</f>
        <v/>
      </c>
      <c r="R20" s="30" t="str">
        <f>IF($H$18="","",
IF(OR($H$18="Corrupción",$H$18="Lavado de Activos",$H$18="Financiación del Terrorismo",$H$18="Corrupción en Trámites, OPAs y Consultas de Acceso a la Información Pública"),'6.Valoración Control Corrupción'!E20,"No Aplica"))</f>
        <v/>
      </c>
      <c r="S20" s="30" t="str">
        <f>IF($H$18="","",
IF(OR($H$18="Corrupción",$H$18="Lavado de Activos",$H$18="Financiación del Terrorismo",$H$18="Corrupción en Trámites, OPAs y Consultas de Acceso a la Información Pública"),'6.Valoración Control Corrupción'!F20,"No Aplica"))</f>
        <v/>
      </c>
      <c r="T20" s="30" t="str">
        <f>IF($H$18="","",
IF(OR($H$18="Corrupción",$H$18="Lavado de Activos",$H$18="Financiación del Terrorismo",$H$18="Corrupción en Trámites, OPAs y Consultas de Acceso a la Información Pública"),'6.Valoración Control Corrupción'!G20,"No Aplica"))</f>
        <v/>
      </c>
      <c r="U20" s="30" t="str">
        <f>IF($H$18="","",
IF(OR($H$18="Corrupción",$H$18="Lavado de Activos",$H$18="Financiación del Terrorismo",$H$18="Corrupción en Trámites, OPAs y Consultas de Acceso a la Información Pública"),'6.Valoración Control Corrupción'!H20,"No Aplica"))</f>
        <v/>
      </c>
      <c r="V20" s="30" t="str">
        <f>IF($H$18="","",
IF(OR($H$18="Corrupción",$H$18="Lavado de Activos",$H$18="Financiación del Terrorismo",$H$18="Corrupción en Trámites, OPAs y Consultas de Acceso a la Información Pública"),'6.Valoración Control Corrupción'!I20,"No Aplica"))</f>
        <v/>
      </c>
      <c r="W20" s="30"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83"/>
      <c r="AI20" s="83"/>
      <c r="AJ20" s="83"/>
      <c r="AK20" s="83"/>
      <c r="AL20" s="83"/>
      <c r="AM20" s="83"/>
      <c r="AN20" s="83"/>
      <c r="AO20" s="83"/>
      <c r="AP20" s="83"/>
      <c r="AQ20" s="83"/>
      <c r="AR20" s="83"/>
      <c r="AS20" s="3"/>
      <c r="AT20" s="3"/>
      <c r="AU20" s="3"/>
      <c r="AV20" s="3"/>
      <c r="AW20" s="3"/>
      <c r="AX20" s="3"/>
      <c r="AY20" s="3"/>
      <c r="AZ20" s="3"/>
      <c r="BA20" s="3"/>
      <c r="BB20" s="3"/>
      <c r="BC20" s="3"/>
      <c r="BD20" s="3"/>
      <c r="BE20" s="3"/>
      <c r="BF20" s="3"/>
      <c r="BG20" s="3"/>
      <c r="BH20" s="3"/>
      <c r="BI20" s="3"/>
      <c r="BJ20" s="3"/>
      <c r="BK20" s="3"/>
      <c r="BL20" s="3"/>
    </row>
    <row r="21" spans="1:64" ht="31.5" customHeight="1">
      <c r="A21" s="89">
        <v>5</v>
      </c>
      <c r="B21" s="84" t="str">
        <f>'2. Identificación del Riesgo'!B21:B23</f>
        <v/>
      </c>
      <c r="C21" s="84" t="str">
        <f>IF('2. Identificación del Riesgo'!C21:C23="","",'2. Identificación del Riesgo'!C21:C23)</f>
        <v/>
      </c>
      <c r="D21" s="84" t="str">
        <f>IF('2. Identificación del Riesgo'!D21:D23="","",'2. Identificación del Riesgo'!D21:D23)</f>
        <v/>
      </c>
      <c r="E21" s="84" t="str">
        <f>IF('2. Identificación del Riesgo'!E21:E23="","",'2. Identificación del Riesgo'!E21:E23)</f>
        <v/>
      </c>
      <c r="F21" s="84" t="str">
        <f>IF('2. Identificación del Riesgo'!F21:F23="","",'2. Identificación del Riesgo'!F21:F23)</f>
        <v/>
      </c>
      <c r="G21" s="84" t="str">
        <f>IF('2. Identificación del Riesgo'!G21:G23="","",'2. Identificación del Riesgo'!G21:G23)</f>
        <v/>
      </c>
      <c r="H21" s="84" t="str">
        <f>IF('2. Identificación del Riesgo'!H21:H23="","",'2. Identificación del Riesgo'!H21:H23)</f>
        <v/>
      </c>
      <c r="I21" s="84" t="str">
        <f>IF('2. Identificación del Riesgo'!I21:I23="","",'2. Identificación del Riesgo'!I21:I23)</f>
        <v/>
      </c>
      <c r="J21" s="84" t="str">
        <f>IF('2. Identificación del Riesgo'!J21:J23="","",'2. Identificación del Riesgo'!J21:J23)</f>
        <v/>
      </c>
      <c r="K21" s="85" t="str">
        <f>'2. Identificación del Riesgo'!K21:K23</f>
        <v/>
      </c>
      <c r="L21" s="86" t="str">
        <f>'2. Identificación del Riesgo'!L21:L23</f>
        <v/>
      </c>
      <c r="M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85" t="str">
        <f>'2. Identificación del Riesgo'!N21:N23</f>
        <v/>
      </c>
      <c r="O21" s="86" t="str">
        <f>'2. Identificación del Riesgo'!O21:O23</f>
        <v/>
      </c>
      <c r="P21" s="81"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85"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2"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85"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2"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81"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87"/>
      <c r="AN21" s="10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2"/>
      <c r="AP21" s="111"/>
      <c r="AQ21" s="111" t="str">
        <f>IF(AO21="","","∑ Peso porcentual de cada acción definida")</f>
        <v/>
      </c>
      <c r="AR21" s="84"/>
      <c r="AS21" s="3"/>
      <c r="AT21" s="3"/>
      <c r="AU21" s="3"/>
      <c r="AV21" s="3"/>
      <c r="AW21" s="3"/>
      <c r="AX21" s="3"/>
      <c r="AY21" s="3"/>
      <c r="AZ21" s="3"/>
      <c r="BA21" s="3"/>
      <c r="BB21" s="3"/>
      <c r="BC21" s="3"/>
      <c r="BD21" s="3"/>
      <c r="BE21" s="3"/>
      <c r="BF21" s="3"/>
      <c r="BG21" s="3"/>
      <c r="BH21" s="3"/>
      <c r="BI21" s="3"/>
      <c r="BJ21" s="3"/>
      <c r="BK21" s="3"/>
      <c r="BL21" s="3"/>
    </row>
    <row r="22" spans="1:64" ht="31.5" customHeight="1">
      <c r="A22" s="82"/>
      <c r="B22" s="82"/>
      <c r="C22" s="82"/>
      <c r="D22" s="82"/>
      <c r="E22" s="82"/>
      <c r="F22" s="82"/>
      <c r="G22" s="82"/>
      <c r="H22" s="82"/>
      <c r="I22" s="82"/>
      <c r="J22" s="82"/>
      <c r="K22" s="82"/>
      <c r="L22" s="82"/>
      <c r="M22" s="82"/>
      <c r="N22" s="82"/>
      <c r="O22" s="82"/>
      <c r="P22" s="82"/>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2"/>
      <c r="AI22" s="82"/>
      <c r="AJ22" s="82"/>
      <c r="AK22" s="82"/>
      <c r="AL22" s="82"/>
      <c r="AM22" s="82"/>
      <c r="AN22" s="82"/>
      <c r="AO22" s="82"/>
      <c r="AP22" s="82"/>
      <c r="AQ22" s="82"/>
      <c r="AR22" s="82"/>
      <c r="AS22" s="3"/>
      <c r="AT22" s="3"/>
      <c r="AU22" s="3"/>
      <c r="AV22" s="3"/>
      <c r="AW22" s="3"/>
      <c r="AX22" s="3"/>
      <c r="AY22" s="3"/>
      <c r="AZ22" s="3"/>
      <c r="BA22" s="3"/>
      <c r="BB22" s="3"/>
      <c r="BC22" s="3"/>
      <c r="BD22" s="3"/>
      <c r="BE22" s="3"/>
      <c r="BF22" s="3"/>
      <c r="BG22" s="3"/>
      <c r="BH22" s="3"/>
      <c r="BI22" s="3"/>
      <c r="BJ22" s="3"/>
      <c r="BK22" s="3"/>
      <c r="BL22" s="3"/>
    </row>
    <row r="23" spans="1:64" ht="31.5" customHeight="1">
      <c r="A23" s="83"/>
      <c r="B23" s="83"/>
      <c r="C23" s="83"/>
      <c r="D23" s="83"/>
      <c r="E23" s="83"/>
      <c r="F23" s="83"/>
      <c r="G23" s="83"/>
      <c r="H23" s="83"/>
      <c r="I23" s="83"/>
      <c r="J23" s="83"/>
      <c r="K23" s="83"/>
      <c r="L23" s="83"/>
      <c r="M23" s="83"/>
      <c r="N23" s="83"/>
      <c r="O23" s="83"/>
      <c r="P23" s="83"/>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3"/>
      <c r="AI23" s="83"/>
      <c r="AJ23" s="83"/>
      <c r="AK23" s="83"/>
      <c r="AL23" s="83"/>
      <c r="AM23" s="83"/>
      <c r="AN23" s="83"/>
      <c r="AO23" s="83"/>
      <c r="AP23" s="83"/>
      <c r="AQ23" s="83"/>
      <c r="AR23" s="83"/>
      <c r="AS23" s="3"/>
      <c r="AT23" s="3"/>
      <c r="AU23" s="3"/>
      <c r="AV23" s="3"/>
      <c r="AW23" s="3"/>
      <c r="AX23" s="3"/>
      <c r="AY23" s="3"/>
      <c r="AZ23" s="3"/>
      <c r="BA23" s="3"/>
      <c r="BB23" s="3"/>
      <c r="BC23" s="3"/>
      <c r="BD23" s="3"/>
      <c r="BE23" s="3"/>
      <c r="BF23" s="3"/>
      <c r="BG23" s="3"/>
      <c r="BH23" s="3"/>
      <c r="BI23" s="3"/>
      <c r="BJ23" s="3"/>
      <c r="BK23" s="3"/>
      <c r="BL23" s="3"/>
    </row>
    <row r="24" spans="1:64" ht="31.5" customHeight="1">
      <c r="A24" s="89">
        <v>6</v>
      </c>
      <c r="B24" s="84" t="str">
        <f>'2. Identificación del Riesgo'!B24:B26</f>
        <v/>
      </c>
      <c r="C24" s="84" t="str">
        <f>IF('2. Identificación del Riesgo'!C24:C26="","",'2. Identificación del Riesgo'!C24:C26)</f>
        <v/>
      </c>
      <c r="D24" s="84" t="str">
        <f>IF('2. Identificación del Riesgo'!D24:D26="","",'2. Identificación del Riesgo'!D24:D26)</f>
        <v/>
      </c>
      <c r="E24" s="84" t="str">
        <f>IF('2. Identificación del Riesgo'!E24:E26="","",'2. Identificación del Riesgo'!E24:E26)</f>
        <v/>
      </c>
      <c r="F24" s="84" t="str">
        <f>IF('2. Identificación del Riesgo'!F24:F26="","",'2. Identificación del Riesgo'!F24:F26)</f>
        <v/>
      </c>
      <c r="G24" s="84" t="str">
        <f>IF('2. Identificación del Riesgo'!G24:G26="","",'2. Identificación del Riesgo'!G24:G26)</f>
        <v/>
      </c>
      <c r="H24" s="84" t="str">
        <f>IF('2. Identificación del Riesgo'!H24:H26="","",'2. Identificación del Riesgo'!H24:H26)</f>
        <v/>
      </c>
      <c r="I24" s="84" t="str">
        <f>IF('2. Identificación del Riesgo'!I24:I26="","",'2. Identificación del Riesgo'!I24:I26)</f>
        <v/>
      </c>
      <c r="J24" s="84" t="str">
        <f>IF('2. Identificación del Riesgo'!J24:J26="","",'2. Identificación del Riesgo'!J24:J26)</f>
        <v/>
      </c>
      <c r="K24" s="85" t="str">
        <f>'2. Identificación del Riesgo'!K24:K26</f>
        <v/>
      </c>
      <c r="L24" s="86" t="str">
        <f>'2. Identificación del Riesgo'!L24:L26</f>
        <v/>
      </c>
      <c r="M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85" t="str">
        <f>'2. Identificación del Riesgo'!N24:N26</f>
        <v/>
      </c>
      <c r="O24" s="86" t="str">
        <f>'2. Identificación del Riesgo'!O24:O26</f>
        <v/>
      </c>
      <c r="P24" s="81"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85"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2"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85"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2"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81"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87"/>
      <c r="AN24" s="10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2"/>
      <c r="AP24" s="111"/>
      <c r="AQ24" s="111" t="str">
        <f>IF(AO24="","","∑ Peso porcentual de cada acción definida")</f>
        <v/>
      </c>
      <c r="AR24" s="84"/>
      <c r="AS24" s="3"/>
      <c r="AT24" s="3"/>
      <c r="AU24" s="3"/>
      <c r="AV24" s="3"/>
      <c r="AW24" s="3"/>
      <c r="AX24" s="3"/>
      <c r="AY24" s="3"/>
      <c r="AZ24" s="3"/>
      <c r="BA24" s="3"/>
      <c r="BB24" s="3"/>
      <c r="BC24" s="3"/>
      <c r="BD24" s="3"/>
      <c r="BE24" s="3"/>
      <c r="BF24" s="3"/>
      <c r="BG24" s="3"/>
      <c r="BH24" s="3"/>
      <c r="BI24" s="3"/>
      <c r="BJ24" s="3"/>
      <c r="BK24" s="3"/>
      <c r="BL24" s="3"/>
    </row>
    <row r="25" spans="1:64" ht="31.5" customHeight="1">
      <c r="A25" s="82"/>
      <c r="B25" s="82"/>
      <c r="C25" s="82"/>
      <c r="D25" s="82"/>
      <c r="E25" s="82"/>
      <c r="F25" s="82"/>
      <c r="G25" s="82"/>
      <c r="H25" s="82"/>
      <c r="I25" s="82"/>
      <c r="J25" s="82"/>
      <c r="K25" s="82"/>
      <c r="L25" s="82"/>
      <c r="M25" s="82"/>
      <c r="N25" s="82"/>
      <c r="O25" s="82"/>
      <c r="P25" s="82"/>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2"/>
      <c r="AI25" s="82"/>
      <c r="AJ25" s="82"/>
      <c r="AK25" s="82"/>
      <c r="AL25" s="82"/>
      <c r="AM25" s="82"/>
      <c r="AN25" s="82"/>
      <c r="AO25" s="82"/>
      <c r="AP25" s="82"/>
      <c r="AQ25" s="82"/>
      <c r="AR25" s="82"/>
      <c r="AS25" s="3"/>
      <c r="AT25" s="3"/>
      <c r="AU25" s="3"/>
      <c r="AV25" s="3"/>
      <c r="AW25" s="3"/>
      <c r="AX25" s="3"/>
      <c r="AY25" s="3"/>
      <c r="AZ25" s="3"/>
      <c r="BA25" s="3"/>
      <c r="BB25" s="3"/>
      <c r="BC25" s="3"/>
      <c r="BD25" s="3"/>
      <c r="BE25" s="3"/>
      <c r="BF25" s="3"/>
      <c r="BG25" s="3"/>
      <c r="BH25" s="3"/>
      <c r="BI25" s="3"/>
      <c r="BJ25" s="3"/>
      <c r="BK25" s="3"/>
      <c r="BL25" s="3"/>
    </row>
    <row r="26" spans="1:64" ht="31.5" customHeight="1">
      <c r="A26" s="83"/>
      <c r="B26" s="83"/>
      <c r="C26" s="83"/>
      <c r="D26" s="83"/>
      <c r="E26" s="83"/>
      <c r="F26" s="83"/>
      <c r="G26" s="83"/>
      <c r="H26" s="83"/>
      <c r="I26" s="83"/>
      <c r="J26" s="83"/>
      <c r="K26" s="83"/>
      <c r="L26" s="83"/>
      <c r="M26" s="83"/>
      <c r="N26" s="83"/>
      <c r="O26" s="83"/>
      <c r="P26" s="83"/>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3"/>
      <c r="AI26" s="83"/>
      <c r="AJ26" s="83"/>
      <c r="AK26" s="83"/>
      <c r="AL26" s="83"/>
      <c r="AM26" s="83"/>
      <c r="AN26" s="83"/>
      <c r="AO26" s="83"/>
      <c r="AP26" s="83"/>
      <c r="AQ26" s="83"/>
      <c r="AR26" s="83"/>
      <c r="AS26" s="3"/>
      <c r="AT26" s="3"/>
      <c r="AU26" s="3"/>
      <c r="AV26" s="3"/>
      <c r="AW26" s="3"/>
      <c r="AX26" s="3"/>
      <c r="AY26" s="3"/>
      <c r="AZ26" s="3"/>
      <c r="BA26" s="3"/>
      <c r="BB26" s="3"/>
      <c r="BC26" s="3"/>
      <c r="BD26" s="3"/>
      <c r="BE26" s="3"/>
      <c r="BF26" s="3"/>
      <c r="BG26" s="3"/>
      <c r="BH26" s="3"/>
      <c r="BI26" s="3"/>
      <c r="BJ26" s="3"/>
      <c r="BK26" s="3"/>
      <c r="BL26" s="3"/>
    </row>
    <row r="27" spans="1:64" ht="31.5" customHeight="1">
      <c r="A27" s="89">
        <v>7</v>
      </c>
      <c r="B27" s="84" t="str">
        <f>'2. Identificación del Riesgo'!B27:B29</f>
        <v/>
      </c>
      <c r="C27" s="84" t="str">
        <f>IF('2. Identificación del Riesgo'!C27:C29="","",'2. Identificación del Riesgo'!C27:C29)</f>
        <v/>
      </c>
      <c r="D27" s="84" t="str">
        <f>IF('2. Identificación del Riesgo'!D27:D29="","",'2. Identificación del Riesgo'!D27:D29)</f>
        <v/>
      </c>
      <c r="E27" s="84" t="str">
        <f>IF('2. Identificación del Riesgo'!E27:E29="","",'2. Identificación del Riesgo'!E27:E29)</f>
        <v/>
      </c>
      <c r="F27" s="84" t="str">
        <f>IF('2. Identificación del Riesgo'!F27:F29="","",'2. Identificación del Riesgo'!F27:F29)</f>
        <v/>
      </c>
      <c r="G27" s="84" t="str">
        <f>IF('2. Identificación del Riesgo'!G27:G29="","",'2. Identificación del Riesgo'!G27:G29)</f>
        <v/>
      </c>
      <c r="H27" s="84" t="str">
        <f>IF('2. Identificación del Riesgo'!H27:H29="","",'2. Identificación del Riesgo'!H27:H29)</f>
        <v/>
      </c>
      <c r="I27" s="84" t="str">
        <f>IF('2. Identificación del Riesgo'!I27:I29="","",'2. Identificación del Riesgo'!I27:I29)</f>
        <v/>
      </c>
      <c r="J27" s="84" t="str">
        <f>IF('2. Identificación del Riesgo'!J27:J29="","",'2. Identificación del Riesgo'!J27:J29)</f>
        <v/>
      </c>
      <c r="K27" s="85" t="str">
        <f>'2. Identificación del Riesgo'!K27:K29</f>
        <v/>
      </c>
      <c r="L27" s="86" t="str">
        <f>'2. Identificación del Riesgo'!L27:L29</f>
        <v/>
      </c>
      <c r="M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85" t="str">
        <f>'2. Identificación del Riesgo'!N27:N29</f>
        <v/>
      </c>
      <c r="O27" s="86" t="str">
        <f>'2. Identificación del Riesgo'!O27:O29</f>
        <v/>
      </c>
      <c r="P27" s="81"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85"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2"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85"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2"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1"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87"/>
      <c r="AN27" s="10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2"/>
      <c r="AP27" s="111"/>
      <c r="AQ27" s="111" t="str">
        <f>IF(AO27="","","∑ Peso porcentual de cada acción definida")</f>
        <v/>
      </c>
      <c r="AR27" s="84"/>
      <c r="AS27" s="3"/>
      <c r="AT27" s="3"/>
      <c r="AU27" s="3"/>
      <c r="AV27" s="3"/>
      <c r="AW27" s="3"/>
      <c r="AX27" s="3"/>
      <c r="AY27" s="3"/>
      <c r="AZ27" s="3"/>
      <c r="BA27" s="3"/>
      <c r="BB27" s="3"/>
      <c r="BC27" s="3"/>
      <c r="BD27" s="3"/>
      <c r="BE27" s="3"/>
      <c r="BF27" s="3"/>
      <c r="BG27" s="3"/>
      <c r="BH27" s="3"/>
      <c r="BI27" s="3"/>
      <c r="BJ27" s="3"/>
      <c r="BK27" s="3"/>
      <c r="BL27" s="3"/>
    </row>
    <row r="28" spans="1:64" ht="31.5" customHeight="1">
      <c r="A28" s="82"/>
      <c r="B28" s="82"/>
      <c r="C28" s="82"/>
      <c r="D28" s="82"/>
      <c r="E28" s="82"/>
      <c r="F28" s="82"/>
      <c r="G28" s="82"/>
      <c r="H28" s="82"/>
      <c r="I28" s="82"/>
      <c r="J28" s="82"/>
      <c r="K28" s="82"/>
      <c r="L28" s="82"/>
      <c r="M28" s="82"/>
      <c r="N28" s="82"/>
      <c r="O28" s="82"/>
      <c r="P28" s="82"/>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2"/>
      <c r="AI28" s="82"/>
      <c r="AJ28" s="82"/>
      <c r="AK28" s="82"/>
      <c r="AL28" s="82"/>
      <c r="AM28" s="82"/>
      <c r="AN28" s="82"/>
      <c r="AO28" s="82"/>
      <c r="AP28" s="82"/>
      <c r="AQ28" s="82"/>
      <c r="AR28" s="82"/>
      <c r="AS28" s="3"/>
      <c r="AT28" s="3"/>
      <c r="AU28" s="3"/>
      <c r="AV28" s="3"/>
      <c r="AW28" s="3"/>
      <c r="AX28" s="3"/>
      <c r="AY28" s="3"/>
      <c r="AZ28" s="3"/>
      <c r="BA28" s="3"/>
      <c r="BB28" s="3"/>
      <c r="BC28" s="3"/>
      <c r="BD28" s="3"/>
      <c r="BE28" s="3"/>
      <c r="BF28" s="3"/>
      <c r="BG28" s="3"/>
      <c r="BH28" s="3"/>
      <c r="BI28" s="3"/>
      <c r="BJ28" s="3"/>
      <c r="BK28" s="3"/>
      <c r="BL28" s="3"/>
    </row>
    <row r="29" spans="1:64" ht="31.5" customHeight="1">
      <c r="A29" s="83"/>
      <c r="B29" s="83"/>
      <c r="C29" s="83"/>
      <c r="D29" s="83"/>
      <c r="E29" s="83"/>
      <c r="F29" s="83"/>
      <c r="G29" s="83"/>
      <c r="H29" s="83"/>
      <c r="I29" s="83"/>
      <c r="J29" s="83"/>
      <c r="K29" s="83"/>
      <c r="L29" s="83"/>
      <c r="M29" s="83"/>
      <c r="N29" s="83"/>
      <c r="O29" s="83"/>
      <c r="P29" s="83"/>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3"/>
      <c r="AI29" s="83"/>
      <c r="AJ29" s="83"/>
      <c r="AK29" s="83"/>
      <c r="AL29" s="83"/>
      <c r="AM29" s="83"/>
      <c r="AN29" s="83"/>
      <c r="AO29" s="83"/>
      <c r="AP29" s="83"/>
      <c r="AQ29" s="83"/>
      <c r="AR29" s="83"/>
      <c r="AS29" s="3"/>
      <c r="AT29" s="3"/>
      <c r="AU29" s="3"/>
      <c r="AV29" s="3"/>
      <c r="AW29" s="3"/>
      <c r="AX29" s="3"/>
      <c r="AY29" s="3"/>
      <c r="AZ29" s="3"/>
      <c r="BA29" s="3"/>
      <c r="BB29" s="3"/>
      <c r="BC29" s="3"/>
      <c r="BD29" s="3"/>
      <c r="BE29" s="3"/>
      <c r="BF29" s="3"/>
      <c r="BG29" s="3"/>
      <c r="BH29" s="3"/>
      <c r="BI29" s="3"/>
      <c r="BJ29" s="3"/>
      <c r="BK29" s="3"/>
      <c r="BL29" s="3"/>
    </row>
    <row r="30" spans="1:64" ht="31.5" customHeight="1">
      <c r="A30" s="89">
        <v>8</v>
      </c>
      <c r="B30" s="84" t="str">
        <f>'2. Identificación del Riesgo'!B30:B32</f>
        <v/>
      </c>
      <c r="C30" s="84" t="str">
        <f>IF('2. Identificación del Riesgo'!C30:C32="","",'2. Identificación del Riesgo'!C30:C32)</f>
        <v/>
      </c>
      <c r="D30" s="84" t="str">
        <f>IF('2. Identificación del Riesgo'!D30:D32="","",'2. Identificación del Riesgo'!D30:D32)</f>
        <v/>
      </c>
      <c r="E30" s="84" t="str">
        <f>IF('2. Identificación del Riesgo'!E30:E32="","",'2. Identificación del Riesgo'!E30:E32)</f>
        <v/>
      </c>
      <c r="F30" s="84" t="str">
        <f>IF('2. Identificación del Riesgo'!F30:F32="","",'2. Identificación del Riesgo'!F30:F32)</f>
        <v/>
      </c>
      <c r="G30" s="84" t="str">
        <f>IF('2. Identificación del Riesgo'!G30:G32="","",'2. Identificación del Riesgo'!G30:G32)</f>
        <v/>
      </c>
      <c r="H30" s="84" t="str">
        <f>IF('2. Identificación del Riesgo'!H30:H32="","",'2. Identificación del Riesgo'!H30:H32)</f>
        <v/>
      </c>
      <c r="I30" s="84" t="str">
        <f>IF('2. Identificación del Riesgo'!I30:I32="","",'2. Identificación del Riesgo'!I30:I32)</f>
        <v/>
      </c>
      <c r="J30" s="84" t="str">
        <f>IF('2. Identificación del Riesgo'!J30:J32="","",'2. Identificación del Riesgo'!J30:J32)</f>
        <v/>
      </c>
      <c r="K30" s="85" t="str">
        <f>'2. Identificación del Riesgo'!K30:K32</f>
        <v/>
      </c>
      <c r="L30" s="86" t="str">
        <f>'2. Identificación del Riesgo'!L30:L32</f>
        <v/>
      </c>
      <c r="M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5" t="str">
        <f>'2. Identificación del Riesgo'!N30:N32</f>
        <v/>
      </c>
      <c r="O30" s="86" t="str">
        <f>'2. Identificación del Riesgo'!O30:O32</f>
        <v/>
      </c>
      <c r="P30" s="81"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5"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2"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5"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2"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1"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7"/>
      <c r="AN30" s="103"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2"/>
      <c r="AP30" s="111"/>
      <c r="AQ30" s="111" t="str">
        <f>IF(AO30="","","∑ Peso porcentual de cada acción definida")</f>
        <v/>
      </c>
      <c r="AR30" s="84"/>
      <c r="AS30" s="3"/>
      <c r="AT30" s="3"/>
      <c r="AU30" s="3"/>
      <c r="AV30" s="3"/>
      <c r="AW30" s="3"/>
      <c r="AX30" s="3"/>
      <c r="AY30" s="3"/>
      <c r="AZ30" s="3"/>
      <c r="BA30" s="3"/>
      <c r="BB30" s="3"/>
      <c r="BC30" s="3"/>
      <c r="BD30" s="3"/>
      <c r="BE30" s="3"/>
      <c r="BF30" s="3"/>
      <c r="BG30" s="3"/>
      <c r="BH30" s="3"/>
      <c r="BI30" s="3"/>
      <c r="BJ30" s="3"/>
      <c r="BK30" s="3"/>
      <c r="BL30" s="3"/>
    </row>
    <row r="31" spans="1:64" ht="31.5" customHeight="1">
      <c r="A31" s="82"/>
      <c r="B31" s="82"/>
      <c r="C31" s="82"/>
      <c r="D31" s="82"/>
      <c r="E31" s="82"/>
      <c r="F31" s="82"/>
      <c r="G31" s="82"/>
      <c r="H31" s="82"/>
      <c r="I31" s="82"/>
      <c r="J31" s="82"/>
      <c r="K31" s="82"/>
      <c r="L31" s="82"/>
      <c r="M31" s="82"/>
      <c r="N31" s="82"/>
      <c r="O31" s="82"/>
      <c r="P31" s="82"/>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2"/>
      <c r="AI31" s="82"/>
      <c r="AJ31" s="82"/>
      <c r="AK31" s="82"/>
      <c r="AL31" s="82"/>
      <c r="AM31" s="82"/>
      <c r="AN31" s="82"/>
      <c r="AO31" s="82"/>
      <c r="AP31" s="82"/>
      <c r="AQ31" s="82"/>
      <c r="AR31" s="82"/>
      <c r="AS31" s="3"/>
      <c r="AT31" s="3"/>
      <c r="AU31" s="3"/>
      <c r="AV31" s="3"/>
      <c r="AW31" s="3"/>
      <c r="AX31" s="3"/>
      <c r="AY31" s="3"/>
      <c r="AZ31" s="3"/>
      <c r="BA31" s="3"/>
      <c r="BB31" s="3"/>
      <c r="BC31" s="3"/>
      <c r="BD31" s="3"/>
      <c r="BE31" s="3"/>
      <c r="BF31" s="3"/>
      <c r="BG31" s="3"/>
      <c r="BH31" s="3"/>
      <c r="BI31" s="3"/>
      <c r="BJ31" s="3"/>
      <c r="BK31" s="3"/>
      <c r="BL31" s="3"/>
    </row>
    <row r="32" spans="1:64" ht="31.5" customHeight="1">
      <c r="A32" s="83"/>
      <c r="B32" s="83"/>
      <c r="C32" s="83"/>
      <c r="D32" s="83"/>
      <c r="E32" s="83"/>
      <c r="F32" s="83"/>
      <c r="G32" s="83"/>
      <c r="H32" s="83"/>
      <c r="I32" s="83"/>
      <c r="J32" s="83"/>
      <c r="K32" s="83"/>
      <c r="L32" s="83"/>
      <c r="M32" s="83"/>
      <c r="N32" s="83"/>
      <c r="O32" s="83"/>
      <c r="P32" s="83"/>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3"/>
      <c r="AI32" s="83"/>
      <c r="AJ32" s="83"/>
      <c r="AK32" s="83"/>
      <c r="AL32" s="83"/>
      <c r="AM32" s="83"/>
      <c r="AN32" s="83"/>
      <c r="AO32" s="83"/>
      <c r="AP32" s="83"/>
      <c r="AQ32" s="83"/>
      <c r="AR32" s="83"/>
      <c r="AS32" s="3"/>
      <c r="AT32" s="3"/>
      <c r="AU32" s="3"/>
      <c r="AV32" s="3"/>
      <c r="AW32" s="3"/>
      <c r="AX32" s="3"/>
      <c r="AY32" s="3"/>
      <c r="AZ32" s="3"/>
      <c r="BA32" s="3"/>
      <c r="BB32" s="3"/>
      <c r="BC32" s="3"/>
      <c r="BD32" s="3"/>
      <c r="BE32" s="3"/>
      <c r="BF32" s="3"/>
      <c r="BG32" s="3"/>
      <c r="BH32" s="3"/>
      <c r="BI32" s="3"/>
      <c r="BJ32" s="3"/>
      <c r="BK32" s="3"/>
      <c r="BL32" s="3"/>
    </row>
    <row r="33" spans="1:64" ht="31.5" customHeight="1">
      <c r="A33" s="89">
        <v>9</v>
      </c>
      <c r="B33" s="84" t="str">
        <f>'2. Identificación del Riesgo'!B33:B35</f>
        <v/>
      </c>
      <c r="C33" s="84" t="str">
        <f>IF('2. Identificación del Riesgo'!C33:C35="","",'2. Identificación del Riesgo'!C33:C35)</f>
        <v/>
      </c>
      <c r="D33" s="84" t="str">
        <f>IF('2. Identificación del Riesgo'!D33:D35="","",'2. Identificación del Riesgo'!D33:D35)</f>
        <v/>
      </c>
      <c r="E33" s="84" t="str">
        <f>IF('2. Identificación del Riesgo'!E33:E35="","",'2. Identificación del Riesgo'!E33:E35)</f>
        <v/>
      </c>
      <c r="F33" s="84" t="str">
        <f>IF('2. Identificación del Riesgo'!F33:F35="","",'2. Identificación del Riesgo'!F33:F35)</f>
        <v/>
      </c>
      <c r="G33" s="84" t="str">
        <f>IF('2. Identificación del Riesgo'!G33:G35="","",'2. Identificación del Riesgo'!G33:G35)</f>
        <v/>
      </c>
      <c r="H33" s="84" t="str">
        <f>IF('2. Identificación del Riesgo'!H33:H35="","",'2. Identificación del Riesgo'!H33:H35)</f>
        <v/>
      </c>
      <c r="I33" s="84" t="str">
        <f>IF('2. Identificación del Riesgo'!I33:I35="","",'2. Identificación del Riesgo'!I33:I35)</f>
        <v/>
      </c>
      <c r="J33" s="84" t="str">
        <f>IF('2. Identificación del Riesgo'!J33:J35="","",'2. Identificación del Riesgo'!J33:J35)</f>
        <v/>
      </c>
      <c r="K33" s="85" t="str">
        <f>'2. Identificación del Riesgo'!K33:K35</f>
        <v/>
      </c>
      <c r="L33" s="86" t="str">
        <f>'2. Identificación del Riesgo'!L33:L35</f>
        <v/>
      </c>
      <c r="M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5" t="str">
        <f>'2. Identificación del Riesgo'!N33:N35</f>
        <v/>
      </c>
      <c r="O33" s="86" t="str">
        <f>'2. Identificación del Riesgo'!O33:O35</f>
        <v/>
      </c>
      <c r="P33" s="81"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5"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2"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5"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2"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1"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7"/>
      <c r="AN33" s="10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2"/>
      <c r="AP33" s="111"/>
      <c r="AQ33" s="111" t="str">
        <f>IF(AO33="","","∑ Peso porcentual de cada acción definida")</f>
        <v/>
      </c>
      <c r="AR33" s="84"/>
      <c r="AS33" s="3"/>
      <c r="AT33" s="3"/>
      <c r="AU33" s="3"/>
      <c r="AV33" s="3"/>
      <c r="AW33" s="3"/>
      <c r="AX33" s="3"/>
      <c r="AY33" s="3"/>
      <c r="AZ33" s="3"/>
      <c r="BA33" s="3"/>
      <c r="BB33" s="3"/>
      <c r="BC33" s="3"/>
      <c r="BD33" s="3"/>
      <c r="BE33" s="3"/>
      <c r="BF33" s="3"/>
      <c r="BG33" s="3"/>
      <c r="BH33" s="3"/>
      <c r="BI33" s="3"/>
      <c r="BJ33" s="3"/>
      <c r="BK33" s="3"/>
      <c r="BL33" s="3"/>
    </row>
    <row r="34" spans="1:64" ht="31.5" customHeight="1">
      <c r="A34" s="82"/>
      <c r="B34" s="82"/>
      <c r="C34" s="82"/>
      <c r="D34" s="82"/>
      <c r="E34" s="82"/>
      <c r="F34" s="82"/>
      <c r="G34" s="82"/>
      <c r="H34" s="82"/>
      <c r="I34" s="82"/>
      <c r="J34" s="82"/>
      <c r="K34" s="82"/>
      <c r="L34" s="82"/>
      <c r="M34" s="82"/>
      <c r="N34" s="82"/>
      <c r="O34" s="82"/>
      <c r="P34" s="82"/>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2"/>
      <c r="AI34" s="82"/>
      <c r="AJ34" s="82"/>
      <c r="AK34" s="82"/>
      <c r="AL34" s="82"/>
      <c r="AM34" s="82"/>
      <c r="AN34" s="82"/>
      <c r="AO34" s="82"/>
      <c r="AP34" s="82"/>
      <c r="AQ34" s="82"/>
      <c r="AR34" s="82"/>
      <c r="AS34" s="3"/>
      <c r="AT34" s="3"/>
      <c r="AU34" s="3"/>
      <c r="AV34" s="3"/>
      <c r="AW34" s="3"/>
      <c r="AX34" s="3"/>
      <c r="AY34" s="3"/>
      <c r="AZ34" s="3"/>
      <c r="BA34" s="3"/>
      <c r="BB34" s="3"/>
      <c r="BC34" s="3"/>
      <c r="BD34" s="3"/>
      <c r="BE34" s="3"/>
      <c r="BF34" s="3"/>
      <c r="BG34" s="3"/>
      <c r="BH34" s="3"/>
      <c r="BI34" s="3"/>
      <c r="BJ34" s="3"/>
      <c r="BK34" s="3"/>
      <c r="BL34" s="3"/>
    </row>
    <row r="35" spans="1:64" ht="31.5" customHeight="1">
      <c r="A35" s="83"/>
      <c r="B35" s="83"/>
      <c r="C35" s="83"/>
      <c r="D35" s="83"/>
      <c r="E35" s="83"/>
      <c r="F35" s="83"/>
      <c r="G35" s="83"/>
      <c r="H35" s="83"/>
      <c r="I35" s="83"/>
      <c r="J35" s="83"/>
      <c r="K35" s="83"/>
      <c r="L35" s="83"/>
      <c r="M35" s="83"/>
      <c r="N35" s="83"/>
      <c r="O35" s="83"/>
      <c r="P35" s="83"/>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3"/>
      <c r="AI35" s="83"/>
      <c r="AJ35" s="83"/>
      <c r="AK35" s="83"/>
      <c r="AL35" s="83"/>
      <c r="AM35" s="83"/>
      <c r="AN35" s="83"/>
      <c r="AO35" s="83"/>
      <c r="AP35" s="83"/>
      <c r="AQ35" s="83"/>
      <c r="AR35" s="83"/>
      <c r="AS35" s="3"/>
      <c r="AT35" s="3"/>
      <c r="AU35" s="3"/>
      <c r="AV35" s="3"/>
      <c r="AW35" s="3"/>
      <c r="AX35" s="3"/>
      <c r="AY35" s="3"/>
      <c r="AZ35" s="3"/>
      <c r="BA35" s="3"/>
      <c r="BB35" s="3"/>
      <c r="BC35" s="3"/>
      <c r="BD35" s="3"/>
      <c r="BE35" s="3"/>
      <c r="BF35" s="3"/>
      <c r="BG35" s="3"/>
      <c r="BH35" s="3"/>
      <c r="BI35" s="3"/>
      <c r="BJ35" s="3"/>
      <c r="BK35" s="3"/>
      <c r="BL35" s="3"/>
    </row>
    <row r="36" spans="1:64" ht="31.5" customHeight="1">
      <c r="A36" s="89">
        <v>10</v>
      </c>
      <c r="B36" s="84" t="str">
        <f>'2. Identificación del Riesgo'!B36:B38</f>
        <v/>
      </c>
      <c r="C36" s="84" t="str">
        <f>IF('2. Identificación del Riesgo'!C36:C38="","",'2. Identificación del Riesgo'!C36:C38)</f>
        <v/>
      </c>
      <c r="D36" s="84" t="str">
        <f>IF('2. Identificación del Riesgo'!D36:D38="","",'2. Identificación del Riesgo'!D36:D38)</f>
        <v/>
      </c>
      <c r="E36" s="84" t="str">
        <f>IF('2. Identificación del Riesgo'!E36:E38="","",'2. Identificación del Riesgo'!E36:E38)</f>
        <v/>
      </c>
      <c r="F36" s="84" t="str">
        <f>IF('2. Identificación del Riesgo'!F36:F38="","",'2. Identificación del Riesgo'!F36:F38)</f>
        <v/>
      </c>
      <c r="G36" s="84" t="str">
        <f>IF('2. Identificación del Riesgo'!G36:G38="","",'2. Identificación del Riesgo'!G36:G38)</f>
        <v/>
      </c>
      <c r="H36" s="84" t="str">
        <f>IF('2. Identificación del Riesgo'!H36:H38="","",'2. Identificación del Riesgo'!H36:H38)</f>
        <v/>
      </c>
      <c r="I36" s="84" t="str">
        <f>IF('2. Identificación del Riesgo'!I36:I38="","",'2. Identificación del Riesgo'!I36:I38)</f>
        <v/>
      </c>
      <c r="J36" s="84" t="str">
        <f>IF('2. Identificación del Riesgo'!J36:J38="","",'2. Identificación del Riesgo'!J36:J38)</f>
        <v/>
      </c>
      <c r="K36" s="85" t="str">
        <f>'2. Identificación del Riesgo'!K36:K38</f>
        <v/>
      </c>
      <c r="L36" s="86" t="str">
        <f>'2. Identificación del Riesgo'!L36:L38</f>
        <v/>
      </c>
      <c r="M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5" t="str">
        <f>'2. Identificación del Riesgo'!N36:N38</f>
        <v/>
      </c>
      <c r="O36" s="86" t="str">
        <f>'2. Identificación del Riesgo'!O36:O38</f>
        <v/>
      </c>
      <c r="P36" s="81"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5"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5"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1"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7"/>
      <c r="AN36" s="10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2"/>
      <c r="AP36" s="111"/>
      <c r="AQ36" s="111" t="str">
        <f>IF(AO36="","","∑ Peso porcentual de cada acción definida")</f>
        <v/>
      </c>
      <c r="AR36" s="84"/>
      <c r="AS36" s="3"/>
      <c r="AT36" s="3"/>
      <c r="AU36" s="3"/>
      <c r="AV36" s="3"/>
      <c r="AW36" s="3"/>
      <c r="AX36" s="3"/>
      <c r="AY36" s="3"/>
      <c r="AZ36" s="3"/>
      <c r="BA36" s="3"/>
      <c r="BB36" s="3"/>
      <c r="BC36" s="3"/>
      <c r="BD36" s="3"/>
      <c r="BE36" s="3"/>
      <c r="BF36" s="3"/>
      <c r="BG36" s="3"/>
      <c r="BH36" s="3"/>
      <c r="BI36" s="3"/>
      <c r="BJ36" s="3"/>
      <c r="BK36" s="3"/>
      <c r="BL36" s="3"/>
    </row>
    <row r="37" spans="1:64" ht="31.5" customHeight="1">
      <c r="A37" s="82"/>
      <c r="B37" s="82"/>
      <c r="C37" s="82"/>
      <c r="D37" s="82"/>
      <c r="E37" s="82"/>
      <c r="F37" s="82"/>
      <c r="G37" s="82"/>
      <c r="H37" s="82"/>
      <c r="I37" s="82"/>
      <c r="J37" s="82"/>
      <c r="K37" s="82"/>
      <c r="L37" s="82"/>
      <c r="M37" s="82"/>
      <c r="N37" s="82"/>
      <c r="O37" s="82"/>
      <c r="P37" s="82"/>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2"/>
      <c r="AI37" s="82"/>
      <c r="AJ37" s="82"/>
      <c r="AK37" s="82"/>
      <c r="AL37" s="82"/>
      <c r="AM37" s="82"/>
      <c r="AN37" s="82"/>
      <c r="AO37" s="82"/>
      <c r="AP37" s="82"/>
      <c r="AQ37" s="82"/>
      <c r="AR37" s="82"/>
      <c r="AS37" s="2"/>
      <c r="AT37" s="2"/>
      <c r="AU37" s="2"/>
      <c r="AV37" s="2"/>
      <c r="AW37" s="2"/>
      <c r="AX37" s="2"/>
      <c r="AY37" s="2"/>
      <c r="AZ37" s="2"/>
      <c r="BA37" s="2"/>
      <c r="BB37" s="2"/>
      <c r="BC37" s="2"/>
      <c r="BD37" s="2"/>
      <c r="BE37" s="2"/>
      <c r="BF37" s="2"/>
      <c r="BG37" s="2"/>
      <c r="BH37" s="2"/>
      <c r="BI37" s="2"/>
      <c r="BJ37" s="2"/>
      <c r="BK37" s="2"/>
      <c r="BL37" s="2"/>
    </row>
    <row r="38" spans="1:64" ht="31.5" customHeight="1">
      <c r="A38" s="83"/>
      <c r="B38" s="83"/>
      <c r="C38" s="83"/>
      <c r="D38" s="83"/>
      <c r="E38" s="83"/>
      <c r="F38" s="83"/>
      <c r="G38" s="83"/>
      <c r="H38" s="83"/>
      <c r="I38" s="83"/>
      <c r="J38" s="83"/>
      <c r="K38" s="83"/>
      <c r="L38" s="83"/>
      <c r="M38" s="83"/>
      <c r="N38" s="83"/>
      <c r="O38" s="83"/>
      <c r="P38" s="83"/>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3"/>
      <c r="AI38" s="83"/>
      <c r="AJ38" s="83"/>
      <c r="AK38" s="83"/>
      <c r="AL38" s="83"/>
      <c r="AM38" s="83"/>
      <c r="AN38" s="83"/>
      <c r="AO38" s="83"/>
      <c r="AP38" s="83"/>
      <c r="AQ38" s="83"/>
      <c r="AR38" s="83"/>
      <c r="AS38" s="2"/>
      <c r="AT38" s="2"/>
      <c r="AU38" s="2"/>
      <c r="AV38" s="2"/>
      <c r="AW38" s="2"/>
      <c r="AX38" s="2"/>
      <c r="AY38" s="2"/>
      <c r="AZ38" s="2"/>
      <c r="BA38" s="2"/>
      <c r="BB38" s="2"/>
      <c r="BC38" s="2"/>
      <c r="BD38" s="2"/>
      <c r="BE38" s="2"/>
      <c r="BF38" s="2"/>
      <c r="BG38" s="2"/>
      <c r="BH38" s="2"/>
      <c r="BI38" s="2"/>
      <c r="BJ38" s="2"/>
      <c r="BK38" s="2"/>
      <c r="BL38" s="2"/>
    </row>
    <row r="39" spans="1:64" ht="31.5" customHeight="1">
      <c r="A39" s="89">
        <v>11</v>
      </c>
      <c r="B39" s="84" t="str">
        <f>'2. Identificación del Riesgo'!B39:B41</f>
        <v/>
      </c>
      <c r="C39" s="84" t="str">
        <f>IF('2. Identificación del Riesgo'!C39:C41="","",'2. Identificación del Riesgo'!C39:C41)</f>
        <v/>
      </c>
      <c r="D39" s="84" t="str">
        <f>IF('2. Identificación del Riesgo'!D39:D41="","",'2. Identificación del Riesgo'!D39:D41)</f>
        <v/>
      </c>
      <c r="E39" s="84" t="str">
        <f>IF('2. Identificación del Riesgo'!E39:E41="","",'2. Identificación del Riesgo'!E39:E41)</f>
        <v/>
      </c>
      <c r="F39" s="84" t="str">
        <f>IF('2. Identificación del Riesgo'!F39:F41="","",'2. Identificación del Riesgo'!F39:F41)</f>
        <v/>
      </c>
      <c r="G39" s="84" t="str">
        <f>IF('2. Identificación del Riesgo'!G39:G41="","",'2. Identificación del Riesgo'!G39:G41)</f>
        <v/>
      </c>
      <c r="H39" s="84" t="str">
        <f>IF('2. Identificación del Riesgo'!H39:H41="","",'2. Identificación del Riesgo'!H39:H41)</f>
        <v/>
      </c>
      <c r="I39" s="84" t="str">
        <f>IF('2. Identificación del Riesgo'!I39:I41="","",'2. Identificación del Riesgo'!I39:I41)</f>
        <v/>
      </c>
      <c r="J39" s="84" t="str">
        <f>IF('2. Identificación del Riesgo'!J39:J41="","",'2. Identificación del Riesgo'!J39:J41)</f>
        <v/>
      </c>
      <c r="K39" s="85" t="str">
        <f>'2. Identificación del Riesgo'!K39:K41</f>
        <v/>
      </c>
      <c r="L39" s="86" t="str">
        <f>'2. Identificación del Riesgo'!L39:L41</f>
        <v/>
      </c>
      <c r="M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5" t="str">
        <f>'2. Identificación del Riesgo'!N39:N41</f>
        <v/>
      </c>
      <c r="O39" s="86" t="str">
        <f>'2. Identificación del Riesgo'!O39:O41</f>
        <v/>
      </c>
      <c r="P39" s="81"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5"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5"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1"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7"/>
      <c r="AN39" s="10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2"/>
      <c r="AP39" s="111"/>
      <c r="AQ39" s="111" t="str">
        <f>IF(AO39="","","∑ Peso porcentual de cada acción definida")</f>
        <v/>
      </c>
      <c r="AR39" s="84"/>
      <c r="AS39" s="3"/>
      <c r="AT39" s="3"/>
      <c r="AU39" s="3"/>
      <c r="AV39" s="3"/>
      <c r="AW39" s="3"/>
      <c r="AX39" s="3"/>
      <c r="AY39" s="3"/>
      <c r="AZ39" s="3"/>
      <c r="BA39" s="3"/>
      <c r="BB39" s="3"/>
      <c r="BC39" s="3"/>
      <c r="BD39" s="3"/>
      <c r="BE39" s="3"/>
      <c r="BF39" s="3"/>
      <c r="BG39" s="3"/>
      <c r="BH39" s="3"/>
      <c r="BI39" s="3"/>
      <c r="BJ39" s="3"/>
      <c r="BK39" s="3"/>
      <c r="BL39" s="3"/>
    </row>
    <row r="40" spans="1:64" ht="31.5" customHeight="1">
      <c r="A40" s="82"/>
      <c r="B40" s="82"/>
      <c r="C40" s="82"/>
      <c r="D40" s="82"/>
      <c r="E40" s="82"/>
      <c r="F40" s="82"/>
      <c r="G40" s="82"/>
      <c r="H40" s="82"/>
      <c r="I40" s="82"/>
      <c r="J40" s="82"/>
      <c r="K40" s="82"/>
      <c r="L40" s="82"/>
      <c r="M40" s="82"/>
      <c r="N40" s="82"/>
      <c r="O40" s="82"/>
      <c r="P40" s="82"/>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2"/>
      <c r="AI40" s="82"/>
      <c r="AJ40" s="82"/>
      <c r="AK40" s="82"/>
      <c r="AL40" s="82"/>
      <c r="AM40" s="82"/>
      <c r="AN40" s="82"/>
      <c r="AO40" s="82"/>
      <c r="AP40" s="82"/>
      <c r="AQ40" s="82"/>
      <c r="AR40" s="82"/>
      <c r="AS40" s="2"/>
      <c r="AT40" s="2"/>
      <c r="AU40" s="2"/>
      <c r="AV40" s="2"/>
      <c r="AW40" s="2"/>
      <c r="AX40" s="2"/>
      <c r="AY40" s="2"/>
      <c r="AZ40" s="2"/>
      <c r="BA40" s="2"/>
      <c r="BB40" s="2"/>
      <c r="BC40" s="2"/>
      <c r="BD40" s="2"/>
      <c r="BE40" s="2"/>
      <c r="BF40" s="2"/>
      <c r="BG40" s="2"/>
      <c r="BH40" s="2"/>
      <c r="BI40" s="2"/>
      <c r="BJ40" s="2"/>
      <c r="BK40" s="2"/>
      <c r="BL40" s="2"/>
    </row>
    <row r="41" spans="1:64" ht="31.5" customHeight="1">
      <c r="A41" s="83"/>
      <c r="B41" s="83"/>
      <c r="C41" s="83"/>
      <c r="D41" s="83"/>
      <c r="E41" s="83"/>
      <c r="F41" s="83"/>
      <c r="G41" s="83"/>
      <c r="H41" s="83"/>
      <c r="I41" s="83"/>
      <c r="J41" s="83"/>
      <c r="K41" s="83"/>
      <c r="L41" s="83"/>
      <c r="M41" s="83"/>
      <c r="N41" s="83"/>
      <c r="O41" s="83"/>
      <c r="P41" s="83"/>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3"/>
      <c r="AI41" s="83"/>
      <c r="AJ41" s="83"/>
      <c r="AK41" s="83"/>
      <c r="AL41" s="83"/>
      <c r="AM41" s="83"/>
      <c r="AN41" s="83"/>
      <c r="AO41" s="83"/>
      <c r="AP41" s="83"/>
      <c r="AQ41" s="83"/>
      <c r="AR41" s="83"/>
      <c r="AS41" s="2"/>
      <c r="AT41" s="2"/>
      <c r="AU41" s="2"/>
      <c r="AV41" s="2"/>
      <c r="AW41" s="2"/>
      <c r="AX41" s="2"/>
      <c r="AY41" s="2"/>
      <c r="AZ41" s="2"/>
      <c r="BA41" s="2"/>
      <c r="BB41" s="2"/>
      <c r="BC41" s="2"/>
      <c r="BD41" s="2"/>
      <c r="BE41" s="2"/>
      <c r="BF41" s="2"/>
      <c r="BG41" s="2"/>
      <c r="BH41" s="2"/>
      <c r="BI41" s="2"/>
      <c r="BJ41" s="2"/>
      <c r="BK41" s="2"/>
      <c r="BL41" s="2"/>
    </row>
    <row r="42" spans="1:64" ht="31.5" customHeight="1">
      <c r="A42" s="89">
        <v>12</v>
      </c>
      <c r="B42" s="84" t="str">
        <f>'2. Identificación del Riesgo'!B42:B44</f>
        <v/>
      </c>
      <c r="C42" s="84" t="str">
        <f>IF('2. Identificación del Riesgo'!C42:C44="","",'2. Identificación del Riesgo'!C42:C44)</f>
        <v/>
      </c>
      <c r="D42" s="84" t="str">
        <f>IF('2. Identificación del Riesgo'!D42:D44="","",'2. Identificación del Riesgo'!D42:D44)</f>
        <v/>
      </c>
      <c r="E42" s="84" t="str">
        <f>IF('2. Identificación del Riesgo'!E42:E44="","",'2. Identificación del Riesgo'!E42:E44)</f>
        <v/>
      </c>
      <c r="F42" s="84" t="str">
        <f>IF('2. Identificación del Riesgo'!F42:F44="","",'2. Identificación del Riesgo'!F42:F44)</f>
        <v/>
      </c>
      <c r="G42" s="84" t="str">
        <f>IF('2. Identificación del Riesgo'!G42:G44="","",'2. Identificación del Riesgo'!G42:G44)</f>
        <v/>
      </c>
      <c r="H42" s="84" t="str">
        <f>IF('2. Identificación del Riesgo'!H42:H44="","",'2. Identificación del Riesgo'!H42:H44)</f>
        <v/>
      </c>
      <c r="I42" s="84" t="str">
        <f>IF('2. Identificación del Riesgo'!I42:I44="","",'2. Identificación del Riesgo'!I42:I44)</f>
        <v/>
      </c>
      <c r="J42" s="84" t="str">
        <f>IF('2. Identificación del Riesgo'!J42:J44="","",'2. Identificación del Riesgo'!J42:J44)</f>
        <v/>
      </c>
      <c r="K42" s="85" t="str">
        <f>'2. Identificación del Riesgo'!K42:K44</f>
        <v/>
      </c>
      <c r="L42" s="86" t="str">
        <f>'2. Identificación del Riesgo'!L42:L44</f>
        <v/>
      </c>
      <c r="M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5" t="str">
        <f>'2. Identificación del Riesgo'!N42:N44</f>
        <v/>
      </c>
      <c r="O42" s="86" t="str">
        <f>'2. Identificación del Riesgo'!O42:O44</f>
        <v/>
      </c>
      <c r="P42" s="81"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5"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5"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1"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7"/>
      <c r="AN42" s="10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2"/>
      <c r="AP42" s="111"/>
      <c r="AQ42" s="111" t="str">
        <f>IF(AO42="","","∑ Peso porcentual de cada acción definida")</f>
        <v/>
      </c>
      <c r="AR42" s="84"/>
      <c r="AS42" s="3"/>
      <c r="AT42" s="3"/>
      <c r="AU42" s="3"/>
      <c r="AV42" s="3"/>
      <c r="AW42" s="3"/>
      <c r="AX42" s="3"/>
      <c r="AY42" s="3"/>
      <c r="AZ42" s="3"/>
      <c r="BA42" s="3"/>
      <c r="BB42" s="3"/>
      <c r="BC42" s="3"/>
      <c r="BD42" s="3"/>
      <c r="BE42" s="3"/>
      <c r="BF42" s="3"/>
      <c r="BG42" s="3"/>
      <c r="BH42" s="3"/>
      <c r="BI42" s="3"/>
      <c r="BJ42" s="3"/>
      <c r="BK42" s="3"/>
      <c r="BL42" s="3"/>
    </row>
    <row r="43" spans="1:64" ht="31.5" customHeight="1">
      <c r="A43" s="82"/>
      <c r="B43" s="82"/>
      <c r="C43" s="82"/>
      <c r="D43" s="82"/>
      <c r="E43" s="82"/>
      <c r="F43" s="82"/>
      <c r="G43" s="82"/>
      <c r="H43" s="82"/>
      <c r="I43" s="82"/>
      <c r="J43" s="82"/>
      <c r="K43" s="82"/>
      <c r="L43" s="82"/>
      <c r="M43" s="82"/>
      <c r="N43" s="82"/>
      <c r="O43" s="82"/>
      <c r="P43" s="82"/>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2"/>
      <c r="AI43" s="82"/>
      <c r="AJ43" s="82"/>
      <c r="AK43" s="82"/>
      <c r="AL43" s="82"/>
      <c r="AM43" s="82"/>
      <c r="AN43" s="82"/>
      <c r="AO43" s="82"/>
      <c r="AP43" s="82"/>
      <c r="AQ43" s="82"/>
      <c r="AR43" s="82"/>
      <c r="AS43" s="2"/>
      <c r="AT43" s="2"/>
      <c r="AU43" s="2"/>
      <c r="AV43" s="2"/>
      <c r="AW43" s="2"/>
      <c r="AX43" s="2"/>
      <c r="AY43" s="2"/>
      <c r="AZ43" s="2"/>
      <c r="BA43" s="2"/>
      <c r="BB43" s="2"/>
      <c r="BC43" s="2"/>
      <c r="BD43" s="2"/>
      <c r="BE43" s="2"/>
      <c r="BF43" s="2"/>
      <c r="BG43" s="2"/>
      <c r="BH43" s="2"/>
      <c r="BI43" s="2"/>
      <c r="BJ43" s="2"/>
      <c r="BK43" s="2"/>
      <c r="BL43" s="2"/>
    </row>
    <row r="44" spans="1:64" ht="31.5" customHeight="1">
      <c r="A44" s="83"/>
      <c r="B44" s="83"/>
      <c r="C44" s="83"/>
      <c r="D44" s="83"/>
      <c r="E44" s="83"/>
      <c r="F44" s="83"/>
      <c r="G44" s="83"/>
      <c r="H44" s="83"/>
      <c r="I44" s="83"/>
      <c r="J44" s="83"/>
      <c r="K44" s="83"/>
      <c r="L44" s="83"/>
      <c r="M44" s="83"/>
      <c r="N44" s="83"/>
      <c r="O44" s="83"/>
      <c r="P44" s="83"/>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3"/>
      <c r="AI44" s="83"/>
      <c r="AJ44" s="83"/>
      <c r="AK44" s="83"/>
      <c r="AL44" s="83"/>
      <c r="AM44" s="83"/>
      <c r="AN44" s="83"/>
      <c r="AO44" s="83"/>
      <c r="AP44" s="83"/>
      <c r="AQ44" s="83"/>
      <c r="AR44" s="83"/>
      <c r="AS44" s="2"/>
      <c r="AT44" s="2"/>
      <c r="AU44" s="2"/>
      <c r="AV44" s="2"/>
      <c r="AW44" s="2"/>
      <c r="AX44" s="2"/>
      <c r="AY44" s="2"/>
      <c r="AZ44" s="2"/>
      <c r="BA44" s="2"/>
      <c r="BB44" s="2"/>
      <c r="BC44" s="2"/>
      <c r="BD44" s="2"/>
      <c r="BE44" s="2"/>
      <c r="BF44" s="2"/>
      <c r="BG44" s="2"/>
      <c r="BH44" s="2"/>
      <c r="BI44" s="2"/>
      <c r="BJ44" s="2"/>
      <c r="BK44" s="2"/>
      <c r="BL44" s="2"/>
    </row>
    <row r="45" spans="1:64" ht="31.5" customHeight="1">
      <c r="A45" s="89">
        <v>13</v>
      </c>
      <c r="B45" s="84" t="str">
        <f>'2. Identificación del Riesgo'!B45:B47</f>
        <v/>
      </c>
      <c r="C45" s="84" t="str">
        <f>IF('2. Identificación del Riesgo'!C45:C47="","",'2. Identificación del Riesgo'!C45:C47)</f>
        <v/>
      </c>
      <c r="D45" s="84" t="str">
        <f>IF('2. Identificación del Riesgo'!D45:D47="","",'2. Identificación del Riesgo'!D45:D47)</f>
        <v/>
      </c>
      <c r="E45" s="84" t="str">
        <f>IF('2. Identificación del Riesgo'!E45:E47="","",'2. Identificación del Riesgo'!E45:E47)</f>
        <v/>
      </c>
      <c r="F45" s="84" t="str">
        <f>IF('2. Identificación del Riesgo'!F45:F47="","",'2. Identificación del Riesgo'!F45:F47)</f>
        <v/>
      </c>
      <c r="G45" s="84" t="str">
        <f>IF('2. Identificación del Riesgo'!G45:G47="","",'2. Identificación del Riesgo'!G45:G47)</f>
        <v/>
      </c>
      <c r="H45" s="84" t="str">
        <f>IF('2. Identificación del Riesgo'!H45:H47="","",'2. Identificación del Riesgo'!H45:H47)</f>
        <v/>
      </c>
      <c r="I45" s="84" t="str">
        <f>IF('2. Identificación del Riesgo'!I45:I47="","",'2. Identificación del Riesgo'!I45:I47)</f>
        <v/>
      </c>
      <c r="J45" s="84" t="str">
        <f>IF('2. Identificación del Riesgo'!J45:J47="","",'2. Identificación del Riesgo'!J45:J47)</f>
        <v/>
      </c>
      <c r="K45" s="85" t="str">
        <f>'2. Identificación del Riesgo'!K45:K47</f>
        <v/>
      </c>
      <c r="L45" s="86" t="str">
        <f>'2. Identificación del Riesgo'!L45:L47</f>
        <v/>
      </c>
      <c r="M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5" t="str">
        <f>'2. Identificación del Riesgo'!N45:N47</f>
        <v/>
      </c>
      <c r="O45" s="86" t="str">
        <f>'2. Identificación del Riesgo'!O45:O47</f>
        <v/>
      </c>
      <c r="P45" s="81"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5"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5"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1"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7"/>
      <c r="AN45" s="10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2"/>
      <c r="AP45" s="111"/>
      <c r="AQ45" s="111" t="str">
        <f>IF(AO45="","","∑ Peso porcentual de cada acción definida")</f>
        <v/>
      </c>
      <c r="AR45" s="84"/>
      <c r="AS45" s="3"/>
      <c r="AT45" s="3"/>
      <c r="AU45" s="3"/>
      <c r="AV45" s="3"/>
      <c r="AW45" s="3"/>
      <c r="AX45" s="3"/>
      <c r="AY45" s="3"/>
      <c r="AZ45" s="3"/>
      <c r="BA45" s="3"/>
      <c r="BB45" s="3"/>
      <c r="BC45" s="3"/>
      <c r="BD45" s="3"/>
      <c r="BE45" s="3"/>
      <c r="BF45" s="3"/>
      <c r="BG45" s="3"/>
      <c r="BH45" s="3"/>
      <c r="BI45" s="3"/>
      <c r="BJ45" s="3"/>
      <c r="BK45" s="3"/>
      <c r="BL45" s="3"/>
    </row>
    <row r="46" spans="1:64" ht="31.5" customHeight="1">
      <c r="A46" s="82"/>
      <c r="B46" s="82"/>
      <c r="C46" s="82"/>
      <c r="D46" s="82"/>
      <c r="E46" s="82"/>
      <c r="F46" s="82"/>
      <c r="G46" s="82"/>
      <c r="H46" s="82"/>
      <c r="I46" s="82"/>
      <c r="J46" s="82"/>
      <c r="K46" s="82"/>
      <c r="L46" s="82"/>
      <c r="M46" s="82"/>
      <c r="N46" s="82"/>
      <c r="O46" s="82"/>
      <c r="P46" s="82"/>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2"/>
      <c r="AI46" s="82"/>
      <c r="AJ46" s="82"/>
      <c r="AK46" s="82"/>
      <c r="AL46" s="82"/>
      <c r="AM46" s="82"/>
      <c r="AN46" s="82"/>
      <c r="AO46" s="82"/>
      <c r="AP46" s="82"/>
      <c r="AQ46" s="82"/>
      <c r="AR46" s="82"/>
      <c r="AS46" s="2"/>
      <c r="AT46" s="2"/>
      <c r="AU46" s="2"/>
      <c r="AV46" s="2"/>
      <c r="AW46" s="2"/>
      <c r="AX46" s="2"/>
      <c r="AY46" s="2"/>
      <c r="AZ46" s="2"/>
      <c r="BA46" s="2"/>
      <c r="BB46" s="2"/>
      <c r="BC46" s="2"/>
      <c r="BD46" s="2"/>
      <c r="BE46" s="2"/>
      <c r="BF46" s="2"/>
      <c r="BG46" s="2"/>
      <c r="BH46" s="2"/>
      <c r="BI46" s="2"/>
      <c r="BJ46" s="2"/>
      <c r="BK46" s="2"/>
      <c r="BL46" s="2"/>
    </row>
    <row r="47" spans="1:64" ht="31.5" customHeight="1">
      <c r="A47" s="83"/>
      <c r="B47" s="83"/>
      <c r="C47" s="83"/>
      <c r="D47" s="83"/>
      <c r="E47" s="83"/>
      <c r="F47" s="83"/>
      <c r="G47" s="83"/>
      <c r="H47" s="83"/>
      <c r="I47" s="83"/>
      <c r="J47" s="83"/>
      <c r="K47" s="83"/>
      <c r="L47" s="83"/>
      <c r="M47" s="83"/>
      <c r="N47" s="83"/>
      <c r="O47" s="83"/>
      <c r="P47" s="83"/>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3"/>
      <c r="AI47" s="83"/>
      <c r="AJ47" s="83"/>
      <c r="AK47" s="83"/>
      <c r="AL47" s="83"/>
      <c r="AM47" s="83"/>
      <c r="AN47" s="83"/>
      <c r="AO47" s="83"/>
      <c r="AP47" s="83"/>
      <c r="AQ47" s="83"/>
      <c r="AR47" s="83"/>
      <c r="AS47" s="2"/>
      <c r="AT47" s="2"/>
      <c r="AU47" s="2"/>
      <c r="AV47" s="2"/>
      <c r="AW47" s="2"/>
      <c r="AX47" s="2"/>
      <c r="AY47" s="2"/>
      <c r="AZ47" s="2"/>
      <c r="BA47" s="2"/>
      <c r="BB47" s="2"/>
      <c r="BC47" s="2"/>
      <c r="BD47" s="2"/>
      <c r="BE47" s="2"/>
      <c r="BF47" s="2"/>
      <c r="BG47" s="2"/>
      <c r="BH47" s="2"/>
      <c r="BI47" s="2"/>
      <c r="BJ47" s="2"/>
      <c r="BK47" s="2"/>
      <c r="BL47" s="2"/>
    </row>
    <row r="48" spans="1:64" ht="31.5" customHeight="1">
      <c r="A48" s="89">
        <v>14</v>
      </c>
      <c r="B48" s="84" t="str">
        <f>'2. Identificación del Riesgo'!B48:B50</f>
        <v/>
      </c>
      <c r="C48" s="84" t="str">
        <f>IF('2. Identificación del Riesgo'!C48:C50="","",'2. Identificación del Riesgo'!C48:C50)</f>
        <v/>
      </c>
      <c r="D48" s="84" t="str">
        <f>IF('2. Identificación del Riesgo'!D48:D50="","",'2. Identificación del Riesgo'!D48:D50)</f>
        <v/>
      </c>
      <c r="E48" s="84" t="str">
        <f>IF('2. Identificación del Riesgo'!E48:E50="","",'2. Identificación del Riesgo'!E48:E50)</f>
        <v/>
      </c>
      <c r="F48" s="84" t="str">
        <f>IF('2. Identificación del Riesgo'!F48:F50="","",'2. Identificación del Riesgo'!F48:F50)</f>
        <v/>
      </c>
      <c r="G48" s="84" t="str">
        <f>IF('2. Identificación del Riesgo'!G48:G50="","",'2. Identificación del Riesgo'!G48:G50)</f>
        <v/>
      </c>
      <c r="H48" s="84" t="str">
        <f>IF('2. Identificación del Riesgo'!H48:H50="","",'2. Identificación del Riesgo'!H48:H50)</f>
        <v/>
      </c>
      <c r="I48" s="84" t="str">
        <f>IF('2. Identificación del Riesgo'!I48:I50="","",'2. Identificación del Riesgo'!I48:I50)</f>
        <v/>
      </c>
      <c r="J48" s="84" t="str">
        <f>IF('2. Identificación del Riesgo'!J48:J50="","",'2. Identificación del Riesgo'!J48:J50)</f>
        <v/>
      </c>
      <c r="K48" s="85" t="str">
        <f>'2. Identificación del Riesgo'!K48:K50</f>
        <v/>
      </c>
      <c r="L48" s="86" t="str">
        <f>'2. Identificación del Riesgo'!L48:L50</f>
        <v/>
      </c>
      <c r="M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5" t="str">
        <f>'2. Identificación del Riesgo'!N48:N50</f>
        <v/>
      </c>
      <c r="O48" s="86" t="str">
        <f>'2. Identificación del Riesgo'!O48:O50</f>
        <v/>
      </c>
      <c r="P48" s="81"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5"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5"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1"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7"/>
      <c r="AN48" s="10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2"/>
      <c r="AP48" s="111"/>
      <c r="AQ48" s="111" t="str">
        <f>IF(AO48="","","∑ Peso porcentual de cada acción definida")</f>
        <v/>
      </c>
      <c r="AR48" s="84"/>
      <c r="AS48" s="3"/>
      <c r="AT48" s="3"/>
      <c r="AU48" s="3"/>
      <c r="AV48" s="3"/>
      <c r="AW48" s="3"/>
      <c r="AX48" s="3"/>
      <c r="AY48" s="3"/>
      <c r="AZ48" s="3"/>
      <c r="BA48" s="3"/>
      <c r="BB48" s="3"/>
      <c r="BC48" s="3"/>
      <c r="BD48" s="3"/>
      <c r="BE48" s="3"/>
      <c r="BF48" s="3"/>
      <c r="BG48" s="3"/>
      <c r="BH48" s="3"/>
      <c r="BI48" s="3"/>
      <c r="BJ48" s="3"/>
      <c r="BK48" s="3"/>
      <c r="BL48" s="3"/>
    </row>
    <row r="49" spans="1:64" ht="31.5" customHeight="1">
      <c r="A49" s="82"/>
      <c r="B49" s="82"/>
      <c r="C49" s="82"/>
      <c r="D49" s="82"/>
      <c r="E49" s="82"/>
      <c r="F49" s="82"/>
      <c r="G49" s="82"/>
      <c r="H49" s="82"/>
      <c r="I49" s="82"/>
      <c r="J49" s="82"/>
      <c r="K49" s="82"/>
      <c r="L49" s="82"/>
      <c r="M49" s="82"/>
      <c r="N49" s="82"/>
      <c r="O49" s="82"/>
      <c r="P49" s="82"/>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2"/>
      <c r="AI49" s="82"/>
      <c r="AJ49" s="82"/>
      <c r="AK49" s="82"/>
      <c r="AL49" s="82"/>
      <c r="AM49" s="82"/>
      <c r="AN49" s="82"/>
      <c r="AO49" s="82"/>
      <c r="AP49" s="82"/>
      <c r="AQ49" s="82"/>
      <c r="AR49" s="82"/>
      <c r="AS49" s="2"/>
      <c r="AT49" s="2"/>
      <c r="AU49" s="2"/>
      <c r="AV49" s="2"/>
      <c r="AW49" s="2"/>
      <c r="AX49" s="2"/>
      <c r="AY49" s="2"/>
      <c r="AZ49" s="2"/>
      <c r="BA49" s="2"/>
      <c r="BB49" s="2"/>
      <c r="BC49" s="2"/>
      <c r="BD49" s="2"/>
      <c r="BE49" s="2"/>
      <c r="BF49" s="2"/>
      <c r="BG49" s="2"/>
      <c r="BH49" s="2"/>
      <c r="BI49" s="2"/>
      <c r="BJ49" s="2"/>
      <c r="BK49" s="2"/>
      <c r="BL49" s="2"/>
    </row>
    <row r="50" spans="1:64" ht="31.5" customHeight="1">
      <c r="A50" s="83"/>
      <c r="B50" s="83"/>
      <c r="C50" s="83"/>
      <c r="D50" s="83"/>
      <c r="E50" s="83"/>
      <c r="F50" s="83"/>
      <c r="G50" s="83"/>
      <c r="H50" s="83"/>
      <c r="I50" s="83"/>
      <c r="J50" s="83"/>
      <c r="K50" s="83"/>
      <c r="L50" s="83"/>
      <c r="M50" s="83"/>
      <c r="N50" s="83"/>
      <c r="O50" s="83"/>
      <c r="P50" s="83"/>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3"/>
      <c r="AI50" s="83"/>
      <c r="AJ50" s="83"/>
      <c r="AK50" s="83"/>
      <c r="AL50" s="83"/>
      <c r="AM50" s="83"/>
      <c r="AN50" s="83"/>
      <c r="AO50" s="83"/>
      <c r="AP50" s="83"/>
      <c r="AQ50" s="83"/>
      <c r="AR50" s="83"/>
      <c r="AS50" s="2"/>
      <c r="AT50" s="2"/>
      <c r="AU50" s="2"/>
      <c r="AV50" s="2"/>
      <c r="AW50" s="2"/>
      <c r="AX50" s="2"/>
      <c r="AY50" s="2"/>
      <c r="AZ50" s="2"/>
      <c r="BA50" s="2"/>
      <c r="BB50" s="2"/>
      <c r="BC50" s="2"/>
      <c r="BD50" s="2"/>
      <c r="BE50" s="2"/>
      <c r="BF50" s="2"/>
      <c r="BG50" s="2"/>
      <c r="BH50" s="2"/>
      <c r="BI50" s="2"/>
      <c r="BJ50" s="2"/>
      <c r="BK50" s="2"/>
      <c r="BL50" s="2"/>
    </row>
    <row r="51" spans="1:64" ht="31.5" customHeight="1">
      <c r="A51" s="89">
        <v>15</v>
      </c>
      <c r="B51" s="84" t="str">
        <f>'2. Identificación del Riesgo'!B51:B53</f>
        <v/>
      </c>
      <c r="C51" s="84" t="str">
        <f>IF('2. Identificación del Riesgo'!C51:C53="","",'2. Identificación del Riesgo'!C51:C53)</f>
        <v/>
      </c>
      <c r="D51" s="84" t="str">
        <f>IF('2. Identificación del Riesgo'!D51:D53="","",'2. Identificación del Riesgo'!D51:D53)</f>
        <v/>
      </c>
      <c r="E51" s="84" t="str">
        <f>IF('2. Identificación del Riesgo'!E51:E53="","",'2. Identificación del Riesgo'!E51:E53)</f>
        <v/>
      </c>
      <c r="F51" s="84" t="str">
        <f>IF('2. Identificación del Riesgo'!F51:F53="","",'2. Identificación del Riesgo'!F51:F53)</f>
        <v/>
      </c>
      <c r="G51" s="84" t="str">
        <f>IF('2. Identificación del Riesgo'!G51:G53="","",'2. Identificación del Riesgo'!G51:G53)</f>
        <v/>
      </c>
      <c r="H51" s="84" t="str">
        <f>IF('2. Identificación del Riesgo'!H51:H53="","",'2. Identificación del Riesgo'!H51:H53)</f>
        <v/>
      </c>
      <c r="I51" s="84" t="str">
        <f>IF('2. Identificación del Riesgo'!I51:I53="","",'2. Identificación del Riesgo'!I51:I53)</f>
        <v/>
      </c>
      <c r="J51" s="84" t="str">
        <f>IF('2. Identificación del Riesgo'!J51:J53="","",'2. Identificación del Riesgo'!J51:J53)</f>
        <v/>
      </c>
      <c r="K51" s="85" t="str">
        <f>'2. Identificación del Riesgo'!K51:K53</f>
        <v/>
      </c>
      <c r="L51" s="86" t="str">
        <f>'2. Identificación del Riesgo'!L51:L53</f>
        <v/>
      </c>
      <c r="M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5" t="str">
        <f>'2. Identificación del Riesgo'!N51:N53</f>
        <v/>
      </c>
      <c r="O51" s="86" t="str">
        <f>'2. Identificación del Riesgo'!O51:O53</f>
        <v/>
      </c>
      <c r="P51" s="81"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5"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5"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1"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7"/>
      <c r="AN51" s="10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2"/>
      <c r="AP51" s="111"/>
      <c r="AQ51" s="111" t="str">
        <f>IF(AO51="","","∑ Peso porcentual de cada acción definida")</f>
        <v/>
      </c>
      <c r="AR51" s="84"/>
      <c r="AS51" s="3"/>
      <c r="AT51" s="3"/>
      <c r="AU51" s="3"/>
      <c r="AV51" s="3"/>
      <c r="AW51" s="3"/>
      <c r="AX51" s="3"/>
      <c r="AY51" s="3"/>
      <c r="AZ51" s="3"/>
      <c r="BA51" s="3"/>
      <c r="BB51" s="3"/>
      <c r="BC51" s="3"/>
      <c r="BD51" s="3"/>
      <c r="BE51" s="3"/>
      <c r="BF51" s="3"/>
      <c r="BG51" s="3"/>
      <c r="BH51" s="3"/>
      <c r="BI51" s="3"/>
      <c r="BJ51" s="3"/>
      <c r="BK51" s="3"/>
      <c r="BL51" s="3"/>
    </row>
    <row r="52" spans="1:64" ht="31.5" customHeight="1">
      <c r="A52" s="82"/>
      <c r="B52" s="82"/>
      <c r="C52" s="82"/>
      <c r="D52" s="82"/>
      <c r="E52" s="82"/>
      <c r="F52" s="82"/>
      <c r="G52" s="82"/>
      <c r="H52" s="82"/>
      <c r="I52" s="82"/>
      <c r="J52" s="82"/>
      <c r="K52" s="82"/>
      <c r="L52" s="82"/>
      <c r="M52" s="82"/>
      <c r="N52" s="82"/>
      <c r="O52" s="82"/>
      <c r="P52" s="82"/>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2"/>
      <c r="AI52" s="82"/>
      <c r="AJ52" s="82"/>
      <c r="AK52" s="82"/>
      <c r="AL52" s="82"/>
      <c r="AM52" s="82"/>
      <c r="AN52" s="82"/>
      <c r="AO52" s="82"/>
      <c r="AP52" s="82"/>
      <c r="AQ52" s="82"/>
      <c r="AR52" s="82"/>
      <c r="AS52" s="2"/>
      <c r="AT52" s="2"/>
      <c r="AU52" s="2"/>
      <c r="AV52" s="2"/>
      <c r="AW52" s="2"/>
      <c r="AX52" s="2"/>
      <c r="AY52" s="2"/>
      <c r="AZ52" s="2"/>
      <c r="BA52" s="2"/>
      <c r="BB52" s="2"/>
      <c r="BC52" s="2"/>
      <c r="BD52" s="2"/>
      <c r="BE52" s="2"/>
      <c r="BF52" s="2"/>
      <c r="BG52" s="2"/>
      <c r="BH52" s="2"/>
      <c r="BI52" s="2"/>
      <c r="BJ52" s="2"/>
      <c r="BK52" s="2"/>
      <c r="BL52" s="2"/>
    </row>
    <row r="53" spans="1:64" ht="31.5" customHeight="1">
      <c r="A53" s="83"/>
      <c r="B53" s="83"/>
      <c r="C53" s="83"/>
      <c r="D53" s="83"/>
      <c r="E53" s="83"/>
      <c r="F53" s="83"/>
      <c r="G53" s="83"/>
      <c r="H53" s="83"/>
      <c r="I53" s="83"/>
      <c r="J53" s="83"/>
      <c r="K53" s="83"/>
      <c r="L53" s="83"/>
      <c r="M53" s="83"/>
      <c r="N53" s="83"/>
      <c r="O53" s="83"/>
      <c r="P53" s="83"/>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3"/>
      <c r="AI53" s="83"/>
      <c r="AJ53" s="83"/>
      <c r="AK53" s="83"/>
      <c r="AL53" s="83"/>
      <c r="AM53" s="83"/>
      <c r="AN53" s="83"/>
      <c r="AO53" s="83"/>
      <c r="AP53" s="83"/>
      <c r="AQ53" s="83"/>
      <c r="AR53" s="83"/>
      <c r="AS53" s="2"/>
      <c r="AT53" s="2"/>
      <c r="AU53" s="2"/>
      <c r="AV53" s="2"/>
      <c r="AW53" s="2"/>
      <c r="AX53" s="2"/>
      <c r="AY53" s="2"/>
      <c r="AZ53" s="2"/>
      <c r="BA53" s="2"/>
      <c r="BB53" s="2"/>
      <c r="BC53" s="2"/>
      <c r="BD53" s="2"/>
      <c r="BE53" s="2"/>
      <c r="BF53" s="2"/>
      <c r="BG53" s="2"/>
      <c r="BH53" s="2"/>
      <c r="BI53" s="2"/>
      <c r="BJ53" s="2"/>
      <c r="BK53" s="2"/>
      <c r="BL53" s="2"/>
    </row>
    <row r="54" spans="1:64" ht="31.5" customHeight="1">
      <c r="A54" s="89">
        <v>16</v>
      </c>
      <c r="B54" s="84" t="str">
        <f>'2. Identificación del Riesgo'!B54:B56</f>
        <v/>
      </c>
      <c r="C54" s="84" t="str">
        <f>IF('2. Identificación del Riesgo'!C54:C56="","",'2. Identificación del Riesgo'!C54:C56)</f>
        <v/>
      </c>
      <c r="D54" s="84" t="str">
        <f>IF('2. Identificación del Riesgo'!D54:D56="","",'2. Identificación del Riesgo'!D54:D56)</f>
        <v/>
      </c>
      <c r="E54" s="84" t="str">
        <f>IF('2. Identificación del Riesgo'!E54:E56="","",'2. Identificación del Riesgo'!E54:E56)</f>
        <v/>
      </c>
      <c r="F54" s="84" t="str">
        <f>IF('2. Identificación del Riesgo'!F54:F56="","",'2. Identificación del Riesgo'!F54:F56)</f>
        <v/>
      </c>
      <c r="G54" s="84" t="str">
        <f>IF('2. Identificación del Riesgo'!G54:G56="","",'2. Identificación del Riesgo'!G54:G56)</f>
        <v/>
      </c>
      <c r="H54" s="84" t="str">
        <f>IF('2. Identificación del Riesgo'!H54:H56="","",'2. Identificación del Riesgo'!H54:H56)</f>
        <v/>
      </c>
      <c r="I54" s="84" t="str">
        <f>IF('2. Identificación del Riesgo'!I54:I56="","",'2. Identificación del Riesgo'!I54:I56)</f>
        <v/>
      </c>
      <c r="J54" s="84" t="str">
        <f>IF('2. Identificación del Riesgo'!J54:J56="","",'2. Identificación del Riesgo'!J54:J56)</f>
        <v/>
      </c>
      <c r="K54" s="85" t="str">
        <f>'2. Identificación del Riesgo'!K54:K56</f>
        <v/>
      </c>
      <c r="L54" s="86" t="str">
        <f>'2. Identificación del Riesgo'!L54:L56</f>
        <v/>
      </c>
      <c r="M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5" t="str">
        <f>'2. Identificación del Riesgo'!N54:N56</f>
        <v/>
      </c>
      <c r="O54" s="86" t="str">
        <f>'2. Identificación del Riesgo'!O54:O56</f>
        <v/>
      </c>
      <c r="P54" s="81"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5"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5"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1"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7"/>
      <c r="AN54" s="10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2"/>
      <c r="AP54" s="111"/>
      <c r="AQ54" s="111" t="str">
        <f>IF(AO54="","","∑ Peso porcentual de cada acción definida")</f>
        <v/>
      </c>
      <c r="AR54" s="84"/>
      <c r="AS54" s="3"/>
      <c r="AT54" s="3"/>
      <c r="AU54" s="3"/>
      <c r="AV54" s="3"/>
      <c r="AW54" s="3"/>
      <c r="AX54" s="3"/>
      <c r="AY54" s="3"/>
      <c r="AZ54" s="3"/>
      <c r="BA54" s="3"/>
      <c r="BB54" s="3"/>
      <c r="BC54" s="3"/>
      <c r="BD54" s="3"/>
      <c r="BE54" s="3"/>
      <c r="BF54" s="3"/>
      <c r="BG54" s="3"/>
      <c r="BH54" s="3"/>
      <c r="BI54" s="3"/>
      <c r="BJ54" s="3"/>
      <c r="BK54" s="3"/>
      <c r="BL54" s="3"/>
    </row>
    <row r="55" spans="1:64" ht="31.5" customHeight="1">
      <c r="A55" s="82"/>
      <c r="B55" s="82"/>
      <c r="C55" s="82"/>
      <c r="D55" s="82"/>
      <c r="E55" s="82"/>
      <c r="F55" s="82"/>
      <c r="G55" s="82"/>
      <c r="H55" s="82"/>
      <c r="I55" s="82"/>
      <c r="J55" s="82"/>
      <c r="K55" s="82"/>
      <c r="L55" s="82"/>
      <c r="M55" s="82"/>
      <c r="N55" s="82"/>
      <c r="O55" s="82"/>
      <c r="P55" s="82"/>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2"/>
      <c r="AI55" s="82"/>
      <c r="AJ55" s="82"/>
      <c r="AK55" s="82"/>
      <c r="AL55" s="82"/>
      <c r="AM55" s="82"/>
      <c r="AN55" s="82"/>
      <c r="AO55" s="82"/>
      <c r="AP55" s="82"/>
      <c r="AQ55" s="82"/>
      <c r="AR55" s="82"/>
      <c r="AS55" s="2"/>
      <c r="AT55" s="2"/>
      <c r="AU55" s="2"/>
      <c r="AV55" s="2"/>
      <c r="AW55" s="2"/>
      <c r="AX55" s="2"/>
      <c r="AY55" s="2"/>
      <c r="AZ55" s="2"/>
      <c r="BA55" s="2"/>
      <c r="BB55" s="2"/>
      <c r="BC55" s="2"/>
      <c r="BD55" s="2"/>
      <c r="BE55" s="2"/>
      <c r="BF55" s="2"/>
      <c r="BG55" s="2"/>
      <c r="BH55" s="2"/>
      <c r="BI55" s="2"/>
      <c r="BJ55" s="2"/>
      <c r="BK55" s="2"/>
      <c r="BL55" s="2"/>
    </row>
    <row r="56" spans="1:64" ht="31.5" customHeight="1">
      <c r="A56" s="83"/>
      <c r="B56" s="83"/>
      <c r="C56" s="83"/>
      <c r="D56" s="83"/>
      <c r="E56" s="83"/>
      <c r="F56" s="83"/>
      <c r="G56" s="83"/>
      <c r="H56" s="83"/>
      <c r="I56" s="83"/>
      <c r="J56" s="83"/>
      <c r="K56" s="83"/>
      <c r="L56" s="83"/>
      <c r="M56" s="83"/>
      <c r="N56" s="83"/>
      <c r="O56" s="83"/>
      <c r="P56" s="83"/>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3"/>
      <c r="AI56" s="83"/>
      <c r="AJ56" s="83"/>
      <c r="AK56" s="83"/>
      <c r="AL56" s="83"/>
      <c r="AM56" s="83"/>
      <c r="AN56" s="83"/>
      <c r="AO56" s="83"/>
      <c r="AP56" s="83"/>
      <c r="AQ56" s="83"/>
      <c r="AR56" s="83"/>
      <c r="AS56" s="2"/>
      <c r="AT56" s="2"/>
      <c r="AU56" s="2"/>
      <c r="AV56" s="2"/>
      <c r="AW56" s="2"/>
      <c r="AX56" s="2"/>
      <c r="AY56" s="2"/>
      <c r="AZ56" s="2"/>
      <c r="BA56" s="2"/>
      <c r="BB56" s="2"/>
      <c r="BC56" s="2"/>
      <c r="BD56" s="2"/>
      <c r="BE56" s="2"/>
      <c r="BF56" s="2"/>
      <c r="BG56" s="2"/>
      <c r="BH56" s="2"/>
      <c r="BI56" s="2"/>
      <c r="BJ56" s="2"/>
      <c r="BK56" s="2"/>
      <c r="BL56" s="2"/>
    </row>
    <row r="57" spans="1:64" ht="31.5" customHeight="1">
      <c r="A57" s="89">
        <v>17</v>
      </c>
      <c r="B57" s="84" t="str">
        <f>'2. Identificación del Riesgo'!B57:B59</f>
        <v/>
      </c>
      <c r="C57" s="84" t="str">
        <f>IF('2. Identificación del Riesgo'!C57:C59="","",'2. Identificación del Riesgo'!C57:C59)</f>
        <v/>
      </c>
      <c r="D57" s="84" t="str">
        <f>IF('2. Identificación del Riesgo'!D57:D59="","",'2. Identificación del Riesgo'!D57:D59)</f>
        <v/>
      </c>
      <c r="E57" s="84" t="str">
        <f>IF('2. Identificación del Riesgo'!E57:E59="","",'2. Identificación del Riesgo'!E57:E59)</f>
        <v/>
      </c>
      <c r="F57" s="84" t="str">
        <f>IF('2. Identificación del Riesgo'!F57:F59="","",'2. Identificación del Riesgo'!F57:F59)</f>
        <v/>
      </c>
      <c r="G57" s="84" t="str">
        <f>IF('2. Identificación del Riesgo'!G57:G59="","",'2. Identificación del Riesgo'!G57:G59)</f>
        <v/>
      </c>
      <c r="H57" s="84" t="str">
        <f>IF('2. Identificación del Riesgo'!H57:H59="","",'2. Identificación del Riesgo'!H57:H59)</f>
        <v/>
      </c>
      <c r="I57" s="84" t="str">
        <f>IF('2. Identificación del Riesgo'!I57:I59="","",'2. Identificación del Riesgo'!I57:I59)</f>
        <v/>
      </c>
      <c r="J57" s="84" t="str">
        <f>IF('2. Identificación del Riesgo'!J57:J59="","",'2. Identificación del Riesgo'!J57:J59)</f>
        <v/>
      </c>
      <c r="K57" s="85" t="str">
        <f>'2. Identificación del Riesgo'!K57:K59</f>
        <v/>
      </c>
      <c r="L57" s="86" t="str">
        <f>'2. Identificación del Riesgo'!L57:L59</f>
        <v/>
      </c>
      <c r="M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5" t="str">
        <f>'2. Identificación del Riesgo'!N57:N59</f>
        <v/>
      </c>
      <c r="O57" s="86" t="str">
        <f>'2. Identificación del Riesgo'!O57:O59</f>
        <v/>
      </c>
      <c r="P57" s="81"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5"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5"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1"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7"/>
      <c r="AN57" s="10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2"/>
      <c r="AP57" s="111"/>
      <c r="AQ57" s="111" t="str">
        <f>IF(AO57="","","∑ Peso porcentual de cada acción definida")</f>
        <v/>
      </c>
      <c r="AR57" s="84"/>
      <c r="AS57" s="3"/>
      <c r="AT57" s="3"/>
      <c r="AU57" s="3"/>
      <c r="AV57" s="3"/>
      <c r="AW57" s="3"/>
      <c r="AX57" s="3"/>
      <c r="AY57" s="3"/>
      <c r="AZ57" s="3"/>
      <c r="BA57" s="3"/>
      <c r="BB57" s="3"/>
      <c r="BC57" s="3"/>
      <c r="BD57" s="3"/>
      <c r="BE57" s="3"/>
      <c r="BF57" s="3"/>
      <c r="BG57" s="3"/>
      <c r="BH57" s="3"/>
      <c r="BI57" s="3"/>
      <c r="BJ57" s="3"/>
      <c r="BK57" s="3"/>
      <c r="BL57" s="3"/>
    </row>
    <row r="58" spans="1:64" ht="31.5" customHeight="1">
      <c r="A58" s="82"/>
      <c r="B58" s="82"/>
      <c r="C58" s="82"/>
      <c r="D58" s="82"/>
      <c r="E58" s="82"/>
      <c r="F58" s="82"/>
      <c r="G58" s="82"/>
      <c r="H58" s="82"/>
      <c r="I58" s="82"/>
      <c r="J58" s="82"/>
      <c r="K58" s="82"/>
      <c r="L58" s="82"/>
      <c r="M58" s="82"/>
      <c r="N58" s="82"/>
      <c r="O58" s="82"/>
      <c r="P58" s="82"/>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2"/>
      <c r="AI58" s="82"/>
      <c r="AJ58" s="82"/>
      <c r="AK58" s="82"/>
      <c r="AL58" s="82"/>
      <c r="AM58" s="82"/>
      <c r="AN58" s="82"/>
      <c r="AO58" s="82"/>
      <c r="AP58" s="82"/>
      <c r="AQ58" s="82"/>
      <c r="AR58" s="82"/>
      <c r="AS58" s="2"/>
      <c r="AT58" s="2"/>
      <c r="AU58" s="2"/>
      <c r="AV58" s="2"/>
      <c r="AW58" s="2"/>
      <c r="AX58" s="2"/>
      <c r="AY58" s="2"/>
      <c r="AZ58" s="2"/>
      <c r="BA58" s="2"/>
      <c r="BB58" s="2"/>
      <c r="BC58" s="2"/>
      <c r="BD58" s="2"/>
      <c r="BE58" s="2"/>
      <c r="BF58" s="2"/>
      <c r="BG58" s="2"/>
      <c r="BH58" s="2"/>
      <c r="BI58" s="2"/>
      <c r="BJ58" s="2"/>
      <c r="BK58" s="2"/>
      <c r="BL58" s="2"/>
    </row>
    <row r="59" spans="1:64" ht="31.5" customHeight="1">
      <c r="A59" s="83"/>
      <c r="B59" s="83"/>
      <c r="C59" s="83"/>
      <c r="D59" s="83"/>
      <c r="E59" s="83"/>
      <c r="F59" s="83"/>
      <c r="G59" s="83"/>
      <c r="H59" s="83"/>
      <c r="I59" s="83"/>
      <c r="J59" s="83"/>
      <c r="K59" s="83"/>
      <c r="L59" s="83"/>
      <c r="M59" s="83"/>
      <c r="N59" s="83"/>
      <c r="O59" s="83"/>
      <c r="P59" s="83"/>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3"/>
      <c r="AI59" s="83"/>
      <c r="AJ59" s="83"/>
      <c r="AK59" s="83"/>
      <c r="AL59" s="83"/>
      <c r="AM59" s="83"/>
      <c r="AN59" s="83"/>
      <c r="AO59" s="83"/>
      <c r="AP59" s="83"/>
      <c r="AQ59" s="83"/>
      <c r="AR59" s="83"/>
      <c r="AS59" s="2"/>
      <c r="AT59" s="2"/>
      <c r="AU59" s="2"/>
      <c r="AV59" s="2"/>
      <c r="AW59" s="2"/>
      <c r="AX59" s="2"/>
      <c r="AY59" s="2"/>
      <c r="AZ59" s="2"/>
      <c r="BA59" s="2"/>
      <c r="BB59" s="2"/>
      <c r="BC59" s="2"/>
      <c r="BD59" s="2"/>
      <c r="BE59" s="2"/>
      <c r="BF59" s="2"/>
      <c r="BG59" s="2"/>
      <c r="BH59" s="2"/>
      <c r="BI59" s="2"/>
      <c r="BJ59" s="2"/>
      <c r="BK59" s="2"/>
      <c r="BL59" s="2"/>
    </row>
    <row r="60" spans="1:64" ht="31.5" customHeight="1">
      <c r="A60" s="89">
        <v>18</v>
      </c>
      <c r="B60" s="84" t="str">
        <f>'2. Identificación del Riesgo'!B60:B62</f>
        <v/>
      </c>
      <c r="C60" s="84" t="str">
        <f>IF('2. Identificación del Riesgo'!C60:C62="","",'2. Identificación del Riesgo'!C60:C62)</f>
        <v/>
      </c>
      <c r="D60" s="84" t="str">
        <f>IF('2. Identificación del Riesgo'!D60:D62="","",'2. Identificación del Riesgo'!D60:D62)</f>
        <v/>
      </c>
      <c r="E60" s="84" t="str">
        <f>IF('2. Identificación del Riesgo'!E60:E62="","",'2. Identificación del Riesgo'!E60:E62)</f>
        <v/>
      </c>
      <c r="F60" s="84" t="str">
        <f>IF('2. Identificación del Riesgo'!F60:F62="","",'2. Identificación del Riesgo'!F60:F62)</f>
        <v/>
      </c>
      <c r="G60" s="84" t="str">
        <f>IF('2. Identificación del Riesgo'!G60:G62="","",'2. Identificación del Riesgo'!G60:G62)</f>
        <v/>
      </c>
      <c r="H60" s="84" t="str">
        <f>IF('2. Identificación del Riesgo'!H60:H62="","",'2. Identificación del Riesgo'!H60:H62)</f>
        <v/>
      </c>
      <c r="I60" s="84" t="str">
        <f>IF('2. Identificación del Riesgo'!I60:I62="","",'2. Identificación del Riesgo'!I60:I62)</f>
        <v/>
      </c>
      <c r="J60" s="84" t="str">
        <f>IF('2. Identificación del Riesgo'!J60:J62="","",'2. Identificación del Riesgo'!J60:J62)</f>
        <v/>
      </c>
      <c r="K60" s="85" t="str">
        <f>'2. Identificación del Riesgo'!K60:K62</f>
        <v/>
      </c>
      <c r="L60" s="86" t="str">
        <f>'2. Identificación del Riesgo'!L60:L62</f>
        <v/>
      </c>
      <c r="M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5" t="str">
        <f>'2. Identificación del Riesgo'!N60:N62</f>
        <v/>
      </c>
      <c r="O60" s="86" t="str">
        <f>'2. Identificación del Riesgo'!O60:O62</f>
        <v/>
      </c>
      <c r="P60" s="81"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5"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5"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1"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7"/>
      <c r="AN60" s="10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2"/>
      <c r="AP60" s="111"/>
      <c r="AQ60" s="111" t="str">
        <f>IF(AO60="","","∑ Peso porcentual de cada acción definida")</f>
        <v/>
      </c>
      <c r="AR60" s="84"/>
      <c r="AS60" s="3"/>
      <c r="AT60" s="3"/>
      <c r="AU60" s="3"/>
      <c r="AV60" s="3"/>
      <c r="AW60" s="3"/>
      <c r="AX60" s="3"/>
      <c r="AY60" s="3"/>
      <c r="AZ60" s="3"/>
      <c r="BA60" s="3"/>
      <c r="BB60" s="3"/>
      <c r="BC60" s="3"/>
      <c r="BD60" s="3"/>
      <c r="BE60" s="3"/>
      <c r="BF60" s="3"/>
      <c r="BG60" s="3"/>
      <c r="BH60" s="3"/>
      <c r="BI60" s="3"/>
      <c r="BJ60" s="3"/>
      <c r="BK60" s="3"/>
      <c r="BL60" s="3"/>
    </row>
    <row r="61" spans="1:64" ht="31.5" customHeight="1">
      <c r="A61" s="82"/>
      <c r="B61" s="82"/>
      <c r="C61" s="82"/>
      <c r="D61" s="82"/>
      <c r="E61" s="82"/>
      <c r="F61" s="82"/>
      <c r="G61" s="82"/>
      <c r="H61" s="82"/>
      <c r="I61" s="82"/>
      <c r="J61" s="82"/>
      <c r="K61" s="82"/>
      <c r="L61" s="82"/>
      <c r="M61" s="82"/>
      <c r="N61" s="82"/>
      <c r="O61" s="82"/>
      <c r="P61" s="82"/>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2"/>
      <c r="AI61" s="82"/>
      <c r="AJ61" s="82"/>
      <c r="AK61" s="82"/>
      <c r="AL61" s="82"/>
      <c r="AM61" s="82"/>
      <c r="AN61" s="82"/>
      <c r="AO61" s="82"/>
      <c r="AP61" s="82"/>
      <c r="AQ61" s="82"/>
      <c r="AR61" s="82"/>
      <c r="AS61" s="2"/>
      <c r="AT61" s="2"/>
      <c r="AU61" s="2"/>
      <c r="AV61" s="2"/>
      <c r="AW61" s="2"/>
      <c r="AX61" s="2"/>
      <c r="AY61" s="2"/>
      <c r="AZ61" s="2"/>
      <c r="BA61" s="2"/>
      <c r="BB61" s="2"/>
      <c r="BC61" s="2"/>
      <c r="BD61" s="2"/>
      <c r="BE61" s="2"/>
      <c r="BF61" s="2"/>
      <c r="BG61" s="2"/>
      <c r="BH61" s="2"/>
      <c r="BI61" s="2"/>
      <c r="BJ61" s="2"/>
      <c r="BK61" s="2"/>
      <c r="BL61" s="2"/>
    </row>
    <row r="62" spans="1:64" ht="31.5" customHeight="1">
      <c r="A62" s="83"/>
      <c r="B62" s="83"/>
      <c r="C62" s="83"/>
      <c r="D62" s="83"/>
      <c r="E62" s="83"/>
      <c r="F62" s="83"/>
      <c r="G62" s="83"/>
      <c r="H62" s="83"/>
      <c r="I62" s="83"/>
      <c r="J62" s="83"/>
      <c r="K62" s="83"/>
      <c r="L62" s="83"/>
      <c r="M62" s="83"/>
      <c r="N62" s="83"/>
      <c r="O62" s="83"/>
      <c r="P62" s="83"/>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3"/>
      <c r="AI62" s="83"/>
      <c r="AJ62" s="83"/>
      <c r="AK62" s="83"/>
      <c r="AL62" s="83"/>
      <c r="AM62" s="83"/>
      <c r="AN62" s="83"/>
      <c r="AO62" s="83"/>
      <c r="AP62" s="83"/>
      <c r="AQ62" s="83"/>
      <c r="AR62" s="83"/>
      <c r="AS62" s="2"/>
      <c r="AT62" s="2"/>
      <c r="AU62" s="2"/>
      <c r="AV62" s="2"/>
      <c r="AW62" s="2"/>
      <c r="AX62" s="2"/>
      <c r="AY62" s="2"/>
      <c r="AZ62" s="2"/>
      <c r="BA62" s="2"/>
      <c r="BB62" s="2"/>
      <c r="BC62" s="2"/>
      <c r="BD62" s="2"/>
      <c r="BE62" s="2"/>
      <c r="BF62" s="2"/>
      <c r="BG62" s="2"/>
      <c r="BH62" s="2"/>
      <c r="BI62" s="2"/>
      <c r="BJ62" s="2"/>
      <c r="BK62" s="2"/>
      <c r="BL62" s="2"/>
    </row>
    <row r="63" spans="1:64" ht="31.5" customHeight="1">
      <c r="A63" s="89">
        <v>19</v>
      </c>
      <c r="B63" s="84" t="str">
        <f>'2. Identificación del Riesgo'!B63:B65</f>
        <v/>
      </c>
      <c r="C63" s="84" t="str">
        <f>IF('2. Identificación del Riesgo'!C63:C65="","",'2. Identificación del Riesgo'!C63:C65)</f>
        <v/>
      </c>
      <c r="D63" s="84" t="str">
        <f>IF('2. Identificación del Riesgo'!D63:D65="","",'2. Identificación del Riesgo'!D63:D65)</f>
        <v/>
      </c>
      <c r="E63" s="84" t="str">
        <f>IF('2. Identificación del Riesgo'!E63:E65="","",'2. Identificación del Riesgo'!E63:E65)</f>
        <v/>
      </c>
      <c r="F63" s="84" t="str">
        <f>IF('2. Identificación del Riesgo'!F63:F65="","",'2. Identificación del Riesgo'!F63:F65)</f>
        <v/>
      </c>
      <c r="G63" s="84" t="str">
        <f>IF('2. Identificación del Riesgo'!G63:G65="","",'2. Identificación del Riesgo'!G63:G65)</f>
        <v/>
      </c>
      <c r="H63" s="84" t="str">
        <f>IF('2. Identificación del Riesgo'!H63:H65="","",'2. Identificación del Riesgo'!H63:H65)</f>
        <v/>
      </c>
      <c r="I63" s="84" t="str">
        <f>IF('2. Identificación del Riesgo'!I63:I65="","",'2. Identificación del Riesgo'!I63:I65)</f>
        <v/>
      </c>
      <c r="J63" s="84" t="str">
        <f>IF('2. Identificación del Riesgo'!J63:J65="","",'2. Identificación del Riesgo'!J63:J65)</f>
        <v/>
      </c>
      <c r="K63" s="85" t="str">
        <f>'2. Identificación del Riesgo'!K63:K65</f>
        <v/>
      </c>
      <c r="L63" s="86" t="str">
        <f>'2. Identificación del Riesgo'!L63:L65</f>
        <v/>
      </c>
      <c r="M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5" t="str">
        <f>'2. Identificación del Riesgo'!N63:N65</f>
        <v/>
      </c>
      <c r="O63" s="86" t="str">
        <f>'2. Identificación del Riesgo'!O63:O65</f>
        <v/>
      </c>
      <c r="P63" s="81"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5"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5"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1"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7"/>
      <c r="AN63" s="10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2"/>
      <c r="AP63" s="111"/>
      <c r="AQ63" s="111" t="str">
        <f>IF(AO63="","","∑ Peso porcentual de cada acción definida")</f>
        <v/>
      </c>
      <c r="AR63" s="84"/>
      <c r="AS63" s="3"/>
      <c r="AT63" s="3"/>
      <c r="AU63" s="3"/>
      <c r="AV63" s="3"/>
      <c r="AW63" s="3"/>
      <c r="AX63" s="3"/>
      <c r="AY63" s="3"/>
      <c r="AZ63" s="3"/>
      <c r="BA63" s="3"/>
      <c r="BB63" s="3"/>
      <c r="BC63" s="3"/>
      <c r="BD63" s="3"/>
      <c r="BE63" s="3"/>
      <c r="BF63" s="3"/>
      <c r="BG63" s="3"/>
      <c r="BH63" s="3"/>
      <c r="BI63" s="3"/>
      <c r="BJ63" s="3"/>
      <c r="BK63" s="3"/>
      <c r="BL63" s="3"/>
    </row>
    <row r="64" spans="1:64" ht="31.5" customHeight="1">
      <c r="A64" s="82"/>
      <c r="B64" s="82"/>
      <c r="C64" s="82"/>
      <c r="D64" s="82"/>
      <c r="E64" s="82"/>
      <c r="F64" s="82"/>
      <c r="G64" s="82"/>
      <c r="H64" s="82"/>
      <c r="I64" s="82"/>
      <c r="J64" s="82"/>
      <c r="K64" s="82"/>
      <c r="L64" s="82"/>
      <c r="M64" s="82"/>
      <c r="N64" s="82"/>
      <c r="O64" s="82"/>
      <c r="P64" s="82"/>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2"/>
      <c r="AI64" s="82"/>
      <c r="AJ64" s="82"/>
      <c r="AK64" s="82"/>
      <c r="AL64" s="82"/>
      <c r="AM64" s="82"/>
      <c r="AN64" s="82"/>
      <c r="AO64" s="82"/>
      <c r="AP64" s="82"/>
      <c r="AQ64" s="82"/>
      <c r="AR64" s="82"/>
      <c r="AS64" s="2"/>
      <c r="AT64" s="2"/>
      <c r="AU64" s="2"/>
      <c r="AV64" s="2"/>
      <c r="AW64" s="2"/>
      <c r="AX64" s="2"/>
      <c r="AY64" s="2"/>
      <c r="AZ64" s="2"/>
      <c r="BA64" s="2"/>
      <c r="BB64" s="2"/>
      <c r="BC64" s="2"/>
      <c r="BD64" s="2"/>
      <c r="BE64" s="2"/>
      <c r="BF64" s="2"/>
      <c r="BG64" s="2"/>
      <c r="BH64" s="2"/>
      <c r="BI64" s="2"/>
      <c r="BJ64" s="2"/>
      <c r="BK64" s="2"/>
      <c r="BL64" s="2"/>
    </row>
    <row r="65" spans="1:64" ht="31.5" customHeight="1">
      <c r="A65" s="83"/>
      <c r="B65" s="83"/>
      <c r="C65" s="83"/>
      <c r="D65" s="83"/>
      <c r="E65" s="83"/>
      <c r="F65" s="83"/>
      <c r="G65" s="83"/>
      <c r="H65" s="83"/>
      <c r="I65" s="83"/>
      <c r="J65" s="83"/>
      <c r="K65" s="83"/>
      <c r="L65" s="83"/>
      <c r="M65" s="83"/>
      <c r="N65" s="83"/>
      <c r="O65" s="83"/>
      <c r="P65" s="83"/>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3"/>
      <c r="AI65" s="83"/>
      <c r="AJ65" s="83"/>
      <c r="AK65" s="83"/>
      <c r="AL65" s="83"/>
      <c r="AM65" s="83"/>
      <c r="AN65" s="83"/>
      <c r="AO65" s="83"/>
      <c r="AP65" s="83"/>
      <c r="AQ65" s="83"/>
      <c r="AR65" s="83"/>
      <c r="AS65" s="2"/>
      <c r="AT65" s="2"/>
      <c r="AU65" s="2"/>
      <c r="AV65" s="2"/>
      <c r="AW65" s="2"/>
      <c r="AX65" s="2"/>
      <c r="AY65" s="2"/>
      <c r="AZ65" s="2"/>
      <c r="BA65" s="2"/>
      <c r="BB65" s="2"/>
      <c r="BC65" s="2"/>
      <c r="BD65" s="2"/>
      <c r="BE65" s="2"/>
      <c r="BF65" s="2"/>
      <c r="BG65" s="2"/>
      <c r="BH65" s="2"/>
      <c r="BI65" s="2"/>
      <c r="BJ65" s="2"/>
      <c r="BK65" s="2"/>
      <c r="BL65" s="2"/>
    </row>
    <row r="66" spans="1:64" ht="31.5" customHeight="1">
      <c r="A66" s="89">
        <v>20</v>
      </c>
      <c r="B66" s="84" t="str">
        <f>'2. Identificación del Riesgo'!B66:B68</f>
        <v/>
      </c>
      <c r="C66" s="84" t="str">
        <f>IF('2. Identificación del Riesgo'!C66:C68="","",'2. Identificación del Riesgo'!C66:C68)</f>
        <v/>
      </c>
      <c r="D66" s="84" t="str">
        <f>IF('2. Identificación del Riesgo'!D66:D68="","",'2. Identificación del Riesgo'!D66:D68)</f>
        <v/>
      </c>
      <c r="E66" s="84" t="str">
        <f>IF('2. Identificación del Riesgo'!E66:E68="","",'2. Identificación del Riesgo'!E66:E68)</f>
        <v/>
      </c>
      <c r="F66" s="84" t="str">
        <f>IF('2. Identificación del Riesgo'!F66:F68="","",'2. Identificación del Riesgo'!F66:F68)</f>
        <v/>
      </c>
      <c r="G66" s="84" t="str">
        <f>IF('2. Identificación del Riesgo'!G66:G68="","",'2. Identificación del Riesgo'!G66:G68)</f>
        <v/>
      </c>
      <c r="H66" s="84" t="str">
        <f>IF('2. Identificación del Riesgo'!H66:H68="","",'2. Identificación del Riesgo'!H66:H68)</f>
        <v/>
      </c>
      <c r="I66" s="84" t="str">
        <f>IF('2. Identificación del Riesgo'!I66:I68="","",'2. Identificación del Riesgo'!I66:I68)</f>
        <v/>
      </c>
      <c r="J66" s="84" t="str">
        <f>IF('2. Identificación del Riesgo'!J66:J68="","",'2. Identificación del Riesgo'!J66:J68)</f>
        <v/>
      </c>
      <c r="K66" s="85" t="str">
        <f>'2. Identificación del Riesgo'!K66:K68</f>
        <v/>
      </c>
      <c r="L66" s="86" t="str">
        <f>'2. Identificación del Riesgo'!L66:L68</f>
        <v/>
      </c>
      <c r="M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5" t="str">
        <f>'2. Identificación del Riesgo'!N66:N68</f>
        <v/>
      </c>
      <c r="O66" s="86" t="str">
        <f>'2. Identificación del Riesgo'!O66:O68</f>
        <v/>
      </c>
      <c r="P66" s="81"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5"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5"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1"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7"/>
      <c r="AN66" s="10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2"/>
      <c r="AP66" s="111"/>
      <c r="AQ66" s="111" t="str">
        <f>IF(AO66="","","∑ Peso porcentual de cada acción definida")</f>
        <v/>
      </c>
      <c r="AR66" s="84"/>
      <c r="AS66" s="3"/>
      <c r="AT66" s="3"/>
      <c r="AU66" s="3"/>
      <c r="AV66" s="3"/>
      <c r="AW66" s="3"/>
      <c r="AX66" s="3"/>
      <c r="AY66" s="3"/>
      <c r="AZ66" s="3"/>
      <c r="BA66" s="3"/>
      <c r="BB66" s="3"/>
      <c r="BC66" s="3"/>
      <c r="BD66" s="3"/>
      <c r="BE66" s="3"/>
      <c r="BF66" s="3"/>
      <c r="BG66" s="3"/>
      <c r="BH66" s="3"/>
      <c r="BI66" s="3"/>
      <c r="BJ66" s="3"/>
      <c r="BK66" s="3"/>
      <c r="BL66" s="3"/>
    </row>
    <row r="67" spans="1:64" ht="31.5" customHeight="1">
      <c r="A67" s="82"/>
      <c r="B67" s="82"/>
      <c r="C67" s="82"/>
      <c r="D67" s="82"/>
      <c r="E67" s="82"/>
      <c r="F67" s="82"/>
      <c r="G67" s="82"/>
      <c r="H67" s="82"/>
      <c r="I67" s="82"/>
      <c r="J67" s="82"/>
      <c r="K67" s="82"/>
      <c r="L67" s="82"/>
      <c r="M67" s="82"/>
      <c r="N67" s="82"/>
      <c r="O67" s="82"/>
      <c r="P67" s="82"/>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2"/>
      <c r="AI67" s="82"/>
      <c r="AJ67" s="82"/>
      <c r="AK67" s="82"/>
      <c r="AL67" s="82"/>
      <c r="AM67" s="82"/>
      <c r="AN67" s="82"/>
      <c r="AO67" s="82"/>
      <c r="AP67" s="82"/>
      <c r="AQ67" s="82"/>
      <c r="AR67" s="82"/>
      <c r="AS67" s="2"/>
      <c r="AT67" s="2"/>
      <c r="AU67" s="2"/>
      <c r="AV67" s="2"/>
      <c r="AW67" s="2"/>
      <c r="AX67" s="2"/>
      <c r="AY67" s="2"/>
      <c r="AZ67" s="2"/>
      <c r="BA67" s="2"/>
      <c r="BB67" s="2"/>
      <c r="BC67" s="2"/>
      <c r="BD67" s="2"/>
      <c r="BE67" s="2"/>
      <c r="BF67" s="2"/>
      <c r="BG67" s="2"/>
      <c r="BH67" s="2"/>
      <c r="BI67" s="2"/>
      <c r="BJ67" s="2"/>
      <c r="BK67" s="2"/>
      <c r="BL67" s="2"/>
    </row>
    <row r="68" spans="1:64" ht="31.5" customHeight="1">
      <c r="A68" s="83"/>
      <c r="B68" s="83"/>
      <c r="C68" s="83"/>
      <c r="D68" s="83"/>
      <c r="E68" s="83"/>
      <c r="F68" s="83"/>
      <c r="G68" s="83"/>
      <c r="H68" s="83"/>
      <c r="I68" s="83"/>
      <c r="J68" s="83"/>
      <c r="K68" s="83"/>
      <c r="L68" s="83"/>
      <c r="M68" s="83"/>
      <c r="N68" s="83"/>
      <c r="O68" s="83"/>
      <c r="P68" s="83"/>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3"/>
      <c r="AI68" s="83"/>
      <c r="AJ68" s="83"/>
      <c r="AK68" s="83"/>
      <c r="AL68" s="83"/>
      <c r="AM68" s="83"/>
      <c r="AN68" s="83"/>
      <c r="AO68" s="83"/>
      <c r="AP68" s="83"/>
      <c r="AQ68" s="83"/>
      <c r="AR68" s="83"/>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R18" sqref="R18:R20"/>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40.2851562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0" t="s">
        <v>271</v>
      </c>
      <c r="AC1" s="59"/>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0" t="s">
        <v>272</v>
      </c>
      <c r="AC2" s="59"/>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0" t="s">
        <v>273</v>
      </c>
      <c r="AC3" s="59"/>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0" t="s">
        <v>274</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7" t="s">
        <v>87</v>
      </c>
      <c r="B6" s="58"/>
      <c r="C6" s="58"/>
      <c r="D6" s="58"/>
      <c r="E6" s="32" t="s">
        <v>254</v>
      </c>
      <c r="F6" s="122" t="s">
        <v>275</v>
      </c>
      <c r="G6" s="58"/>
      <c r="H6" s="58"/>
      <c r="I6" s="58"/>
      <c r="J6" s="58"/>
      <c r="K6" s="58"/>
      <c r="L6" s="58"/>
      <c r="M6" s="59"/>
      <c r="N6" s="122" t="s">
        <v>276</v>
      </c>
      <c r="O6" s="58"/>
      <c r="P6" s="58"/>
      <c r="Q6" s="58"/>
      <c r="R6" s="58"/>
      <c r="S6" s="58"/>
      <c r="T6" s="58"/>
      <c r="U6" s="59"/>
      <c r="V6" s="122" t="s">
        <v>277</v>
      </c>
      <c r="W6" s="58"/>
      <c r="X6" s="58"/>
      <c r="Y6" s="58"/>
      <c r="Z6" s="58"/>
      <c r="AA6" s="58"/>
      <c r="AB6" s="58"/>
      <c r="AC6" s="59"/>
      <c r="AD6" s="3"/>
      <c r="AE6" s="3"/>
      <c r="AF6" s="3"/>
      <c r="AG6" s="3"/>
      <c r="AH6" s="3"/>
      <c r="AI6" s="3"/>
      <c r="AJ6" s="3"/>
      <c r="AK6" s="3"/>
      <c r="AL6" s="3"/>
      <c r="AM6" s="3"/>
      <c r="AN6" s="3"/>
      <c r="AO6" s="3"/>
      <c r="AP6" s="3"/>
      <c r="AQ6" s="3"/>
      <c r="AR6" s="3"/>
    </row>
    <row r="7" spans="1:44" ht="27.75" customHeight="1">
      <c r="A7" s="125" t="s">
        <v>85</v>
      </c>
      <c r="B7" s="91" t="s">
        <v>86</v>
      </c>
      <c r="C7" s="92" t="s">
        <v>94</v>
      </c>
      <c r="D7" s="126" t="s">
        <v>95</v>
      </c>
      <c r="E7" s="128" t="s">
        <v>278</v>
      </c>
      <c r="F7" s="123" t="s">
        <v>279</v>
      </c>
      <c r="G7" s="58"/>
      <c r="H7" s="58"/>
      <c r="I7" s="59"/>
      <c r="J7" s="33" t="s">
        <v>280</v>
      </c>
      <c r="K7" s="124" t="s">
        <v>281</v>
      </c>
      <c r="L7" s="58"/>
      <c r="M7" s="59"/>
      <c r="N7" s="123" t="s">
        <v>279</v>
      </c>
      <c r="O7" s="58"/>
      <c r="P7" s="58"/>
      <c r="Q7" s="59"/>
      <c r="R7" s="33" t="s">
        <v>280</v>
      </c>
      <c r="S7" s="124" t="s">
        <v>281</v>
      </c>
      <c r="T7" s="58"/>
      <c r="U7" s="59"/>
      <c r="V7" s="123" t="s">
        <v>279</v>
      </c>
      <c r="W7" s="58"/>
      <c r="X7" s="58"/>
      <c r="Y7" s="59"/>
      <c r="Z7" s="33" t="s">
        <v>280</v>
      </c>
      <c r="AA7" s="124" t="s">
        <v>281</v>
      </c>
      <c r="AB7" s="58"/>
      <c r="AC7" s="59"/>
      <c r="AD7" s="3"/>
      <c r="AE7" s="3"/>
      <c r="AF7" s="3"/>
      <c r="AG7" s="3"/>
      <c r="AH7" s="3"/>
      <c r="AI7" s="3"/>
      <c r="AJ7" s="3"/>
      <c r="AK7" s="3"/>
      <c r="AL7" s="3"/>
      <c r="AM7" s="3"/>
      <c r="AN7" s="3"/>
      <c r="AO7" s="3"/>
      <c r="AP7" s="3"/>
      <c r="AQ7" s="3"/>
      <c r="AR7" s="3"/>
    </row>
    <row r="8" spans="1:44" ht="30.75" customHeight="1">
      <c r="A8" s="83"/>
      <c r="B8" s="83"/>
      <c r="C8" s="83"/>
      <c r="D8" s="127"/>
      <c r="E8" s="127"/>
      <c r="F8" s="34" t="s">
        <v>282</v>
      </c>
      <c r="G8" s="34" t="s">
        <v>283</v>
      </c>
      <c r="H8" s="34" t="s">
        <v>284</v>
      </c>
      <c r="I8" s="34" t="s">
        <v>285</v>
      </c>
      <c r="J8" s="33" t="s">
        <v>286</v>
      </c>
      <c r="K8" s="35" t="s">
        <v>282</v>
      </c>
      <c r="L8" s="35" t="s">
        <v>287</v>
      </c>
      <c r="M8" s="35" t="s">
        <v>288</v>
      </c>
      <c r="N8" s="34" t="s">
        <v>282</v>
      </c>
      <c r="O8" s="34" t="s">
        <v>283</v>
      </c>
      <c r="P8" s="34" t="s">
        <v>284</v>
      </c>
      <c r="Q8" s="34" t="s">
        <v>285</v>
      </c>
      <c r="R8" s="33" t="s">
        <v>286</v>
      </c>
      <c r="S8" s="35" t="s">
        <v>282</v>
      </c>
      <c r="T8" s="35" t="s">
        <v>287</v>
      </c>
      <c r="U8" s="35" t="s">
        <v>288</v>
      </c>
      <c r="V8" s="34" t="s">
        <v>282</v>
      </c>
      <c r="W8" s="34" t="s">
        <v>283</v>
      </c>
      <c r="X8" s="34" t="s">
        <v>284</v>
      </c>
      <c r="Y8" s="34" t="s">
        <v>285</v>
      </c>
      <c r="Z8" s="33" t="s">
        <v>286</v>
      </c>
      <c r="AA8" s="35" t="s">
        <v>282</v>
      </c>
      <c r="AB8" s="35" t="s">
        <v>287</v>
      </c>
      <c r="AC8" s="35" t="s">
        <v>288</v>
      </c>
      <c r="AD8" s="16"/>
      <c r="AE8" s="16"/>
      <c r="AF8" s="16"/>
      <c r="AG8" s="16"/>
      <c r="AH8" s="16"/>
      <c r="AI8" s="16"/>
      <c r="AJ8" s="16"/>
      <c r="AK8" s="16"/>
      <c r="AL8" s="16"/>
      <c r="AM8" s="16"/>
      <c r="AN8" s="16"/>
      <c r="AO8" s="16"/>
      <c r="AP8" s="16"/>
      <c r="AQ8" s="16"/>
      <c r="AR8" s="16"/>
    </row>
    <row r="9" spans="1:44" ht="16.5" customHeight="1">
      <c r="A9" s="89">
        <v>1</v>
      </c>
      <c r="B9" s="103" t="str">
        <f>IF('2. Identificación del Riesgo'!B9:B11="","",'2. Identificación del Riesgo'!B9:B11)</f>
        <v>Comunicaciones e Información Pública</v>
      </c>
      <c r="C9" s="84" t="str">
        <f>IF('2. Identificación del Riesgo'!G9:G11="","",'2. Identificación del Riesgo'!G9:G11)</f>
        <v>Posibilidad de afectación reputacional al área por no divulgar información al interior del IDIGER o a la ciudadanía; debido a la falta de recurso humano suficiente en el área o por fallas tecnológicas.</v>
      </c>
      <c r="D9" s="84" t="str">
        <f>IF('2. Identificación del Riesgo'!H9:H11="","",'2. Identificación del Riesgo'!H9:H11)</f>
        <v>Gestión</v>
      </c>
      <c r="E9" s="115" t="str">
        <f>IF('7. Mapa de Riesgos General'!AO9:AO11="","",'7. Mapa de Riesgos General'!AO9:AO11)</f>
        <v/>
      </c>
      <c r="F9" s="119">
        <v>0.33</v>
      </c>
      <c r="G9" s="120" t="s">
        <v>289</v>
      </c>
      <c r="H9" s="120" t="s">
        <v>290</v>
      </c>
      <c r="I9" s="120" t="s">
        <v>291</v>
      </c>
      <c r="J9" s="130" t="s">
        <v>292</v>
      </c>
      <c r="K9" s="119"/>
      <c r="L9" s="120"/>
      <c r="M9" s="120"/>
      <c r="N9" s="119"/>
      <c r="O9" s="120"/>
      <c r="P9" s="120"/>
      <c r="Q9" s="129"/>
      <c r="R9" s="120"/>
      <c r="S9" s="119"/>
      <c r="T9" s="120"/>
      <c r="U9" s="120"/>
      <c r="V9" s="119"/>
      <c r="W9" s="121"/>
      <c r="X9" s="121"/>
      <c r="Y9" s="121"/>
      <c r="Z9" s="120"/>
      <c r="AA9" s="119"/>
      <c r="AB9" s="120"/>
      <c r="AC9" s="120"/>
      <c r="AD9" s="17"/>
      <c r="AE9" s="17"/>
      <c r="AF9" s="17"/>
      <c r="AG9" s="17"/>
      <c r="AH9" s="17"/>
      <c r="AI9" s="17"/>
      <c r="AJ9" s="17"/>
      <c r="AK9" s="17"/>
      <c r="AL9" s="17"/>
      <c r="AM9" s="17"/>
      <c r="AN9" s="17"/>
      <c r="AO9" s="17"/>
      <c r="AP9" s="17"/>
      <c r="AQ9" s="17"/>
      <c r="AR9" s="17"/>
    </row>
    <row r="10" spans="1:44" ht="16.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3"/>
      <c r="AE10" s="3"/>
      <c r="AF10" s="3"/>
      <c r="AG10" s="3"/>
      <c r="AH10" s="3"/>
      <c r="AI10" s="3"/>
      <c r="AJ10" s="3"/>
      <c r="AK10" s="3"/>
      <c r="AL10" s="3"/>
      <c r="AM10" s="3"/>
      <c r="AN10" s="3"/>
      <c r="AO10" s="3"/>
      <c r="AP10" s="3"/>
      <c r="AQ10" s="3"/>
      <c r="AR10" s="3"/>
    </row>
    <row r="11" spans="1:44" ht="67.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3"/>
      <c r="AE11" s="3"/>
      <c r="AF11" s="3"/>
      <c r="AG11" s="3"/>
      <c r="AH11" s="3"/>
      <c r="AI11" s="3"/>
      <c r="AJ11" s="3"/>
      <c r="AK11" s="3"/>
      <c r="AL11" s="3"/>
      <c r="AM11" s="3"/>
      <c r="AN11" s="3"/>
      <c r="AO11" s="3"/>
      <c r="AP11" s="3"/>
      <c r="AQ11" s="3"/>
      <c r="AR11" s="3"/>
    </row>
    <row r="12" spans="1:44" ht="45" customHeight="1">
      <c r="A12" s="89">
        <v>2</v>
      </c>
      <c r="B12" s="103" t="str">
        <f>IF('2. Identificación del Riesgo'!B12:B14="","",'2. Identificación del Riesgo'!B12:B14)</f>
        <v>Comunicaciones e Información Pública</v>
      </c>
      <c r="C12" s="84" t="str">
        <f>IF('2. Identificación del Riesgo'!G12:G14="","",'2. Identificación del Riesgo'!G12:G14)</f>
        <v>Posibilidad de afectación reputacional y económica por la omisión o inoportuna divulgación/publicación de información sobre la gestión institucional, limitando el conocimiento a la ciudadanía por beneficio propio..</v>
      </c>
      <c r="D12" s="84" t="str">
        <f>IF('2. Identificación del Riesgo'!H12:H14="","",'2. Identificación del Riesgo'!H12:H14)</f>
        <v>Corrupción</v>
      </c>
      <c r="E12" s="115" t="str">
        <f>IF('7. Mapa de Riesgos General'!AO12:AO14="","",'7. Mapa de Riesgos General'!AO12:AO14)</f>
        <v>1) Divulgar en los meses de mayo, agosto y noviembre de 2023, una pieza grafica enfocada en temas anticorrupción, por cualquiera de los canales de comunicación interna.</v>
      </c>
      <c r="F12" s="86">
        <v>0.3</v>
      </c>
      <c r="G12" s="116" t="s">
        <v>293</v>
      </c>
      <c r="H12" s="116" t="s">
        <v>294</v>
      </c>
      <c r="I12" s="116" t="s">
        <v>295</v>
      </c>
      <c r="J12" s="117" t="s">
        <v>457</v>
      </c>
      <c r="K12" s="86">
        <v>0</v>
      </c>
      <c r="L12" s="117" t="s">
        <v>296</v>
      </c>
      <c r="M12" s="117" t="s">
        <v>297</v>
      </c>
      <c r="N12" s="86"/>
      <c r="O12" s="116"/>
      <c r="P12" s="116"/>
      <c r="Q12" s="116"/>
      <c r="R12" s="117"/>
      <c r="S12" s="86"/>
      <c r="T12" s="117"/>
      <c r="U12" s="117"/>
      <c r="V12" s="86"/>
      <c r="W12" s="116"/>
      <c r="X12" s="116"/>
      <c r="Y12" s="116"/>
      <c r="Z12" s="117"/>
      <c r="AA12" s="86"/>
      <c r="AB12" s="117"/>
      <c r="AC12" s="117"/>
      <c r="AD12" s="3"/>
      <c r="AE12" s="3"/>
      <c r="AF12" s="3"/>
      <c r="AG12" s="3"/>
      <c r="AH12" s="3"/>
      <c r="AI12" s="3"/>
      <c r="AJ12" s="3"/>
      <c r="AK12" s="3"/>
      <c r="AL12" s="3"/>
      <c r="AM12" s="3"/>
      <c r="AN12" s="3"/>
      <c r="AO12" s="3"/>
      <c r="AP12" s="3"/>
      <c r="AQ12" s="3"/>
      <c r="AR12" s="3"/>
    </row>
    <row r="13" spans="1:44" ht="4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3"/>
      <c r="AE13" s="3"/>
      <c r="AF13" s="3"/>
      <c r="AG13" s="3"/>
      <c r="AH13" s="3"/>
      <c r="AI13" s="3"/>
      <c r="AJ13" s="3"/>
      <c r="AK13" s="3"/>
      <c r="AL13" s="3"/>
      <c r="AM13" s="3"/>
      <c r="AN13" s="3"/>
      <c r="AO13" s="3"/>
      <c r="AP13" s="3"/>
      <c r="AQ13" s="3"/>
      <c r="AR13" s="3"/>
    </row>
    <row r="14" spans="1:44" ht="4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3"/>
      <c r="AE14" s="3"/>
      <c r="AF14" s="3"/>
      <c r="AG14" s="3"/>
      <c r="AH14" s="3"/>
      <c r="AI14" s="3"/>
      <c r="AJ14" s="3"/>
      <c r="AK14" s="3"/>
      <c r="AL14" s="3"/>
      <c r="AM14" s="3"/>
      <c r="AN14" s="3"/>
      <c r="AO14" s="3"/>
      <c r="AP14" s="3"/>
      <c r="AQ14" s="3"/>
      <c r="AR14" s="3"/>
    </row>
    <row r="15" spans="1:44" ht="15.75" customHeight="1">
      <c r="A15" s="89">
        <v>3</v>
      </c>
      <c r="B15" s="103" t="str">
        <f>IF('2. Identificación del Riesgo'!B15:B17="","",'2. Identificación del Riesgo'!B15:B17)</f>
        <v/>
      </c>
      <c r="C15" s="84" t="str">
        <f>IF('2. Identificación del Riesgo'!G15:G17="","",'2. Identificación del Riesgo'!G15:G17)</f>
        <v/>
      </c>
      <c r="D15" s="84" t="str">
        <f>IF('2. Identificación del Riesgo'!H15:H17="","",'2. Identificación del Riesgo'!H15:H17)</f>
        <v/>
      </c>
      <c r="E15" s="115" t="str">
        <f>IF('7. Mapa de Riesgos General'!AO15:AO17="","",'7. Mapa de Riesgos General'!AO15:AO17)</f>
        <v/>
      </c>
      <c r="F15" s="86"/>
      <c r="G15" s="117"/>
      <c r="H15" s="117"/>
      <c r="I15" s="117"/>
      <c r="J15" s="118"/>
      <c r="K15" s="86"/>
      <c r="L15" s="117"/>
      <c r="M15" s="117"/>
      <c r="N15" s="86"/>
      <c r="O15" s="117"/>
      <c r="P15" s="117"/>
      <c r="Q15" s="118"/>
      <c r="R15" s="120"/>
      <c r="S15" s="86"/>
      <c r="T15" s="117"/>
      <c r="U15" s="117"/>
      <c r="V15" s="86"/>
      <c r="W15" s="116"/>
      <c r="X15" s="116"/>
      <c r="Y15" s="116"/>
      <c r="Z15" s="117"/>
      <c r="AA15" s="86"/>
      <c r="AB15" s="117"/>
      <c r="AC15" s="117"/>
      <c r="AD15" s="3"/>
      <c r="AE15" s="3"/>
      <c r="AF15" s="3"/>
      <c r="AG15" s="3"/>
      <c r="AH15" s="3"/>
      <c r="AI15" s="3"/>
      <c r="AJ15" s="3"/>
      <c r="AK15" s="3"/>
      <c r="AL15" s="3"/>
      <c r="AM15" s="3"/>
      <c r="AN15" s="3"/>
      <c r="AO15" s="3"/>
      <c r="AP15" s="3"/>
      <c r="AQ15" s="3"/>
      <c r="AR15" s="3"/>
    </row>
    <row r="16" spans="1:44" ht="15.7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3"/>
      <c r="AE16" s="3"/>
      <c r="AF16" s="3"/>
      <c r="AG16" s="3"/>
      <c r="AH16" s="3"/>
      <c r="AI16" s="3"/>
      <c r="AJ16" s="3"/>
      <c r="AK16" s="3"/>
      <c r="AL16" s="3"/>
      <c r="AM16" s="3"/>
      <c r="AN16" s="3"/>
      <c r="AO16" s="3"/>
      <c r="AP16" s="3"/>
      <c r="AQ16" s="3"/>
      <c r="AR16" s="3"/>
    </row>
    <row r="17" spans="1:44" ht="15.7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3"/>
      <c r="AE17" s="3"/>
      <c r="AF17" s="3"/>
      <c r="AG17" s="3"/>
      <c r="AH17" s="3"/>
      <c r="AI17" s="3"/>
      <c r="AJ17" s="3"/>
      <c r="AK17" s="3"/>
      <c r="AL17" s="3"/>
      <c r="AM17" s="3"/>
      <c r="AN17" s="3"/>
      <c r="AO17" s="3"/>
      <c r="AP17" s="3"/>
      <c r="AQ17" s="3"/>
      <c r="AR17" s="3"/>
    </row>
    <row r="18" spans="1:44" ht="15.75" customHeight="1">
      <c r="A18" s="89">
        <v>4</v>
      </c>
      <c r="B18" s="103" t="str">
        <f>IF('2. Identificación del Riesgo'!B18:B20="","",'2. Identificación del Riesgo'!B18:B20)</f>
        <v/>
      </c>
      <c r="C18" s="84" t="str">
        <f>IF('2. Identificación del Riesgo'!G18:G20="","",'2. Identificación del Riesgo'!G18:G20)</f>
        <v/>
      </c>
      <c r="D18" s="84" t="str">
        <f>IF('2. Identificación del Riesgo'!H18:H20="","",'2. Identificación del Riesgo'!H18:H20)</f>
        <v/>
      </c>
      <c r="E18" s="115" t="str">
        <f>IF('7. Mapa de Riesgos General'!AO18:AO20="","",'7. Mapa de Riesgos General'!AO18:AO20)</f>
        <v/>
      </c>
      <c r="F18" s="86"/>
      <c r="G18" s="116"/>
      <c r="H18" s="116"/>
      <c r="I18" s="116"/>
      <c r="J18" s="117"/>
      <c r="K18" s="86"/>
      <c r="L18" s="117"/>
      <c r="M18" s="117"/>
      <c r="N18" s="86"/>
      <c r="O18" s="116"/>
      <c r="P18" s="116"/>
      <c r="Q18" s="116"/>
      <c r="R18" s="117"/>
      <c r="S18" s="86"/>
      <c r="T18" s="117"/>
      <c r="U18" s="117"/>
      <c r="V18" s="86"/>
      <c r="W18" s="116"/>
      <c r="X18" s="116"/>
      <c r="Y18" s="116"/>
      <c r="Z18" s="117"/>
      <c r="AA18" s="86"/>
      <c r="AB18" s="117"/>
      <c r="AC18" s="117"/>
      <c r="AD18" s="3"/>
      <c r="AE18" s="3"/>
      <c r="AF18" s="3"/>
      <c r="AG18" s="3"/>
      <c r="AH18" s="3"/>
      <c r="AI18" s="3"/>
      <c r="AJ18" s="3"/>
      <c r="AK18" s="3"/>
      <c r="AL18" s="3"/>
      <c r="AM18" s="3"/>
      <c r="AN18" s="3"/>
      <c r="AO18" s="3"/>
      <c r="AP18" s="3"/>
      <c r="AQ18" s="3"/>
      <c r="AR18" s="3"/>
    </row>
    <row r="19" spans="1:44" ht="15.75"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3"/>
      <c r="AE19" s="3"/>
      <c r="AF19" s="3"/>
      <c r="AG19" s="3"/>
      <c r="AH19" s="3"/>
      <c r="AI19" s="3"/>
      <c r="AJ19" s="3"/>
      <c r="AK19" s="3"/>
      <c r="AL19" s="3"/>
      <c r="AM19" s="3"/>
      <c r="AN19" s="3"/>
      <c r="AO19" s="3"/>
      <c r="AP19" s="3"/>
      <c r="AQ19" s="3"/>
      <c r="AR19" s="3"/>
    </row>
    <row r="20" spans="1:44" ht="15.7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3"/>
      <c r="AE20" s="3"/>
      <c r="AF20" s="3"/>
      <c r="AG20" s="3"/>
      <c r="AH20" s="3"/>
      <c r="AI20" s="3"/>
      <c r="AJ20" s="3"/>
      <c r="AK20" s="3"/>
      <c r="AL20" s="3"/>
      <c r="AM20" s="3"/>
      <c r="AN20" s="3"/>
      <c r="AO20" s="3"/>
      <c r="AP20" s="3"/>
      <c r="AQ20" s="3"/>
      <c r="AR20" s="3"/>
    </row>
    <row r="21" spans="1:44" ht="16.5" customHeight="1">
      <c r="A21" s="89">
        <v>5</v>
      </c>
      <c r="B21" s="103" t="str">
        <f>IF('2. Identificación del Riesgo'!B21:B23="","",'2. Identificación del Riesgo'!B21:B23)</f>
        <v/>
      </c>
      <c r="C21" s="84" t="str">
        <f>IF('2. Identificación del Riesgo'!G21:G23="","",'2. Identificación del Riesgo'!G21:G23)</f>
        <v/>
      </c>
      <c r="D21" s="84" t="str">
        <f>IF('2. Identificación del Riesgo'!H21:H23="","",'2. Identificación del Riesgo'!H21:H23)</f>
        <v/>
      </c>
      <c r="E21" s="115" t="str">
        <f>IF('7. Mapa de Riesgos General'!AO21:AO23="","",'7. Mapa de Riesgos General'!AO21:AO23)</f>
        <v/>
      </c>
      <c r="F21" s="86"/>
      <c r="G21" s="116"/>
      <c r="H21" s="116"/>
      <c r="I21" s="116"/>
      <c r="J21" s="117"/>
      <c r="K21" s="86"/>
      <c r="L21" s="117"/>
      <c r="M21" s="117"/>
      <c r="N21" s="86"/>
      <c r="O21" s="116"/>
      <c r="P21" s="116"/>
      <c r="Q21" s="116"/>
      <c r="R21" s="117"/>
      <c r="S21" s="86"/>
      <c r="T21" s="117"/>
      <c r="U21" s="117"/>
      <c r="V21" s="86"/>
      <c r="W21" s="116"/>
      <c r="X21" s="116"/>
      <c r="Y21" s="116"/>
      <c r="Z21" s="117"/>
      <c r="AA21" s="86"/>
      <c r="AB21" s="117"/>
      <c r="AC21" s="117"/>
      <c r="AD21" s="3"/>
      <c r="AE21" s="3"/>
      <c r="AF21" s="3"/>
      <c r="AG21" s="3"/>
      <c r="AH21" s="3"/>
      <c r="AI21" s="3"/>
      <c r="AJ21" s="3"/>
      <c r="AK21" s="3"/>
      <c r="AL21" s="3"/>
      <c r="AM21" s="3"/>
      <c r="AN21" s="3"/>
      <c r="AO21" s="3"/>
      <c r="AP21" s="3"/>
      <c r="AQ21" s="3"/>
      <c r="AR21" s="3"/>
    </row>
    <row r="22" spans="1:44" ht="16.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3"/>
      <c r="AE22" s="3"/>
      <c r="AF22" s="3"/>
      <c r="AG22" s="3"/>
      <c r="AH22" s="3"/>
      <c r="AI22" s="3"/>
      <c r="AJ22" s="3"/>
      <c r="AK22" s="3"/>
      <c r="AL22" s="3"/>
      <c r="AM22" s="3"/>
      <c r="AN22" s="3"/>
      <c r="AO22" s="3"/>
      <c r="AP22" s="3"/>
      <c r="AQ22" s="3"/>
      <c r="AR22" s="3"/>
    </row>
    <row r="23" spans="1:44" ht="16.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3"/>
      <c r="AE23" s="3"/>
      <c r="AF23" s="3"/>
      <c r="AG23" s="3"/>
      <c r="AH23" s="3"/>
      <c r="AI23" s="3"/>
      <c r="AJ23" s="3"/>
      <c r="AK23" s="3"/>
      <c r="AL23" s="3"/>
      <c r="AM23" s="3"/>
      <c r="AN23" s="3"/>
      <c r="AO23" s="3"/>
      <c r="AP23" s="3"/>
      <c r="AQ23" s="3"/>
      <c r="AR23" s="3"/>
    </row>
    <row r="24" spans="1:44" ht="16.5" customHeight="1">
      <c r="A24" s="89">
        <v>6</v>
      </c>
      <c r="B24" s="103" t="str">
        <f>IF('2. Identificación del Riesgo'!B24:B26="","",'2. Identificación del Riesgo'!B24:B26)</f>
        <v/>
      </c>
      <c r="C24" s="84" t="str">
        <f>IF('2. Identificación del Riesgo'!G24:G26="","",'2. Identificación del Riesgo'!G24:G26)</f>
        <v/>
      </c>
      <c r="D24" s="84" t="str">
        <f>IF('2. Identificación del Riesgo'!H24:H26="","",'2. Identificación del Riesgo'!H24:H26)</f>
        <v/>
      </c>
      <c r="E24" s="115" t="str">
        <f>IF('7. Mapa de Riesgos General'!AO24:AO26="","",'7. Mapa de Riesgos General'!AO24:AO26)</f>
        <v/>
      </c>
      <c r="F24" s="86"/>
      <c r="G24" s="116"/>
      <c r="H24" s="116"/>
      <c r="I24" s="116"/>
      <c r="J24" s="117"/>
      <c r="K24" s="86"/>
      <c r="L24" s="117"/>
      <c r="M24" s="117"/>
      <c r="N24" s="86"/>
      <c r="O24" s="116"/>
      <c r="P24" s="116"/>
      <c r="Q24" s="116"/>
      <c r="R24" s="117"/>
      <c r="S24" s="86"/>
      <c r="T24" s="117"/>
      <c r="U24" s="117"/>
      <c r="V24" s="86"/>
      <c r="W24" s="116"/>
      <c r="X24" s="116"/>
      <c r="Y24" s="116"/>
      <c r="Z24" s="117"/>
      <c r="AA24" s="86"/>
      <c r="AB24" s="117"/>
      <c r="AC24" s="117"/>
      <c r="AD24" s="3"/>
      <c r="AE24" s="3"/>
      <c r="AF24" s="3"/>
      <c r="AG24" s="3"/>
      <c r="AH24" s="3"/>
      <c r="AI24" s="3"/>
      <c r="AJ24" s="3"/>
      <c r="AK24" s="3"/>
      <c r="AL24" s="3"/>
      <c r="AM24" s="3"/>
      <c r="AN24" s="3"/>
      <c r="AO24" s="3"/>
      <c r="AP24" s="3"/>
      <c r="AQ24" s="3"/>
      <c r="AR24" s="3"/>
    </row>
    <row r="25" spans="1:44" ht="16.5"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3"/>
      <c r="AE25" s="3"/>
      <c r="AF25" s="3"/>
      <c r="AG25" s="3"/>
      <c r="AH25" s="3"/>
      <c r="AI25" s="3"/>
      <c r="AJ25" s="3"/>
      <c r="AK25" s="3"/>
      <c r="AL25" s="3"/>
      <c r="AM25" s="3"/>
      <c r="AN25" s="3"/>
      <c r="AO25" s="3"/>
      <c r="AP25" s="3"/>
      <c r="AQ25" s="3"/>
      <c r="AR25" s="3"/>
    </row>
    <row r="26" spans="1:44"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3"/>
      <c r="AE26" s="3"/>
      <c r="AF26" s="3"/>
      <c r="AG26" s="3"/>
      <c r="AH26" s="3"/>
      <c r="AI26" s="3"/>
      <c r="AJ26" s="3"/>
      <c r="AK26" s="3"/>
      <c r="AL26" s="3"/>
      <c r="AM26" s="3"/>
      <c r="AN26" s="3"/>
      <c r="AO26" s="3"/>
      <c r="AP26" s="3"/>
      <c r="AQ26" s="3"/>
      <c r="AR26" s="3"/>
    </row>
    <row r="27" spans="1:44" ht="16.5" customHeight="1">
      <c r="A27" s="89">
        <v>7</v>
      </c>
      <c r="B27" s="103" t="str">
        <f>IF('2. Identificación del Riesgo'!B27:B29="","",'2. Identificación del Riesgo'!B27:B29)</f>
        <v/>
      </c>
      <c r="C27" s="84" t="str">
        <f>IF('2. Identificación del Riesgo'!G27:G29="","",'2. Identificación del Riesgo'!G27:G29)</f>
        <v/>
      </c>
      <c r="D27" s="84" t="str">
        <f>IF('2. Identificación del Riesgo'!H27:H29="","",'2. Identificación del Riesgo'!H27:H29)</f>
        <v/>
      </c>
      <c r="E27" s="115" t="str">
        <f>IF('7. Mapa de Riesgos General'!AO27:AO29="","",'7. Mapa de Riesgos General'!AO27:AO29)</f>
        <v/>
      </c>
      <c r="F27" s="86"/>
      <c r="G27" s="116"/>
      <c r="H27" s="116"/>
      <c r="I27" s="116"/>
      <c r="J27" s="117"/>
      <c r="K27" s="86"/>
      <c r="L27" s="117"/>
      <c r="M27" s="117"/>
      <c r="N27" s="86"/>
      <c r="O27" s="116"/>
      <c r="P27" s="116"/>
      <c r="Q27" s="116"/>
      <c r="R27" s="117"/>
      <c r="S27" s="86"/>
      <c r="T27" s="117"/>
      <c r="U27" s="117"/>
      <c r="V27" s="86"/>
      <c r="W27" s="116"/>
      <c r="X27" s="116"/>
      <c r="Y27" s="116"/>
      <c r="Z27" s="117"/>
      <c r="AA27" s="86"/>
      <c r="AB27" s="117"/>
      <c r="AC27" s="117"/>
      <c r="AD27" s="3"/>
      <c r="AE27" s="3"/>
      <c r="AF27" s="3"/>
      <c r="AG27" s="3"/>
      <c r="AH27" s="3"/>
      <c r="AI27" s="3"/>
      <c r="AJ27" s="3"/>
      <c r="AK27" s="3"/>
      <c r="AL27" s="3"/>
      <c r="AM27" s="3"/>
      <c r="AN27" s="3"/>
      <c r="AO27" s="3"/>
      <c r="AP27" s="3"/>
      <c r="AQ27" s="3"/>
      <c r="AR27" s="3"/>
    </row>
    <row r="28" spans="1:44" ht="16.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3"/>
      <c r="AE28" s="3"/>
      <c r="AF28" s="3"/>
      <c r="AG28" s="3"/>
      <c r="AH28" s="3"/>
      <c r="AI28" s="3"/>
      <c r="AJ28" s="3"/>
      <c r="AK28" s="3"/>
      <c r="AL28" s="3"/>
      <c r="AM28" s="3"/>
      <c r="AN28" s="3"/>
      <c r="AO28" s="3"/>
      <c r="AP28" s="3"/>
      <c r="AQ28" s="3"/>
      <c r="AR28" s="3"/>
    </row>
    <row r="29" spans="1:44"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3"/>
      <c r="AE29" s="3"/>
      <c r="AF29" s="3"/>
      <c r="AG29" s="3"/>
      <c r="AH29" s="3"/>
      <c r="AI29" s="3"/>
      <c r="AJ29" s="3"/>
      <c r="AK29" s="3"/>
      <c r="AL29" s="3"/>
      <c r="AM29" s="3"/>
      <c r="AN29" s="3"/>
      <c r="AO29" s="3"/>
      <c r="AP29" s="3"/>
      <c r="AQ29" s="3"/>
      <c r="AR29" s="3"/>
    </row>
    <row r="30" spans="1:44" ht="16.5" customHeight="1">
      <c r="A30" s="89">
        <v>8</v>
      </c>
      <c r="B30" s="103" t="str">
        <f>IF('2. Identificación del Riesgo'!B30:B32="","",'2. Identificación del Riesgo'!B30:B32)</f>
        <v/>
      </c>
      <c r="C30" s="84" t="str">
        <f>IF('2. Identificación del Riesgo'!G30:G32="","",'2. Identificación del Riesgo'!G30:G32)</f>
        <v/>
      </c>
      <c r="D30" s="84" t="str">
        <f>IF('2. Identificación del Riesgo'!H30:H32="","",'2. Identificación del Riesgo'!H30:H32)</f>
        <v/>
      </c>
      <c r="E30" s="115" t="str">
        <f>IF('7. Mapa de Riesgos General'!AO30:AO32="","",'7. Mapa de Riesgos General'!AO30:AO32)</f>
        <v/>
      </c>
      <c r="F30" s="86"/>
      <c r="G30" s="116"/>
      <c r="H30" s="116"/>
      <c r="I30" s="116"/>
      <c r="J30" s="117"/>
      <c r="K30" s="86"/>
      <c r="L30" s="117"/>
      <c r="M30" s="117"/>
      <c r="N30" s="86"/>
      <c r="O30" s="116"/>
      <c r="P30" s="116"/>
      <c r="Q30" s="116"/>
      <c r="R30" s="117"/>
      <c r="S30" s="86"/>
      <c r="T30" s="117"/>
      <c r="U30" s="117"/>
      <c r="V30" s="86"/>
      <c r="W30" s="116"/>
      <c r="X30" s="116"/>
      <c r="Y30" s="116"/>
      <c r="Z30" s="117"/>
      <c r="AA30" s="86"/>
      <c r="AB30" s="117"/>
      <c r="AC30" s="117"/>
      <c r="AD30" s="3"/>
      <c r="AE30" s="3"/>
      <c r="AF30" s="3"/>
      <c r="AG30" s="3"/>
      <c r="AH30" s="3"/>
      <c r="AI30" s="3"/>
      <c r="AJ30" s="3"/>
      <c r="AK30" s="3"/>
      <c r="AL30" s="3"/>
      <c r="AM30" s="3"/>
      <c r="AN30" s="3"/>
      <c r="AO30" s="3"/>
      <c r="AP30" s="3"/>
      <c r="AQ30" s="3"/>
      <c r="AR30" s="3"/>
    </row>
    <row r="31" spans="1:44" ht="16.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3"/>
      <c r="AE31" s="3"/>
      <c r="AF31" s="3"/>
      <c r="AG31" s="3"/>
      <c r="AH31" s="3"/>
      <c r="AI31" s="3"/>
      <c r="AJ31" s="3"/>
      <c r="AK31" s="3"/>
      <c r="AL31" s="3"/>
      <c r="AM31" s="3"/>
      <c r="AN31" s="3"/>
      <c r="AO31" s="3"/>
      <c r="AP31" s="3"/>
      <c r="AQ31" s="3"/>
      <c r="AR31" s="3"/>
    </row>
    <row r="32" spans="1:44"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3"/>
      <c r="AE32" s="3"/>
      <c r="AF32" s="3"/>
      <c r="AG32" s="3"/>
      <c r="AH32" s="3"/>
      <c r="AI32" s="3"/>
      <c r="AJ32" s="3"/>
      <c r="AK32" s="3"/>
      <c r="AL32" s="3"/>
      <c r="AM32" s="3"/>
      <c r="AN32" s="3"/>
      <c r="AO32" s="3"/>
      <c r="AP32" s="3"/>
      <c r="AQ32" s="3"/>
      <c r="AR32" s="3"/>
    </row>
    <row r="33" spans="1:44" ht="16.5" customHeight="1">
      <c r="A33" s="89">
        <v>9</v>
      </c>
      <c r="B33" s="103" t="str">
        <f>IF('2. Identificación del Riesgo'!B33:B35="","",'2. Identificación del Riesgo'!B33:B35)</f>
        <v/>
      </c>
      <c r="C33" s="84" t="str">
        <f>IF('2. Identificación del Riesgo'!G33:G35="","",'2. Identificación del Riesgo'!G33:G35)</f>
        <v/>
      </c>
      <c r="D33" s="84" t="str">
        <f>IF('2. Identificación del Riesgo'!H33:H35="","",'2. Identificación del Riesgo'!H33:H35)</f>
        <v/>
      </c>
      <c r="E33" s="115" t="str">
        <f>IF('7. Mapa de Riesgos General'!AO33:AO35="","",'7. Mapa de Riesgos General'!AO33:AO35)</f>
        <v/>
      </c>
      <c r="F33" s="86"/>
      <c r="G33" s="116"/>
      <c r="H33" s="116"/>
      <c r="I33" s="116"/>
      <c r="J33" s="117"/>
      <c r="K33" s="86"/>
      <c r="L33" s="117"/>
      <c r="M33" s="117"/>
      <c r="N33" s="86"/>
      <c r="O33" s="116"/>
      <c r="P33" s="116"/>
      <c r="Q33" s="116"/>
      <c r="R33" s="117"/>
      <c r="S33" s="86"/>
      <c r="T33" s="117"/>
      <c r="U33" s="117"/>
      <c r="V33" s="86"/>
      <c r="W33" s="116"/>
      <c r="X33" s="116"/>
      <c r="Y33" s="116"/>
      <c r="Z33" s="117"/>
      <c r="AA33" s="86"/>
      <c r="AB33" s="117"/>
      <c r="AC33" s="117"/>
      <c r="AD33" s="3"/>
      <c r="AE33" s="3"/>
      <c r="AF33" s="3"/>
      <c r="AG33" s="3"/>
      <c r="AH33" s="3"/>
      <c r="AI33" s="3"/>
      <c r="AJ33" s="3"/>
      <c r="AK33" s="3"/>
      <c r="AL33" s="3"/>
      <c r="AM33" s="3"/>
      <c r="AN33" s="3"/>
      <c r="AO33" s="3"/>
      <c r="AP33" s="3"/>
      <c r="AQ33" s="3"/>
      <c r="AR33" s="3"/>
    </row>
    <row r="34" spans="1:44" ht="16.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3"/>
      <c r="AE34" s="3"/>
      <c r="AF34" s="3"/>
      <c r="AG34" s="3"/>
      <c r="AH34" s="3"/>
      <c r="AI34" s="3"/>
      <c r="AJ34" s="3"/>
      <c r="AK34" s="3"/>
      <c r="AL34" s="3"/>
      <c r="AM34" s="3"/>
      <c r="AN34" s="3"/>
      <c r="AO34" s="3"/>
      <c r="AP34" s="3"/>
      <c r="AQ34" s="3"/>
      <c r="AR34" s="3"/>
    </row>
    <row r="35" spans="1:44"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3"/>
      <c r="AE35" s="3"/>
      <c r="AF35" s="3"/>
      <c r="AG35" s="3"/>
      <c r="AH35" s="3"/>
      <c r="AI35" s="3"/>
      <c r="AJ35" s="3"/>
      <c r="AK35" s="3"/>
      <c r="AL35" s="3"/>
      <c r="AM35" s="3"/>
      <c r="AN35" s="3"/>
      <c r="AO35" s="3"/>
      <c r="AP35" s="3"/>
      <c r="AQ35" s="3"/>
      <c r="AR35" s="3"/>
    </row>
    <row r="36" spans="1:44" ht="16.5" customHeight="1">
      <c r="A36" s="89">
        <v>10</v>
      </c>
      <c r="B36" s="103" t="str">
        <f>IF('2. Identificación del Riesgo'!B36:B38="","",'2. Identificación del Riesgo'!B36:B38)</f>
        <v/>
      </c>
      <c r="C36" s="84" t="str">
        <f>IF('2. Identificación del Riesgo'!G36:G38="","",'2. Identificación del Riesgo'!G36:G38)</f>
        <v/>
      </c>
      <c r="D36" s="84" t="str">
        <f>IF('2. Identificación del Riesgo'!H36:H38="","",'2. Identificación del Riesgo'!H36:H38)</f>
        <v/>
      </c>
      <c r="E36" s="115" t="str">
        <f>IF('7. Mapa de Riesgos General'!AO36:AO38="","",'7. Mapa de Riesgos General'!AO36:AO38)</f>
        <v/>
      </c>
      <c r="F36" s="86"/>
      <c r="G36" s="116"/>
      <c r="H36" s="116"/>
      <c r="I36" s="116"/>
      <c r="J36" s="117"/>
      <c r="K36" s="86"/>
      <c r="L36" s="117"/>
      <c r="M36" s="117"/>
      <c r="N36" s="86"/>
      <c r="O36" s="116"/>
      <c r="P36" s="116"/>
      <c r="Q36" s="116"/>
      <c r="R36" s="117"/>
      <c r="S36" s="86"/>
      <c r="T36" s="117"/>
      <c r="U36" s="117"/>
      <c r="V36" s="86"/>
      <c r="W36" s="116"/>
      <c r="X36" s="116"/>
      <c r="Y36" s="116"/>
      <c r="Z36" s="117"/>
      <c r="AA36" s="86"/>
      <c r="AB36" s="117"/>
      <c r="AC36" s="117"/>
      <c r="AD36" s="3"/>
      <c r="AE36" s="3"/>
      <c r="AF36" s="3"/>
      <c r="AG36" s="3"/>
      <c r="AH36" s="3"/>
      <c r="AI36" s="3"/>
      <c r="AJ36" s="3"/>
      <c r="AK36" s="3"/>
      <c r="AL36" s="3"/>
      <c r="AM36" s="3"/>
      <c r="AN36" s="3"/>
      <c r="AO36" s="3"/>
      <c r="AP36" s="3"/>
      <c r="AQ36" s="3"/>
      <c r="AR36" s="3"/>
    </row>
    <row r="37" spans="1:44" ht="16.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3"/>
      <c r="AE37" s="3"/>
      <c r="AF37" s="3"/>
      <c r="AG37" s="3"/>
      <c r="AH37" s="3"/>
      <c r="AI37" s="3"/>
      <c r="AJ37" s="3"/>
      <c r="AK37" s="3"/>
      <c r="AL37" s="3"/>
      <c r="AM37" s="3"/>
      <c r="AN37" s="3"/>
      <c r="AO37" s="3"/>
      <c r="AP37" s="3"/>
      <c r="AQ37" s="3"/>
      <c r="AR37" s="3"/>
    </row>
    <row r="38" spans="1:44"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3"/>
      <c r="AE38" s="3"/>
      <c r="AF38" s="3"/>
      <c r="AG38" s="3"/>
      <c r="AH38" s="3"/>
      <c r="AI38" s="3"/>
      <c r="AJ38" s="3"/>
      <c r="AK38" s="3"/>
      <c r="AL38" s="3"/>
      <c r="AM38" s="3"/>
      <c r="AN38" s="3"/>
      <c r="AO38" s="3"/>
      <c r="AP38" s="3"/>
      <c r="AQ38" s="3"/>
      <c r="AR38" s="3"/>
    </row>
    <row r="39" spans="1:44" ht="16.5" customHeight="1">
      <c r="A39" s="89">
        <v>11</v>
      </c>
      <c r="B39" s="103" t="str">
        <f>IF('2. Identificación del Riesgo'!B39:B41="","",'2. Identificación del Riesgo'!B39:B41)</f>
        <v/>
      </c>
      <c r="C39" s="84" t="str">
        <f>IF('2. Identificación del Riesgo'!G39:G41="","",'2. Identificación del Riesgo'!G39:G41)</f>
        <v/>
      </c>
      <c r="D39" s="84" t="str">
        <f>IF('2. Identificación del Riesgo'!H39:H41="","",'2. Identificación del Riesgo'!H39:H41)</f>
        <v/>
      </c>
      <c r="E39" s="115" t="str">
        <f>IF('7. Mapa de Riesgos General'!AO39:AO41="","",'7. Mapa de Riesgos General'!AO39:AO41)</f>
        <v/>
      </c>
      <c r="F39" s="86"/>
      <c r="G39" s="116"/>
      <c r="H39" s="116"/>
      <c r="I39" s="116"/>
      <c r="J39" s="117"/>
      <c r="K39" s="86"/>
      <c r="L39" s="117"/>
      <c r="M39" s="117"/>
      <c r="N39" s="86"/>
      <c r="O39" s="116"/>
      <c r="P39" s="116"/>
      <c r="Q39" s="116"/>
      <c r="R39" s="117"/>
      <c r="S39" s="86"/>
      <c r="T39" s="117"/>
      <c r="U39" s="117"/>
      <c r="V39" s="86"/>
      <c r="W39" s="116"/>
      <c r="X39" s="116"/>
      <c r="Y39" s="116"/>
      <c r="Z39" s="117"/>
      <c r="AA39" s="86"/>
      <c r="AB39" s="117"/>
      <c r="AC39" s="117"/>
      <c r="AD39" s="3"/>
      <c r="AE39" s="3"/>
      <c r="AF39" s="3"/>
      <c r="AG39" s="3"/>
      <c r="AH39" s="3"/>
      <c r="AI39" s="3"/>
      <c r="AJ39" s="3"/>
      <c r="AK39" s="3"/>
      <c r="AL39" s="3"/>
      <c r="AM39" s="3"/>
      <c r="AN39" s="3"/>
      <c r="AO39" s="3"/>
      <c r="AP39" s="3"/>
      <c r="AQ39" s="3"/>
      <c r="AR39" s="3"/>
    </row>
    <row r="40" spans="1:44" ht="16.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3"/>
      <c r="AE40" s="3"/>
      <c r="AF40" s="3"/>
      <c r="AG40" s="3"/>
      <c r="AH40" s="3"/>
      <c r="AI40" s="3"/>
      <c r="AJ40" s="3"/>
      <c r="AK40" s="3"/>
      <c r="AL40" s="3"/>
      <c r="AM40" s="3"/>
      <c r="AN40" s="3"/>
      <c r="AO40" s="3"/>
      <c r="AP40" s="3"/>
      <c r="AQ40" s="3"/>
      <c r="AR40" s="3"/>
    </row>
    <row r="41" spans="1:44"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3"/>
      <c r="AE41" s="3"/>
      <c r="AF41" s="3"/>
      <c r="AG41" s="3"/>
      <c r="AH41" s="3"/>
      <c r="AI41" s="3"/>
      <c r="AJ41" s="3"/>
      <c r="AK41" s="3"/>
      <c r="AL41" s="3"/>
      <c r="AM41" s="3"/>
      <c r="AN41" s="3"/>
      <c r="AO41" s="3"/>
      <c r="AP41" s="3"/>
      <c r="AQ41" s="3"/>
      <c r="AR41" s="3"/>
    </row>
    <row r="42" spans="1:44" ht="16.5" customHeight="1">
      <c r="A42" s="89">
        <v>12</v>
      </c>
      <c r="B42" s="103" t="str">
        <f>IF('2. Identificación del Riesgo'!B42:B44="","",'2. Identificación del Riesgo'!B42:B44)</f>
        <v/>
      </c>
      <c r="C42" s="84" t="str">
        <f>IF('2. Identificación del Riesgo'!G42:G44="","",'2. Identificación del Riesgo'!G42:G44)</f>
        <v/>
      </c>
      <c r="D42" s="84" t="str">
        <f>IF('2. Identificación del Riesgo'!H42:H44="","",'2. Identificación del Riesgo'!H42:H44)</f>
        <v/>
      </c>
      <c r="E42" s="115" t="str">
        <f>IF('7. Mapa de Riesgos General'!AO42:AO44="","",'7. Mapa de Riesgos General'!AO42:AO44)</f>
        <v/>
      </c>
      <c r="F42" s="86"/>
      <c r="G42" s="116"/>
      <c r="H42" s="116"/>
      <c r="I42" s="116"/>
      <c r="J42" s="117"/>
      <c r="K42" s="86"/>
      <c r="L42" s="117"/>
      <c r="M42" s="117"/>
      <c r="N42" s="86"/>
      <c r="O42" s="116"/>
      <c r="P42" s="116"/>
      <c r="Q42" s="116"/>
      <c r="R42" s="117"/>
      <c r="S42" s="86"/>
      <c r="T42" s="117"/>
      <c r="U42" s="117"/>
      <c r="V42" s="86"/>
      <c r="W42" s="116"/>
      <c r="X42" s="116"/>
      <c r="Y42" s="116"/>
      <c r="Z42" s="117"/>
      <c r="AA42" s="86"/>
      <c r="AB42" s="117"/>
      <c r="AC42" s="117"/>
      <c r="AD42" s="3"/>
      <c r="AE42" s="3"/>
      <c r="AF42" s="3"/>
      <c r="AG42" s="3"/>
      <c r="AH42" s="3"/>
      <c r="AI42" s="3"/>
      <c r="AJ42" s="3"/>
      <c r="AK42" s="3"/>
      <c r="AL42" s="3"/>
      <c r="AM42" s="3"/>
      <c r="AN42" s="3"/>
      <c r="AO42" s="3"/>
      <c r="AP42" s="3"/>
      <c r="AQ42" s="3"/>
      <c r="AR42" s="3"/>
    </row>
    <row r="43" spans="1:44" ht="16.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3"/>
      <c r="AE43" s="3"/>
      <c r="AF43" s="3"/>
      <c r="AG43" s="3"/>
      <c r="AH43" s="3"/>
      <c r="AI43" s="3"/>
      <c r="AJ43" s="3"/>
      <c r="AK43" s="3"/>
      <c r="AL43" s="3"/>
      <c r="AM43" s="3"/>
      <c r="AN43" s="3"/>
      <c r="AO43" s="3"/>
      <c r="AP43" s="3"/>
      <c r="AQ43" s="3"/>
      <c r="AR43" s="3"/>
    </row>
    <row r="44" spans="1:44"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3"/>
      <c r="AE44" s="3"/>
      <c r="AF44" s="3"/>
      <c r="AG44" s="3"/>
      <c r="AH44" s="3"/>
      <c r="AI44" s="3"/>
      <c r="AJ44" s="3"/>
      <c r="AK44" s="3"/>
      <c r="AL44" s="3"/>
      <c r="AM44" s="3"/>
      <c r="AN44" s="3"/>
      <c r="AO44" s="3"/>
      <c r="AP44" s="3"/>
      <c r="AQ44" s="3"/>
      <c r="AR44" s="3"/>
    </row>
    <row r="45" spans="1:44" ht="16.5" customHeight="1">
      <c r="A45" s="89">
        <v>13</v>
      </c>
      <c r="B45" s="103" t="str">
        <f>IF('2. Identificación del Riesgo'!B45:B47="","",'2. Identificación del Riesgo'!B45:B47)</f>
        <v/>
      </c>
      <c r="C45" s="84" t="str">
        <f>IF('2. Identificación del Riesgo'!G45:G47="","",'2. Identificación del Riesgo'!G45:G47)</f>
        <v/>
      </c>
      <c r="D45" s="84" t="str">
        <f>IF('2. Identificación del Riesgo'!H45:H47="","",'2. Identificación del Riesgo'!H45:H47)</f>
        <v/>
      </c>
      <c r="E45" s="115" t="str">
        <f>IF('7. Mapa de Riesgos General'!AO45:AO47="","",'7. Mapa de Riesgos General'!AO45:AO47)</f>
        <v/>
      </c>
      <c r="F45" s="86"/>
      <c r="G45" s="116"/>
      <c r="H45" s="116"/>
      <c r="I45" s="116"/>
      <c r="J45" s="117"/>
      <c r="K45" s="86"/>
      <c r="L45" s="117"/>
      <c r="M45" s="117"/>
      <c r="N45" s="86"/>
      <c r="O45" s="116"/>
      <c r="P45" s="116"/>
      <c r="Q45" s="116"/>
      <c r="R45" s="117"/>
      <c r="S45" s="86"/>
      <c r="T45" s="117"/>
      <c r="U45" s="117"/>
      <c r="V45" s="86"/>
      <c r="W45" s="116"/>
      <c r="X45" s="116"/>
      <c r="Y45" s="116"/>
      <c r="Z45" s="117"/>
      <c r="AA45" s="86"/>
      <c r="AB45" s="117"/>
      <c r="AC45" s="117"/>
      <c r="AD45" s="3"/>
      <c r="AE45" s="3"/>
      <c r="AF45" s="3"/>
      <c r="AG45" s="3"/>
      <c r="AH45" s="3"/>
      <c r="AI45" s="3"/>
      <c r="AJ45" s="3"/>
      <c r="AK45" s="3"/>
      <c r="AL45" s="3"/>
      <c r="AM45" s="3"/>
      <c r="AN45" s="3"/>
      <c r="AO45" s="3"/>
      <c r="AP45" s="3"/>
      <c r="AQ45" s="3"/>
      <c r="AR45" s="3"/>
    </row>
    <row r="46" spans="1:44"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3"/>
      <c r="AE46" s="3"/>
      <c r="AF46" s="3"/>
      <c r="AG46" s="3"/>
      <c r="AH46" s="3"/>
      <c r="AI46" s="3"/>
      <c r="AJ46" s="3"/>
      <c r="AK46" s="3"/>
      <c r="AL46" s="3"/>
      <c r="AM46" s="3"/>
      <c r="AN46" s="3"/>
      <c r="AO46" s="3"/>
      <c r="AP46" s="3"/>
      <c r="AQ46" s="3"/>
      <c r="AR46" s="3"/>
    </row>
    <row r="47" spans="1:44"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3"/>
      <c r="AE47" s="3"/>
      <c r="AF47" s="3"/>
      <c r="AG47" s="3"/>
      <c r="AH47" s="3"/>
      <c r="AI47" s="3"/>
      <c r="AJ47" s="3"/>
      <c r="AK47" s="3"/>
      <c r="AL47" s="3"/>
      <c r="AM47" s="3"/>
      <c r="AN47" s="3"/>
      <c r="AO47" s="3"/>
      <c r="AP47" s="3"/>
      <c r="AQ47" s="3"/>
      <c r="AR47" s="3"/>
    </row>
    <row r="48" spans="1:44" ht="16.5" customHeight="1">
      <c r="A48" s="89">
        <v>14</v>
      </c>
      <c r="B48" s="103" t="str">
        <f>IF('2. Identificación del Riesgo'!B48:B50="","",'2. Identificación del Riesgo'!B48:B50)</f>
        <v/>
      </c>
      <c r="C48" s="84" t="str">
        <f>IF('2. Identificación del Riesgo'!G48:G50="","",'2. Identificación del Riesgo'!G48:G50)</f>
        <v/>
      </c>
      <c r="D48" s="84" t="str">
        <f>IF('2. Identificación del Riesgo'!H48:H50="","",'2. Identificación del Riesgo'!H48:H50)</f>
        <v/>
      </c>
      <c r="E48" s="115" t="str">
        <f>IF('7. Mapa de Riesgos General'!AO48:AO50="","",'7. Mapa de Riesgos General'!AO48:AO50)</f>
        <v/>
      </c>
      <c r="F48" s="86"/>
      <c r="G48" s="116"/>
      <c r="H48" s="116"/>
      <c r="I48" s="116"/>
      <c r="J48" s="117"/>
      <c r="K48" s="86"/>
      <c r="L48" s="117"/>
      <c r="M48" s="117"/>
      <c r="N48" s="86"/>
      <c r="O48" s="116"/>
      <c r="P48" s="116"/>
      <c r="Q48" s="116"/>
      <c r="R48" s="117"/>
      <c r="S48" s="86"/>
      <c r="T48" s="117"/>
      <c r="U48" s="117"/>
      <c r="V48" s="86"/>
      <c r="W48" s="116"/>
      <c r="X48" s="116"/>
      <c r="Y48" s="116"/>
      <c r="Z48" s="117"/>
      <c r="AA48" s="86"/>
      <c r="AB48" s="117"/>
      <c r="AC48" s="117"/>
      <c r="AD48" s="3"/>
      <c r="AE48" s="3"/>
      <c r="AF48" s="3"/>
      <c r="AG48" s="3"/>
      <c r="AH48" s="3"/>
      <c r="AI48" s="3"/>
      <c r="AJ48" s="3"/>
      <c r="AK48" s="3"/>
      <c r="AL48" s="3"/>
      <c r="AM48" s="3"/>
      <c r="AN48" s="3"/>
      <c r="AO48" s="3"/>
      <c r="AP48" s="3"/>
      <c r="AQ48" s="3"/>
      <c r="AR48" s="3"/>
    </row>
    <row r="49" spans="1:44"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3"/>
      <c r="AE49" s="3"/>
      <c r="AF49" s="3"/>
      <c r="AG49" s="3"/>
      <c r="AH49" s="3"/>
      <c r="AI49" s="3"/>
      <c r="AJ49" s="3"/>
      <c r="AK49" s="3"/>
      <c r="AL49" s="3"/>
      <c r="AM49" s="3"/>
      <c r="AN49" s="3"/>
      <c r="AO49" s="3"/>
      <c r="AP49" s="3"/>
      <c r="AQ49" s="3"/>
      <c r="AR49" s="3"/>
    </row>
    <row r="50" spans="1:44"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3"/>
      <c r="AE50" s="3"/>
      <c r="AF50" s="3"/>
      <c r="AG50" s="3"/>
      <c r="AH50" s="3"/>
      <c r="AI50" s="3"/>
      <c r="AJ50" s="3"/>
      <c r="AK50" s="3"/>
      <c r="AL50" s="3"/>
      <c r="AM50" s="3"/>
      <c r="AN50" s="3"/>
      <c r="AO50" s="3"/>
      <c r="AP50" s="3"/>
      <c r="AQ50" s="3"/>
      <c r="AR50" s="3"/>
    </row>
    <row r="51" spans="1:44" ht="16.5" customHeight="1">
      <c r="A51" s="89">
        <v>15</v>
      </c>
      <c r="B51" s="103" t="str">
        <f>IF('2. Identificación del Riesgo'!B51:B53="","",'2. Identificación del Riesgo'!B51:B53)</f>
        <v/>
      </c>
      <c r="C51" s="84" t="str">
        <f>IF('2. Identificación del Riesgo'!G51:G53="","",'2. Identificación del Riesgo'!G51:G53)</f>
        <v/>
      </c>
      <c r="D51" s="84" t="str">
        <f>IF('2. Identificación del Riesgo'!H51:H53="","",'2. Identificación del Riesgo'!H51:H53)</f>
        <v/>
      </c>
      <c r="E51" s="115" t="str">
        <f>IF('7. Mapa de Riesgos General'!AO51:AO53="","",'7. Mapa de Riesgos General'!AO51:AO53)</f>
        <v/>
      </c>
      <c r="F51" s="86"/>
      <c r="G51" s="116"/>
      <c r="H51" s="116"/>
      <c r="I51" s="116"/>
      <c r="J51" s="117"/>
      <c r="K51" s="86"/>
      <c r="L51" s="117"/>
      <c r="M51" s="117"/>
      <c r="N51" s="86"/>
      <c r="O51" s="116"/>
      <c r="P51" s="116"/>
      <c r="Q51" s="116"/>
      <c r="R51" s="117"/>
      <c r="S51" s="86"/>
      <c r="T51" s="117"/>
      <c r="U51" s="117"/>
      <c r="V51" s="86"/>
      <c r="W51" s="116"/>
      <c r="X51" s="116"/>
      <c r="Y51" s="116"/>
      <c r="Z51" s="117"/>
      <c r="AA51" s="86"/>
      <c r="AB51" s="117"/>
      <c r="AC51" s="117"/>
      <c r="AD51" s="3"/>
      <c r="AE51" s="3"/>
      <c r="AF51" s="3"/>
      <c r="AG51" s="3"/>
      <c r="AH51" s="3"/>
      <c r="AI51" s="3"/>
      <c r="AJ51" s="3"/>
      <c r="AK51" s="3"/>
      <c r="AL51" s="3"/>
      <c r="AM51" s="3"/>
      <c r="AN51" s="3"/>
      <c r="AO51" s="3"/>
      <c r="AP51" s="3"/>
      <c r="AQ51" s="3"/>
      <c r="AR51" s="3"/>
    </row>
    <row r="52" spans="1:44"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3"/>
      <c r="AE52" s="3"/>
      <c r="AF52" s="3"/>
      <c r="AG52" s="3"/>
      <c r="AH52" s="3"/>
      <c r="AI52" s="3"/>
      <c r="AJ52" s="3"/>
      <c r="AK52" s="3"/>
      <c r="AL52" s="3"/>
      <c r="AM52" s="3"/>
      <c r="AN52" s="3"/>
      <c r="AO52" s="3"/>
      <c r="AP52" s="3"/>
      <c r="AQ52" s="3"/>
      <c r="AR52" s="3"/>
    </row>
    <row r="53" spans="1:44"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3"/>
      <c r="AE53" s="3"/>
      <c r="AF53" s="3"/>
      <c r="AG53" s="3"/>
      <c r="AH53" s="3"/>
      <c r="AI53" s="3"/>
      <c r="AJ53" s="3"/>
      <c r="AK53" s="3"/>
      <c r="AL53" s="3"/>
      <c r="AM53" s="3"/>
      <c r="AN53" s="3"/>
      <c r="AO53" s="3"/>
      <c r="AP53" s="3"/>
      <c r="AQ53" s="3"/>
      <c r="AR53" s="3"/>
    </row>
    <row r="54" spans="1:44" ht="16.5" customHeight="1">
      <c r="A54" s="89">
        <v>16</v>
      </c>
      <c r="B54" s="103" t="str">
        <f>IF('2. Identificación del Riesgo'!B54:B56="","",'2. Identificación del Riesgo'!B54:B56)</f>
        <v/>
      </c>
      <c r="C54" s="84" t="str">
        <f>IF('2. Identificación del Riesgo'!G54:G56="","",'2. Identificación del Riesgo'!G54:G56)</f>
        <v/>
      </c>
      <c r="D54" s="84" t="str">
        <f>IF('2. Identificación del Riesgo'!H54:H56="","",'2. Identificación del Riesgo'!H54:H56)</f>
        <v/>
      </c>
      <c r="E54" s="115" t="str">
        <f>IF('7. Mapa de Riesgos General'!AO54:AO56="","",'7. Mapa de Riesgos General'!AO54:AO56)</f>
        <v/>
      </c>
      <c r="F54" s="86"/>
      <c r="G54" s="116"/>
      <c r="H54" s="116"/>
      <c r="I54" s="116"/>
      <c r="J54" s="117"/>
      <c r="K54" s="86"/>
      <c r="L54" s="117"/>
      <c r="M54" s="117"/>
      <c r="N54" s="86"/>
      <c r="O54" s="116"/>
      <c r="P54" s="116"/>
      <c r="Q54" s="116"/>
      <c r="R54" s="117"/>
      <c r="S54" s="86"/>
      <c r="T54" s="117"/>
      <c r="U54" s="117"/>
      <c r="V54" s="86"/>
      <c r="W54" s="116"/>
      <c r="X54" s="116"/>
      <c r="Y54" s="116"/>
      <c r="Z54" s="117"/>
      <c r="AA54" s="86"/>
      <c r="AB54" s="117"/>
      <c r="AC54" s="117"/>
      <c r="AD54" s="3"/>
      <c r="AE54" s="3"/>
      <c r="AF54" s="3"/>
      <c r="AG54" s="3"/>
      <c r="AH54" s="3"/>
      <c r="AI54" s="3"/>
      <c r="AJ54" s="3"/>
      <c r="AK54" s="3"/>
      <c r="AL54" s="3"/>
      <c r="AM54" s="3"/>
      <c r="AN54" s="3"/>
      <c r="AO54" s="3"/>
      <c r="AP54" s="3"/>
      <c r="AQ54" s="3"/>
      <c r="AR54" s="3"/>
    </row>
    <row r="55" spans="1:44"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3"/>
      <c r="AE55" s="3"/>
      <c r="AF55" s="3"/>
      <c r="AG55" s="3"/>
      <c r="AH55" s="3"/>
      <c r="AI55" s="3"/>
      <c r="AJ55" s="3"/>
      <c r="AK55" s="3"/>
      <c r="AL55" s="3"/>
      <c r="AM55" s="3"/>
      <c r="AN55" s="3"/>
      <c r="AO55" s="3"/>
      <c r="AP55" s="3"/>
      <c r="AQ55" s="3"/>
      <c r="AR55" s="3"/>
    </row>
    <row r="56" spans="1:44"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3"/>
      <c r="AE56" s="3"/>
      <c r="AF56" s="3"/>
      <c r="AG56" s="3"/>
      <c r="AH56" s="3"/>
      <c r="AI56" s="3"/>
      <c r="AJ56" s="3"/>
      <c r="AK56" s="3"/>
      <c r="AL56" s="3"/>
      <c r="AM56" s="3"/>
      <c r="AN56" s="3"/>
      <c r="AO56" s="3"/>
      <c r="AP56" s="3"/>
      <c r="AQ56" s="3"/>
      <c r="AR56" s="3"/>
    </row>
    <row r="57" spans="1:44" ht="16.5" customHeight="1">
      <c r="A57" s="89">
        <v>17</v>
      </c>
      <c r="B57" s="103" t="str">
        <f>IF('2. Identificación del Riesgo'!B57:B59="","",'2. Identificación del Riesgo'!B57:B59)</f>
        <v/>
      </c>
      <c r="C57" s="84" t="str">
        <f>IF('2. Identificación del Riesgo'!G57:G59="","",'2. Identificación del Riesgo'!G57:G59)</f>
        <v/>
      </c>
      <c r="D57" s="84" t="str">
        <f>IF('2. Identificación del Riesgo'!H57:H59="","",'2. Identificación del Riesgo'!H57:H59)</f>
        <v/>
      </c>
      <c r="E57" s="115" t="str">
        <f>IF('7. Mapa de Riesgos General'!AO57:AO59="","",'7. Mapa de Riesgos General'!AO57:AO59)</f>
        <v/>
      </c>
      <c r="F57" s="86"/>
      <c r="G57" s="116"/>
      <c r="H57" s="116"/>
      <c r="I57" s="116"/>
      <c r="J57" s="117"/>
      <c r="K57" s="86"/>
      <c r="L57" s="117"/>
      <c r="M57" s="117"/>
      <c r="N57" s="86"/>
      <c r="O57" s="116"/>
      <c r="P57" s="116"/>
      <c r="Q57" s="116"/>
      <c r="R57" s="117"/>
      <c r="S57" s="86"/>
      <c r="T57" s="117"/>
      <c r="U57" s="117"/>
      <c r="V57" s="86"/>
      <c r="W57" s="116"/>
      <c r="X57" s="116"/>
      <c r="Y57" s="116"/>
      <c r="Z57" s="117"/>
      <c r="AA57" s="86"/>
      <c r="AB57" s="117"/>
      <c r="AC57" s="117"/>
      <c r="AD57" s="3"/>
      <c r="AE57" s="3"/>
      <c r="AF57" s="3"/>
      <c r="AG57" s="3"/>
      <c r="AH57" s="3"/>
      <c r="AI57" s="3"/>
      <c r="AJ57" s="3"/>
      <c r="AK57" s="3"/>
      <c r="AL57" s="3"/>
      <c r="AM57" s="3"/>
      <c r="AN57" s="3"/>
      <c r="AO57" s="3"/>
      <c r="AP57" s="3"/>
      <c r="AQ57" s="3"/>
      <c r="AR57" s="3"/>
    </row>
    <row r="58" spans="1:44"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3"/>
      <c r="AE58" s="3"/>
      <c r="AF58" s="3"/>
      <c r="AG58" s="3"/>
      <c r="AH58" s="3"/>
      <c r="AI58" s="3"/>
      <c r="AJ58" s="3"/>
      <c r="AK58" s="3"/>
      <c r="AL58" s="3"/>
      <c r="AM58" s="3"/>
      <c r="AN58" s="3"/>
      <c r="AO58" s="3"/>
      <c r="AP58" s="3"/>
      <c r="AQ58" s="3"/>
      <c r="AR58" s="3"/>
    </row>
    <row r="59" spans="1:44"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3"/>
      <c r="AE59" s="3"/>
      <c r="AF59" s="3"/>
      <c r="AG59" s="3"/>
      <c r="AH59" s="3"/>
      <c r="AI59" s="3"/>
      <c r="AJ59" s="3"/>
      <c r="AK59" s="3"/>
      <c r="AL59" s="3"/>
      <c r="AM59" s="3"/>
      <c r="AN59" s="3"/>
      <c r="AO59" s="3"/>
      <c r="AP59" s="3"/>
      <c r="AQ59" s="3"/>
      <c r="AR59" s="3"/>
    </row>
    <row r="60" spans="1:44" ht="16.5" customHeight="1">
      <c r="A60" s="89">
        <v>18</v>
      </c>
      <c r="B60" s="103" t="str">
        <f>IF('2. Identificación del Riesgo'!B60:B62="","",'2. Identificación del Riesgo'!B60:B62)</f>
        <v/>
      </c>
      <c r="C60" s="84" t="str">
        <f>IF('2. Identificación del Riesgo'!G60:G62="","",'2. Identificación del Riesgo'!G60:G62)</f>
        <v/>
      </c>
      <c r="D60" s="84" t="str">
        <f>IF('2. Identificación del Riesgo'!H60:H62="","",'2. Identificación del Riesgo'!H60:H62)</f>
        <v/>
      </c>
      <c r="E60" s="115" t="str">
        <f>IF('7. Mapa de Riesgos General'!AO60:AO62="","",'7. Mapa de Riesgos General'!AO60:AO62)</f>
        <v/>
      </c>
      <c r="F60" s="86"/>
      <c r="G60" s="116"/>
      <c r="H60" s="116"/>
      <c r="I60" s="116"/>
      <c r="J60" s="117"/>
      <c r="K60" s="86"/>
      <c r="L60" s="117"/>
      <c r="M60" s="117"/>
      <c r="N60" s="86"/>
      <c r="O60" s="116"/>
      <c r="P60" s="116"/>
      <c r="Q60" s="116"/>
      <c r="R60" s="117"/>
      <c r="S60" s="86"/>
      <c r="T60" s="117"/>
      <c r="U60" s="117"/>
      <c r="V60" s="86"/>
      <c r="W60" s="116"/>
      <c r="X60" s="116"/>
      <c r="Y60" s="116"/>
      <c r="Z60" s="117"/>
      <c r="AA60" s="86"/>
      <c r="AB60" s="117"/>
      <c r="AC60" s="117"/>
      <c r="AD60" s="3"/>
      <c r="AE60" s="3"/>
      <c r="AF60" s="3"/>
      <c r="AG60" s="3"/>
      <c r="AH60" s="3"/>
      <c r="AI60" s="3"/>
      <c r="AJ60" s="3"/>
      <c r="AK60" s="3"/>
      <c r="AL60" s="3"/>
      <c r="AM60" s="3"/>
      <c r="AN60" s="3"/>
      <c r="AO60" s="3"/>
      <c r="AP60" s="3"/>
      <c r="AQ60" s="3"/>
      <c r="AR60" s="3"/>
    </row>
    <row r="61" spans="1:44"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3"/>
      <c r="AE61" s="3"/>
      <c r="AF61" s="3"/>
      <c r="AG61" s="3"/>
      <c r="AH61" s="3"/>
      <c r="AI61" s="3"/>
      <c r="AJ61" s="3"/>
      <c r="AK61" s="3"/>
      <c r="AL61" s="3"/>
      <c r="AM61" s="3"/>
      <c r="AN61" s="3"/>
      <c r="AO61" s="3"/>
      <c r="AP61" s="3"/>
      <c r="AQ61" s="3"/>
      <c r="AR61" s="3"/>
    </row>
    <row r="62" spans="1:44"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3"/>
      <c r="AE62" s="3"/>
      <c r="AF62" s="3"/>
      <c r="AG62" s="3"/>
      <c r="AH62" s="3"/>
      <c r="AI62" s="3"/>
      <c r="AJ62" s="3"/>
      <c r="AK62" s="3"/>
      <c r="AL62" s="3"/>
      <c r="AM62" s="3"/>
      <c r="AN62" s="3"/>
      <c r="AO62" s="3"/>
      <c r="AP62" s="3"/>
      <c r="AQ62" s="3"/>
      <c r="AR62" s="3"/>
    </row>
    <row r="63" spans="1:44" ht="16.5" customHeight="1">
      <c r="A63" s="89">
        <v>19</v>
      </c>
      <c r="B63" s="103" t="str">
        <f>IF('2. Identificación del Riesgo'!B63:B65="","",'2. Identificación del Riesgo'!B63:B65)</f>
        <v/>
      </c>
      <c r="C63" s="84" t="str">
        <f>IF('2. Identificación del Riesgo'!G63:G65="","",'2. Identificación del Riesgo'!G63:G65)</f>
        <v/>
      </c>
      <c r="D63" s="84" t="str">
        <f>IF('2. Identificación del Riesgo'!H63:H65="","",'2. Identificación del Riesgo'!H63:H65)</f>
        <v/>
      </c>
      <c r="E63" s="115" t="str">
        <f>IF('7. Mapa de Riesgos General'!AO63:AO65="","",'7. Mapa de Riesgos General'!AO63:AO65)</f>
        <v/>
      </c>
      <c r="F63" s="86"/>
      <c r="G63" s="116"/>
      <c r="H63" s="116"/>
      <c r="I63" s="116"/>
      <c r="J63" s="117"/>
      <c r="K63" s="86"/>
      <c r="L63" s="117"/>
      <c r="M63" s="117"/>
      <c r="N63" s="86"/>
      <c r="O63" s="116"/>
      <c r="P63" s="116"/>
      <c r="Q63" s="116"/>
      <c r="R63" s="117"/>
      <c r="S63" s="86"/>
      <c r="T63" s="117"/>
      <c r="U63" s="117"/>
      <c r="V63" s="86"/>
      <c r="W63" s="116"/>
      <c r="X63" s="116"/>
      <c r="Y63" s="116"/>
      <c r="Z63" s="117"/>
      <c r="AA63" s="86"/>
      <c r="AB63" s="117"/>
      <c r="AC63" s="117"/>
      <c r="AD63" s="3"/>
      <c r="AE63" s="3"/>
      <c r="AF63" s="3"/>
      <c r="AG63" s="3"/>
      <c r="AH63" s="3"/>
      <c r="AI63" s="3"/>
      <c r="AJ63" s="3"/>
      <c r="AK63" s="3"/>
      <c r="AL63" s="3"/>
      <c r="AM63" s="3"/>
      <c r="AN63" s="3"/>
      <c r="AO63" s="3"/>
      <c r="AP63" s="3"/>
      <c r="AQ63" s="3"/>
      <c r="AR63" s="3"/>
    </row>
    <row r="64" spans="1:44"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3"/>
      <c r="AE64" s="3"/>
      <c r="AF64" s="3"/>
      <c r="AG64" s="3"/>
      <c r="AH64" s="3"/>
      <c r="AI64" s="3"/>
      <c r="AJ64" s="3"/>
      <c r="AK64" s="3"/>
      <c r="AL64" s="3"/>
      <c r="AM64" s="3"/>
      <c r="AN64" s="3"/>
      <c r="AO64" s="3"/>
      <c r="AP64" s="3"/>
      <c r="AQ64" s="3"/>
      <c r="AR64" s="3"/>
    </row>
    <row r="65" spans="1:44"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3"/>
      <c r="AE65" s="3"/>
      <c r="AF65" s="3"/>
      <c r="AG65" s="3"/>
      <c r="AH65" s="3"/>
      <c r="AI65" s="3"/>
      <c r="AJ65" s="3"/>
      <c r="AK65" s="3"/>
      <c r="AL65" s="3"/>
      <c r="AM65" s="3"/>
      <c r="AN65" s="3"/>
      <c r="AO65" s="3"/>
      <c r="AP65" s="3"/>
      <c r="AQ65" s="3"/>
      <c r="AR65" s="3"/>
    </row>
    <row r="66" spans="1:44" ht="16.5" customHeight="1">
      <c r="A66" s="89">
        <v>20</v>
      </c>
      <c r="B66" s="103" t="str">
        <f>IF('2. Identificación del Riesgo'!B66:B68="","",'2. Identificación del Riesgo'!B66:B68)</f>
        <v/>
      </c>
      <c r="C66" s="84" t="str">
        <f>IF('2. Identificación del Riesgo'!G66:G68="","",'2. Identificación del Riesgo'!G66:G68)</f>
        <v/>
      </c>
      <c r="D66" s="84" t="str">
        <f>IF('2. Identificación del Riesgo'!H66:H68="","",'2. Identificación del Riesgo'!H66:H68)</f>
        <v/>
      </c>
      <c r="E66" s="115" t="str">
        <f>IF('7. Mapa de Riesgos General'!AO66:AO68="","",'7. Mapa de Riesgos General'!AO66:AO68)</f>
        <v/>
      </c>
      <c r="F66" s="86"/>
      <c r="G66" s="116"/>
      <c r="H66" s="116"/>
      <c r="I66" s="116"/>
      <c r="J66" s="117"/>
      <c r="K66" s="86"/>
      <c r="L66" s="117"/>
      <c r="M66" s="117"/>
      <c r="N66" s="86"/>
      <c r="O66" s="116"/>
      <c r="P66" s="116"/>
      <c r="Q66" s="116"/>
      <c r="R66" s="117"/>
      <c r="S66" s="86"/>
      <c r="T66" s="117"/>
      <c r="U66" s="117"/>
      <c r="V66" s="86"/>
      <c r="W66" s="116"/>
      <c r="X66" s="116"/>
      <c r="Y66" s="116"/>
      <c r="Z66" s="117"/>
      <c r="AA66" s="86"/>
      <c r="AB66" s="117"/>
      <c r="AC66" s="117"/>
      <c r="AD66" s="3"/>
      <c r="AE66" s="3"/>
      <c r="AF66" s="3"/>
      <c r="AG66" s="3"/>
      <c r="AH66" s="3"/>
      <c r="AI66" s="3"/>
      <c r="AJ66" s="3"/>
      <c r="AK66" s="3"/>
      <c r="AL66" s="3"/>
      <c r="AM66" s="3"/>
      <c r="AN66" s="3"/>
      <c r="AO66" s="3"/>
      <c r="AP66" s="3"/>
      <c r="AQ66" s="3"/>
      <c r="AR66" s="3"/>
    </row>
    <row r="67" spans="1:44"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2"/>
      <c r="AE67" s="2"/>
      <c r="AF67" s="2"/>
      <c r="AG67" s="2"/>
      <c r="AH67" s="2"/>
      <c r="AI67" s="2"/>
      <c r="AJ67" s="2"/>
      <c r="AK67" s="2"/>
      <c r="AL67" s="2"/>
      <c r="AM67" s="2"/>
      <c r="AN67" s="2"/>
      <c r="AO67" s="2"/>
      <c r="AP67" s="2"/>
      <c r="AQ67" s="2"/>
      <c r="AR67" s="2"/>
    </row>
    <row r="68" spans="1:44"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2"/>
      <c r="AE68" s="2"/>
      <c r="AF68" s="2"/>
      <c r="AG68" s="2"/>
      <c r="AH68" s="2"/>
      <c r="AI68" s="2"/>
      <c r="AJ68" s="2"/>
      <c r="AK68" s="2"/>
      <c r="AL68" s="2"/>
      <c r="AM68" s="2"/>
      <c r="AN68" s="2"/>
      <c r="AO68" s="2"/>
      <c r="AP68" s="2"/>
      <c r="AQ68" s="2"/>
      <c r="AR68" s="2"/>
    </row>
    <row r="69" spans="1:44" ht="25.5" customHeight="1">
      <c r="A69" s="2"/>
      <c r="B69" s="36"/>
      <c r="C69" s="2"/>
      <c r="D69" s="2"/>
      <c r="E69" s="2"/>
      <c r="F69" s="37">
        <f>IFERROR(AVERAGE(F9:F68),"")</f>
        <v>0.315</v>
      </c>
      <c r="G69" s="2"/>
      <c r="H69" s="2"/>
      <c r="I69" s="2"/>
      <c r="J69" s="2"/>
      <c r="K69" s="37">
        <f>IFERROR(AVERAGE(K9:K68),"")</f>
        <v>0</v>
      </c>
      <c r="L69" s="2"/>
      <c r="M69" s="2"/>
      <c r="N69" s="37" t="str">
        <f>IFERROR(AVERAGE(N9:N68),"")</f>
        <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F12:F14"/>
    <mergeCell ref="G12:G14"/>
    <mergeCell ref="H12:H14"/>
    <mergeCell ref="I12:I14"/>
    <mergeCell ref="J12:J14"/>
    <mergeCell ref="K12:K14"/>
    <mergeCell ref="L12:L14"/>
    <mergeCell ref="M12:M14"/>
    <mergeCell ref="N12:N14"/>
    <mergeCell ref="AA12:AA14"/>
    <mergeCell ref="AB12:AB14"/>
    <mergeCell ref="AC12:AC14"/>
    <mergeCell ref="V12:V14"/>
    <mergeCell ref="W12:W14"/>
    <mergeCell ref="X12:X14"/>
    <mergeCell ref="Y12:Y14"/>
    <mergeCell ref="Z12:Z14"/>
    <mergeCell ref="Y15:Y17"/>
    <mergeCell ref="Z15:Z17"/>
    <mergeCell ref="AA15:AA17"/>
    <mergeCell ref="AB15:AB17"/>
    <mergeCell ref="AC15:AC17"/>
    <mergeCell ref="F9:F11"/>
    <mergeCell ref="G9:G11"/>
    <mergeCell ref="A12:A14"/>
    <mergeCell ref="B12:B14"/>
    <mergeCell ref="C12:C14"/>
    <mergeCell ref="D12:D14"/>
    <mergeCell ref="E12:E14"/>
    <mergeCell ref="T12:T14"/>
    <mergeCell ref="U12:U14"/>
    <mergeCell ref="L9:L11"/>
    <mergeCell ref="M9:M11"/>
    <mergeCell ref="N9:N11"/>
    <mergeCell ref="O9:O11"/>
    <mergeCell ref="P9:P11"/>
    <mergeCell ref="Q9:Q11"/>
    <mergeCell ref="R9:R11"/>
    <mergeCell ref="H9:H11"/>
    <mergeCell ref="I9:I11"/>
    <mergeCell ref="A9:A11"/>
    <mergeCell ref="B9:B11"/>
    <mergeCell ref="C9:C11"/>
    <mergeCell ref="D9:D11"/>
    <mergeCell ref="E9:E11"/>
    <mergeCell ref="J9:J11"/>
    <mergeCell ref="AB18:AB20"/>
    <mergeCell ref="AC18:AC20"/>
    <mergeCell ref="Z18:Z20"/>
    <mergeCell ref="AA18:AA20"/>
    <mergeCell ref="O18:O20"/>
    <mergeCell ref="P18:P20"/>
    <mergeCell ref="H18:H20"/>
    <mergeCell ref="I18:I20"/>
    <mergeCell ref="J18:J20"/>
    <mergeCell ref="K18:K20"/>
    <mergeCell ref="L18:L20"/>
    <mergeCell ref="M18:M20"/>
    <mergeCell ref="N18:N20"/>
    <mergeCell ref="Q18:Q20"/>
    <mergeCell ref="R18:R20"/>
    <mergeCell ref="N21:N23"/>
    <mergeCell ref="A21:A23"/>
    <mergeCell ref="B21:B23"/>
    <mergeCell ref="C21:C23"/>
    <mergeCell ref="D21:D23"/>
    <mergeCell ref="E21:E23"/>
    <mergeCell ref="F21:F23"/>
    <mergeCell ref="G21:G23"/>
    <mergeCell ref="A18:A20"/>
    <mergeCell ref="B18:B20"/>
    <mergeCell ref="C18:C20"/>
    <mergeCell ref="D18:D20"/>
    <mergeCell ref="E18:E20"/>
    <mergeCell ref="F18:F20"/>
    <mergeCell ref="G18:G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Z9:Z11"/>
    <mergeCell ref="AA9:AA11"/>
    <mergeCell ref="AB9:AB11"/>
    <mergeCell ref="AC9:AC11"/>
    <mergeCell ref="X18:X20"/>
    <mergeCell ref="Y18:Y20"/>
    <mergeCell ref="S18:S20"/>
    <mergeCell ref="T18:T20"/>
    <mergeCell ref="U18:U20"/>
    <mergeCell ref="V18:V20"/>
    <mergeCell ref="W18:W20"/>
    <mergeCell ref="X24:X26"/>
    <mergeCell ref="Y24:Y26"/>
    <mergeCell ref="S24:S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K9:K11"/>
    <mergeCell ref="U9:U11"/>
    <mergeCell ref="V9:V11"/>
    <mergeCell ref="W9:W11"/>
    <mergeCell ref="X9:X11"/>
    <mergeCell ref="Y9:Y11"/>
    <mergeCell ref="W15:W17"/>
    <mergeCell ref="X15:X17"/>
    <mergeCell ref="P15:P17"/>
    <mergeCell ref="Q15:Q17"/>
    <mergeCell ref="R15:R17"/>
    <mergeCell ref="S15:S17"/>
    <mergeCell ref="T15:T17"/>
    <mergeCell ref="U15:U17"/>
    <mergeCell ref="V15:V17"/>
    <mergeCell ref="O12:O14"/>
    <mergeCell ref="P12:P14"/>
    <mergeCell ref="Q12:Q14"/>
    <mergeCell ref="R12:R14"/>
    <mergeCell ref="S12:S14"/>
    <mergeCell ref="M15:M17"/>
    <mergeCell ref="H15:H17"/>
    <mergeCell ref="I15:I17"/>
    <mergeCell ref="J15:J17"/>
    <mergeCell ref="K15:K17"/>
    <mergeCell ref="L15:L17"/>
    <mergeCell ref="N15:N17"/>
    <mergeCell ref="O15:O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hyperlinks>
    <hyperlink ref="J9" r:id="rId1"/>
  </hyperlinks>
  <pageMargins left="0.7" right="0.7" top="0.75" bottom="0.75" header="0" footer="0"/>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100" t="s">
        <v>298</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0" t="s">
        <v>299</v>
      </c>
      <c r="J2" s="59"/>
      <c r="K2" s="3"/>
      <c r="L2" s="3"/>
      <c r="M2" s="3"/>
      <c r="N2" s="3"/>
      <c r="O2" s="3"/>
      <c r="P2" s="3"/>
      <c r="Q2" s="3"/>
      <c r="R2" s="3"/>
      <c r="S2" s="3"/>
      <c r="T2" s="3"/>
      <c r="U2" s="3"/>
      <c r="V2" s="3"/>
      <c r="W2" s="3"/>
      <c r="X2" s="3"/>
      <c r="Y2" s="3"/>
      <c r="Z2" s="4"/>
    </row>
    <row r="3" spans="1:26" ht="16.5">
      <c r="A3" s="68"/>
      <c r="B3" s="69"/>
      <c r="C3" s="68"/>
      <c r="D3" s="74"/>
      <c r="E3" s="74"/>
      <c r="F3" s="74"/>
      <c r="G3" s="74"/>
      <c r="H3" s="69"/>
      <c r="I3" s="100" t="s">
        <v>300</v>
      </c>
      <c r="J3" s="59"/>
      <c r="K3" s="3"/>
      <c r="L3" s="3"/>
      <c r="M3" s="3"/>
      <c r="N3" s="3"/>
      <c r="O3" s="3"/>
      <c r="P3" s="3"/>
      <c r="Q3" s="3"/>
      <c r="R3" s="3"/>
      <c r="S3" s="3"/>
      <c r="T3" s="3"/>
      <c r="U3" s="3"/>
      <c r="V3" s="3"/>
      <c r="W3" s="3"/>
      <c r="X3" s="3"/>
      <c r="Y3" s="3"/>
      <c r="Z3" s="4"/>
    </row>
    <row r="4" spans="1:26" ht="16.5">
      <c r="A4" s="70"/>
      <c r="B4" s="71"/>
      <c r="C4" s="70"/>
      <c r="D4" s="75"/>
      <c r="E4" s="75"/>
      <c r="F4" s="75"/>
      <c r="G4" s="75"/>
      <c r="H4" s="71"/>
      <c r="I4" s="100" t="s">
        <v>301</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7" t="s">
        <v>87</v>
      </c>
      <c r="B6" s="58"/>
      <c r="C6" s="58"/>
      <c r="D6" s="58"/>
      <c r="E6" s="133" t="s">
        <v>302</v>
      </c>
      <c r="F6" s="59"/>
      <c r="G6" s="133" t="s">
        <v>303</v>
      </c>
      <c r="H6" s="59"/>
      <c r="I6" s="133" t="s">
        <v>304</v>
      </c>
      <c r="J6" s="59"/>
      <c r="K6" s="3"/>
      <c r="L6" s="3"/>
      <c r="M6" s="3"/>
      <c r="N6" s="3"/>
      <c r="O6" s="3"/>
      <c r="P6" s="3"/>
      <c r="Q6" s="3"/>
      <c r="R6" s="3"/>
      <c r="S6" s="3"/>
      <c r="T6" s="3"/>
      <c r="U6" s="3"/>
      <c r="V6" s="3"/>
      <c r="W6" s="3"/>
      <c r="X6" s="3"/>
      <c r="Y6" s="3"/>
      <c r="Z6" s="4"/>
    </row>
    <row r="7" spans="1:26" ht="21" customHeight="1">
      <c r="A7" s="125" t="s">
        <v>85</v>
      </c>
      <c r="B7" s="91" t="s">
        <v>86</v>
      </c>
      <c r="C7" s="92" t="s">
        <v>94</v>
      </c>
      <c r="D7" s="126" t="s">
        <v>95</v>
      </c>
      <c r="E7" s="132" t="s">
        <v>305</v>
      </c>
      <c r="F7" s="132" t="s">
        <v>306</v>
      </c>
      <c r="G7" s="132" t="s">
        <v>305</v>
      </c>
      <c r="H7" s="132" t="s">
        <v>306</v>
      </c>
      <c r="I7" s="132" t="s">
        <v>305</v>
      </c>
      <c r="J7" s="132" t="s">
        <v>306</v>
      </c>
      <c r="K7" s="3"/>
      <c r="L7" s="3"/>
      <c r="M7" s="3"/>
      <c r="N7" s="3"/>
      <c r="O7" s="3"/>
      <c r="P7" s="3"/>
      <c r="Q7" s="3"/>
      <c r="R7" s="3"/>
      <c r="S7" s="3"/>
      <c r="T7" s="3"/>
      <c r="U7" s="3"/>
      <c r="V7" s="3"/>
      <c r="W7" s="3"/>
      <c r="X7" s="3"/>
      <c r="Y7" s="3"/>
      <c r="Z7" s="4"/>
    </row>
    <row r="8" spans="1:26" ht="12" customHeight="1">
      <c r="A8" s="83"/>
      <c r="B8" s="83"/>
      <c r="C8" s="83"/>
      <c r="D8" s="127"/>
      <c r="E8" s="83"/>
      <c r="F8" s="83"/>
      <c r="G8" s="83"/>
      <c r="H8" s="83"/>
      <c r="I8" s="83"/>
      <c r="J8" s="83"/>
      <c r="K8" s="16"/>
      <c r="L8" s="16"/>
      <c r="M8" s="16"/>
      <c r="N8" s="16"/>
      <c r="O8" s="16"/>
      <c r="P8" s="16"/>
      <c r="Q8" s="16"/>
      <c r="R8" s="16"/>
      <c r="S8" s="16"/>
      <c r="T8" s="16"/>
      <c r="U8" s="16"/>
      <c r="V8" s="16"/>
      <c r="W8" s="16"/>
      <c r="X8" s="16"/>
      <c r="Y8" s="16"/>
      <c r="Z8" s="4"/>
    </row>
    <row r="9" spans="1:26" ht="16.5" customHeight="1">
      <c r="A9" s="89">
        <v>1</v>
      </c>
      <c r="B9" s="103" t="str">
        <f>IF('8. Seguimiento Cuatrimestral'!B9:B11="","",'8. Seguimiento Cuatrimestral'!B9:B11)</f>
        <v>Comunicaciones e Información Pública</v>
      </c>
      <c r="C9" s="103" t="str">
        <f>IF('8. Seguimiento Cuatrimestral'!C9:C11="","",'8. Seguimiento Cuatrimestral'!C9:C11)</f>
        <v>Posibilidad de afectación reputacional al área por no divulgar información al interior del IDIGER o a la ciudadanía; debido a la falta de recurso humano suficiente en el área o por fallas tecnológicas.</v>
      </c>
      <c r="D9" s="103" t="str">
        <f>IF('8. Seguimiento Cuatrimestral'!D9:D11="","",'8. Seguimiento Cuatrimestral'!D9:D11)</f>
        <v>Gestión</v>
      </c>
      <c r="E9" s="119">
        <f>'8. Seguimiento Cuatrimestral'!F9:F11</f>
        <v>0.33</v>
      </c>
      <c r="F9" s="119">
        <f>'8. Seguimiento Cuatrimestral'!K9:K11</f>
        <v>0</v>
      </c>
      <c r="G9" s="119">
        <f>'8. Seguimiento Cuatrimestral'!N9:N11</f>
        <v>0</v>
      </c>
      <c r="H9" s="119">
        <f>'8. Seguimiento Cuatrimestral'!S9:S11</f>
        <v>0</v>
      </c>
      <c r="I9" s="119">
        <f>'8. Seguimiento Cuatrimestral'!V9:V11</f>
        <v>0</v>
      </c>
      <c r="J9" s="119">
        <f>'8. Seguimiento Cuatrimestral'!AA9:AA11</f>
        <v>0</v>
      </c>
      <c r="K9" s="17"/>
      <c r="L9" s="17"/>
      <c r="M9" s="17"/>
      <c r="N9" s="17"/>
      <c r="O9" s="17"/>
      <c r="P9" s="17"/>
      <c r="Q9" s="17"/>
      <c r="R9" s="17"/>
      <c r="S9" s="17"/>
      <c r="T9" s="17"/>
      <c r="U9" s="17"/>
      <c r="V9" s="17"/>
      <c r="W9" s="17"/>
      <c r="X9" s="17"/>
      <c r="Y9" s="17"/>
      <c r="Z9" s="4"/>
    </row>
    <row r="10" spans="1:26" ht="16.5">
      <c r="A10" s="82"/>
      <c r="B10" s="82"/>
      <c r="C10" s="82"/>
      <c r="D10" s="82"/>
      <c r="E10" s="82"/>
      <c r="F10" s="82"/>
      <c r="G10" s="82"/>
      <c r="H10" s="82"/>
      <c r="I10" s="82"/>
      <c r="J10" s="82"/>
      <c r="K10" s="3"/>
      <c r="L10" s="3"/>
      <c r="M10" s="3"/>
      <c r="N10" s="3"/>
      <c r="O10" s="3"/>
      <c r="P10" s="3"/>
      <c r="Q10" s="3"/>
      <c r="R10" s="3"/>
      <c r="S10" s="3"/>
      <c r="T10" s="3"/>
      <c r="U10" s="3"/>
      <c r="V10" s="3"/>
      <c r="W10" s="3"/>
      <c r="X10" s="3"/>
      <c r="Y10" s="3"/>
      <c r="Z10" s="4"/>
    </row>
    <row r="11" spans="1:26" ht="16.5">
      <c r="A11" s="83"/>
      <c r="B11" s="83"/>
      <c r="C11" s="83"/>
      <c r="D11" s="83"/>
      <c r="E11" s="83"/>
      <c r="F11" s="83"/>
      <c r="G11" s="83"/>
      <c r="H11" s="83"/>
      <c r="I11" s="83"/>
      <c r="J11" s="83"/>
      <c r="K11" s="3"/>
      <c r="L11" s="3"/>
      <c r="M11" s="3"/>
      <c r="N11" s="3"/>
      <c r="O11" s="3"/>
      <c r="P11" s="3"/>
      <c r="Q11" s="3"/>
      <c r="R11" s="3"/>
      <c r="S11" s="3"/>
      <c r="T11" s="3"/>
      <c r="U11" s="3"/>
      <c r="V11" s="3"/>
      <c r="W11" s="3"/>
      <c r="X11" s="3"/>
      <c r="Y11" s="3"/>
      <c r="Z11" s="4"/>
    </row>
    <row r="12" spans="1:26" ht="16.5" customHeight="1">
      <c r="A12" s="89">
        <v>2</v>
      </c>
      <c r="B12" s="103" t="str">
        <f>IF('8. Seguimiento Cuatrimestral'!B12:B14="","",'8. Seguimiento Cuatrimestral'!B12:B14)</f>
        <v>Comunicaciones e Información Pública</v>
      </c>
      <c r="C12" s="103" t="str">
        <f>IF('8. Seguimiento Cuatrimestral'!C12:C14="","",'8. Seguimiento Cuatrimestral'!C12:C14)</f>
        <v>Posibilidad de afectación reputacional y económica por la omisión o inoportuna divulgación/publicación de información sobre la gestión institucional, limitando el conocimiento a la ciudadanía por beneficio propio..</v>
      </c>
      <c r="D12" s="103" t="str">
        <f>IF('8. Seguimiento Cuatrimestral'!D12:D14="","",'8. Seguimiento Cuatrimestral'!D12:D14)</f>
        <v>Corrupción</v>
      </c>
      <c r="E12" s="119">
        <f>'8. Seguimiento Cuatrimestral'!F12:F14</f>
        <v>0.3</v>
      </c>
      <c r="F12" s="119">
        <f>'8. Seguimiento Cuatrimestral'!K12:K14</f>
        <v>0</v>
      </c>
      <c r="G12" s="119">
        <f>'8. Seguimiento Cuatrimestral'!N12:N14</f>
        <v>0</v>
      </c>
      <c r="H12" s="119">
        <f>'8. Seguimiento Cuatrimestral'!S12:S14</f>
        <v>0</v>
      </c>
      <c r="I12" s="119">
        <f>'8. Seguimiento Cuatrimestral'!V12:V14</f>
        <v>0</v>
      </c>
      <c r="J12" s="119">
        <f>'8. Seguimiento Cuatrimestral'!AA12:AA14</f>
        <v>0</v>
      </c>
      <c r="K12" s="3"/>
      <c r="L12" s="3"/>
      <c r="M12" s="3"/>
      <c r="N12" s="3"/>
      <c r="O12" s="3"/>
      <c r="P12" s="3"/>
      <c r="Q12" s="3"/>
      <c r="R12" s="3"/>
      <c r="S12" s="3"/>
      <c r="T12" s="3"/>
      <c r="U12" s="3"/>
      <c r="V12" s="3"/>
      <c r="W12" s="3"/>
      <c r="X12" s="3"/>
      <c r="Y12" s="3"/>
      <c r="Z12" s="4"/>
    </row>
    <row r="13" spans="1:26" ht="16.5">
      <c r="A13" s="82"/>
      <c r="B13" s="82"/>
      <c r="C13" s="82"/>
      <c r="D13" s="82"/>
      <c r="E13" s="82"/>
      <c r="F13" s="82"/>
      <c r="G13" s="82"/>
      <c r="H13" s="82"/>
      <c r="I13" s="82"/>
      <c r="J13" s="82"/>
      <c r="K13" s="3"/>
      <c r="L13" s="3"/>
      <c r="M13" s="3"/>
      <c r="N13" s="3"/>
      <c r="O13" s="3"/>
      <c r="P13" s="3"/>
      <c r="Q13" s="3"/>
      <c r="R13" s="3"/>
      <c r="S13" s="3"/>
      <c r="T13" s="3"/>
      <c r="U13" s="3"/>
      <c r="V13" s="3"/>
      <c r="W13" s="3"/>
      <c r="X13" s="3"/>
      <c r="Y13" s="3"/>
      <c r="Z13" s="4"/>
    </row>
    <row r="14" spans="1:26" ht="16.5">
      <c r="A14" s="83"/>
      <c r="B14" s="83"/>
      <c r="C14" s="83"/>
      <c r="D14" s="83"/>
      <c r="E14" s="83"/>
      <c r="F14" s="83"/>
      <c r="G14" s="83"/>
      <c r="H14" s="83"/>
      <c r="I14" s="83"/>
      <c r="J14" s="83"/>
      <c r="K14" s="3"/>
      <c r="L14" s="3"/>
      <c r="M14" s="3"/>
      <c r="N14" s="3"/>
      <c r="O14" s="3"/>
      <c r="P14" s="3"/>
      <c r="Q14" s="3"/>
      <c r="R14" s="3"/>
      <c r="S14" s="3"/>
      <c r="T14" s="3"/>
      <c r="U14" s="3"/>
      <c r="V14" s="3"/>
      <c r="W14" s="3"/>
      <c r="X14" s="3"/>
      <c r="Y14" s="3"/>
      <c r="Z14" s="4"/>
    </row>
    <row r="15" spans="1:26" ht="16.5" customHeight="1">
      <c r="A15" s="89">
        <v>3</v>
      </c>
      <c r="B15" s="103" t="str">
        <f>IF('8. Seguimiento Cuatrimestral'!B15:B17="","",'8. Seguimiento Cuatrimestral'!B15:B17)</f>
        <v/>
      </c>
      <c r="C15" s="103" t="str">
        <f>IF('8. Seguimiento Cuatrimestral'!C15:C17="","",'8. Seguimiento Cuatrimestral'!C15:C17)</f>
        <v/>
      </c>
      <c r="D15" s="103" t="str">
        <f>IF('8. Seguimiento Cuatrimestral'!D15:D17="","",'8. Seguimiento Cuatrimestral'!D15:D17)</f>
        <v/>
      </c>
      <c r="E15" s="119">
        <f>'8. Seguimiento Cuatrimestral'!F15:F17</f>
        <v>0</v>
      </c>
      <c r="F15" s="119">
        <f>'8. Seguimiento Cuatrimestral'!K15:K17</f>
        <v>0</v>
      </c>
      <c r="G15" s="119">
        <f>'8. Seguimiento Cuatrimestral'!N15:N17</f>
        <v>0</v>
      </c>
      <c r="H15" s="119">
        <f>'8. Seguimiento Cuatrimestral'!S15:S17</f>
        <v>0</v>
      </c>
      <c r="I15" s="119">
        <f>'8. Seguimiento Cuatrimestral'!V15:V17</f>
        <v>0</v>
      </c>
      <c r="J15" s="119">
        <f>'8. Seguimiento Cuatrimestral'!AA15:AA17</f>
        <v>0</v>
      </c>
      <c r="K15" s="3"/>
      <c r="L15" s="3"/>
      <c r="M15" s="3"/>
      <c r="N15" s="3"/>
      <c r="O15" s="3"/>
      <c r="P15" s="3"/>
      <c r="Q15" s="3"/>
      <c r="R15" s="3"/>
      <c r="S15" s="3"/>
      <c r="T15" s="3"/>
      <c r="U15" s="3"/>
      <c r="V15" s="3"/>
      <c r="W15" s="3"/>
      <c r="X15" s="3"/>
      <c r="Y15" s="3"/>
      <c r="Z15" s="4"/>
    </row>
    <row r="16" spans="1:26" ht="16.5">
      <c r="A16" s="82"/>
      <c r="B16" s="82"/>
      <c r="C16" s="82"/>
      <c r="D16" s="82"/>
      <c r="E16" s="82"/>
      <c r="F16" s="82"/>
      <c r="G16" s="82"/>
      <c r="H16" s="82"/>
      <c r="I16" s="82"/>
      <c r="J16" s="82"/>
      <c r="K16" s="3"/>
      <c r="L16" s="3"/>
      <c r="M16" s="3"/>
      <c r="N16" s="3"/>
      <c r="O16" s="3"/>
      <c r="P16" s="3"/>
      <c r="Q16" s="3"/>
      <c r="R16" s="3"/>
      <c r="S16" s="3"/>
      <c r="T16" s="3"/>
      <c r="U16" s="3"/>
      <c r="V16" s="3"/>
      <c r="W16" s="3"/>
      <c r="X16" s="3"/>
      <c r="Y16" s="3"/>
      <c r="Z16" s="4"/>
    </row>
    <row r="17" spans="1:26" ht="16.5">
      <c r="A17" s="83"/>
      <c r="B17" s="83"/>
      <c r="C17" s="83"/>
      <c r="D17" s="83"/>
      <c r="E17" s="83"/>
      <c r="F17" s="83"/>
      <c r="G17" s="83"/>
      <c r="H17" s="83"/>
      <c r="I17" s="83"/>
      <c r="J17" s="83"/>
      <c r="K17" s="3"/>
      <c r="L17" s="3"/>
      <c r="M17" s="3"/>
      <c r="N17" s="3"/>
      <c r="O17" s="3"/>
      <c r="P17" s="3"/>
      <c r="Q17" s="3"/>
      <c r="R17" s="3"/>
      <c r="S17" s="3"/>
      <c r="T17" s="3"/>
      <c r="U17" s="3"/>
      <c r="V17" s="3"/>
      <c r="W17" s="3"/>
      <c r="X17" s="3"/>
      <c r="Y17" s="3"/>
      <c r="Z17" s="4"/>
    </row>
    <row r="18" spans="1:26" ht="16.5" customHeight="1">
      <c r="A18" s="89">
        <v>4</v>
      </c>
      <c r="B18" s="103" t="str">
        <f>IF('8. Seguimiento Cuatrimestral'!B18:B20="","",'8. Seguimiento Cuatrimestral'!B18:B20)</f>
        <v/>
      </c>
      <c r="C18" s="103" t="str">
        <f>IF('8. Seguimiento Cuatrimestral'!C18:C20="","",'8. Seguimiento Cuatrimestral'!C18:C20)</f>
        <v/>
      </c>
      <c r="D18" s="103" t="str">
        <f>IF('8. Seguimiento Cuatrimestral'!D18:D20="","",'8. Seguimiento Cuatrimestral'!D18:D20)</f>
        <v/>
      </c>
      <c r="E18" s="119">
        <f>'8. Seguimiento Cuatrimestral'!F18:F20</f>
        <v>0</v>
      </c>
      <c r="F18" s="119">
        <f>'8. Seguimiento Cuatrimestral'!K18:K20</f>
        <v>0</v>
      </c>
      <c r="G18" s="119">
        <f>'8. Seguimiento Cuatrimestral'!N18:N20</f>
        <v>0</v>
      </c>
      <c r="H18" s="119">
        <f>'8. Seguimiento Cuatrimestral'!S18:S20</f>
        <v>0</v>
      </c>
      <c r="I18" s="119">
        <f>'8. Seguimiento Cuatrimestral'!V18:V20</f>
        <v>0</v>
      </c>
      <c r="J18" s="119">
        <f>'8. Seguimiento Cuatrimestral'!AA18:AA20</f>
        <v>0</v>
      </c>
      <c r="K18" s="3"/>
      <c r="L18" s="3"/>
      <c r="M18" s="3"/>
      <c r="N18" s="3"/>
      <c r="O18" s="3"/>
      <c r="P18" s="3"/>
      <c r="Q18" s="3"/>
      <c r="R18" s="3"/>
      <c r="S18" s="3"/>
      <c r="T18" s="3"/>
      <c r="U18" s="3"/>
      <c r="V18" s="3"/>
      <c r="W18" s="3"/>
      <c r="X18" s="3"/>
      <c r="Y18" s="3"/>
      <c r="Z18" s="4"/>
    </row>
    <row r="19" spans="1:26" ht="16.5">
      <c r="A19" s="82"/>
      <c r="B19" s="82"/>
      <c r="C19" s="82"/>
      <c r="D19" s="82"/>
      <c r="E19" s="82"/>
      <c r="F19" s="82"/>
      <c r="G19" s="82"/>
      <c r="H19" s="82"/>
      <c r="I19" s="82"/>
      <c r="J19" s="82"/>
      <c r="K19" s="3"/>
      <c r="L19" s="3"/>
      <c r="M19" s="3"/>
      <c r="N19" s="3"/>
      <c r="O19" s="3"/>
      <c r="P19" s="3"/>
      <c r="Q19" s="3"/>
      <c r="R19" s="3"/>
      <c r="S19" s="3"/>
      <c r="T19" s="3"/>
      <c r="U19" s="3"/>
      <c r="V19" s="3"/>
      <c r="W19" s="3"/>
      <c r="X19" s="3"/>
      <c r="Y19" s="3"/>
      <c r="Z19" s="4"/>
    </row>
    <row r="20" spans="1:26" ht="16.5">
      <c r="A20" s="83"/>
      <c r="B20" s="83"/>
      <c r="C20" s="83"/>
      <c r="D20" s="83"/>
      <c r="E20" s="83"/>
      <c r="F20" s="83"/>
      <c r="G20" s="83"/>
      <c r="H20" s="83"/>
      <c r="I20" s="83"/>
      <c r="J20" s="83"/>
      <c r="K20" s="3"/>
      <c r="L20" s="3"/>
      <c r="M20" s="3"/>
      <c r="N20" s="3"/>
      <c r="O20" s="3"/>
      <c r="P20" s="3"/>
      <c r="Q20" s="3"/>
      <c r="R20" s="3"/>
      <c r="S20" s="3"/>
      <c r="T20" s="3"/>
      <c r="U20" s="3"/>
      <c r="V20" s="3"/>
      <c r="W20" s="3"/>
      <c r="X20" s="3"/>
      <c r="Y20" s="3"/>
      <c r="Z20" s="4"/>
    </row>
    <row r="21" spans="1:26" ht="16.5" customHeight="1">
      <c r="A21" s="89">
        <v>5</v>
      </c>
      <c r="B21" s="103" t="str">
        <f>IF('8. Seguimiento Cuatrimestral'!B21:B23="","",'8. Seguimiento Cuatrimestral'!B21:B23)</f>
        <v/>
      </c>
      <c r="C21" s="103" t="str">
        <f>IF('8. Seguimiento Cuatrimestral'!C21:C23="","",'8. Seguimiento Cuatrimestral'!C21:C23)</f>
        <v/>
      </c>
      <c r="D21" s="103" t="str">
        <f>IF('8. Seguimiento Cuatrimestral'!D21:D23="","",'8. Seguimiento Cuatrimestral'!D21:D23)</f>
        <v/>
      </c>
      <c r="E21" s="119">
        <f>'8. Seguimiento Cuatrimestral'!F21:F23</f>
        <v>0</v>
      </c>
      <c r="F21" s="119">
        <f>'8. Seguimiento Cuatrimestral'!K21:K23</f>
        <v>0</v>
      </c>
      <c r="G21" s="119">
        <f>'8. Seguimiento Cuatrimestral'!N21:N23</f>
        <v>0</v>
      </c>
      <c r="H21" s="119">
        <f>'8. Seguimiento Cuatrimestral'!S21:S23</f>
        <v>0</v>
      </c>
      <c r="I21" s="119">
        <f>'8. Seguimiento Cuatrimestral'!V21:V23</f>
        <v>0</v>
      </c>
      <c r="J21" s="119">
        <f>'8. Seguimiento Cuatrimestral'!AA21:AA23</f>
        <v>0</v>
      </c>
      <c r="K21" s="3"/>
      <c r="L21" s="3"/>
      <c r="M21" s="3"/>
      <c r="N21" s="3"/>
      <c r="O21" s="3"/>
      <c r="P21" s="3"/>
      <c r="Q21" s="3"/>
      <c r="R21" s="3"/>
      <c r="S21" s="3"/>
      <c r="T21" s="3"/>
      <c r="U21" s="3"/>
      <c r="V21" s="3"/>
      <c r="W21" s="3"/>
      <c r="X21" s="3"/>
      <c r="Y21" s="3"/>
      <c r="Z21" s="4"/>
    </row>
    <row r="22" spans="1:26" ht="15.75" customHeight="1">
      <c r="A22" s="82"/>
      <c r="B22" s="82"/>
      <c r="C22" s="82"/>
      <c r="D22" s="82"/>
      <c r="E22" s="82"/>
      <c r="F22" s="82"/>
      <c r="G22" s="82"/>
      <c r="H22" s="82"/>
      <c r="I22" s="82"/>
      <c r="J22" s="82"/>
      <c r="K22" s="3"/>
      <c r="L22" s="3"/>
      <c r="M22" s="3"/>
      <c r="N22" s="3"/>
      <c r="O22" s="3"/>
      <c r="P22" s="3"/>
      <c r="Q22" s="3"/>
      <c r="R22" s="3"/>
      <c r="S22" s="3"/>
      <c r="T22" s="3"/>
      <c r="U22" s="3"/>
      <c r="V22" s="3"/>
      <c r="W22" s="3"/>
      <c r="X22" s="3"/>
      <c r="Y22" s="3"/>
      <c r="Z22" s="4"/>
    </row>
    <row r="23" spans="1:26" ht="15.75" customHeight="1">
      <c r="A23" s="83"/>
      <c r="B23" s="83"/>
      <c r="C23" s="83"/>
      <c r="D23" s="83"/>
      <c r="E23" s="83"/>
      <c r="F23" s="83"/>
      <c r="G23" s="83"/>
      <c r="H23" s="83"/>
      <c r="I23" s="83"/>
      <c r="J23" s="83"/>
      <c r="K23" s="3"/>
      <c r="L23" s="3"/>
      <c r="M23" s="3"/>
      <c r="N23" s="3"/>
      <c r="O23" s="3"/>
      <c r="P23" s="3"/>
      <c r="Q23" s="3"/>
      <c r="R23" s="3"/>
      <c r="S23" s="3"/>
      <c r="T23" s="3"/>
      <c r="U23" s="3"/>
      <c r="V23" s="3"/>
      <c r="W23" s="3"/>
      <c r="X23" s="3"/>
      <c r="Y23" s="3"/>
      <c r="Z23" s="4"/>
    </row>
    <row r="24" spans="1:26" ht="16.5" customHeight="1">
      <c r="A24" s="89">
        <v>6</v>
      </c>
      <c r="B24" s="103" t="str">
        <f>IF('8. Seguimiento Cuatrimestral'!B24:B26="","",'8. Seguimiento Cuatrimestral'!B24:B26)</f>
        <v/>
      </c>
      <c r="C24" s="103" t="str">
        <f>IF('8. Seguimiento Cuatrimestral'!C24:C26="","",'8. Seguimiento Cuatrimestral'!C24:C26)</f>
        <v/>
      </c>
      <c r="D24" s="103" t="str">
        <f>IF('8. Seguimiento Cuatrimestral'!D24:D26="","",'8. Seguimiento Cuatrimestral'!D24:D26)</f>
        <v/>
      </c>
      <c r="E24" s="119">
        <f>'8. Seguimiento Cuatrimestral'!F24:F26</f>
        <v>0</v>
      </c>
      <c r="F24" s="119">
        <f>'8. Seguimiento Cuatrimestral'!K24:K26</f>
        <v>0</v>
      </c>
      <c r="G24" s="119">
        <f>'8. Seguimiento Cuatrimestral'!N24:N26</f>
        <v>0</v>
      </c>
      <c r="H24" s="119">
        <f>'8. Seguimiento Cuatrimestral'!S24:S26</f>
        <v>0</v>
      </c>
      <c r="I24" s="119">
        <f>'8. Seguimiento Cuatrimestral'!V24:V26</f>
        <v>0</v>
      </c>
      <c r="J24" s="119">
        <f>'8. Seguimiento Cuatrimestral'!AA24:AA26</f>
        <v>0</v>
      </c>
      <c r="K24" s="3"/>
      <c r="L24" s="3"/>
      <c r="M24" s="3"/>
      <c r="N24" s="3"/>
      <c r="O24" s="3"/>
      <c r="P24" s="3"/>
      <c r="Q24" s="3"/>
      <c r="R24" s="3"/>
      <c r="S24" s="3"/>
      <c r="T24" s="3"/>
      <c r="U24" s="3"/>
      <c r="V24" s="3"/>
      <c r="W24" s="3"/>
      <c r="X24" s="3"/>
      <c r="Y24" s="3"/>
      <c r="Z24" s="4"/>
    </row>
    <row r="25" spans="1:26" ht="15.75" customHeight="1">
      <c r="A25" s="82"/>
      <c r="B25" s="82"/>
      <c r="C25" s="82"/>
      <c r="D25" s="82"/>
      <c r="E25" s="82"/>
      <c r="F25" s="82"/>
      <c r="G25" s="82"/>
      <c r="H25" s="82"/>
      <c r="I25" s="82"/>
      <c r="J25" s="82"/>
      <c r="K25" s="3"/>
      <c r="L25" s="3"/>
      <c r="M25" s="3"/>
      <c r="N25" s="3"/>
      <c r="O25" s="3"/>
      <c r="P25" s="3"/>
      <c r="Q25" s="3"/>
      <c r="R25" s="3"/>
      <c r="S25" s="3"/>
      <c r="T25" s="3"/>
      <c r="U25" s="3"/>
      <c r="V25" s="3"/>
      <c r="W25" s="3"/>
      <c r="X25" s="3"/>
      <c r="Y25" s="3"/>
      <c r="Z25" s="4"/>
    </row>
    <row r="26" spans="1:26" ht="15.75" customHeight="1">
      <c r="A26" s="83"/>
      <c r="B26" s="83"/>
      <c r="C26" s="83"/>
      <c r="D26" s="83"/>
      <c r="E26" s="83"/>
      <c r="F26" s="83"/>
      <c r="G26" s="83"/>
      <c r="H26" s="83"/>
      <c r="I26" s="83"/>
      <c r="J26" s="83"/>
      <c r="K26" s="3"/>
      <c r="L26" s="3"/>
      <c r="M26" s="3"/>
      <c r="N26" s="3"/>
      <c r="O26" s="3"/>
      <c r="P26" s="3"/>
      <c r="Q26" s="3"/>
      <c r="R26" s="3"/>
      <c r="S26" s="3"/>
      <c r="T26" s="3"/>
      <c r="U26" s="3"/>
      <c r="V26" s="3"/>
      <c r="W26" s="3"/>
      <c r="X26" s="3"/>
      <c r="Y26" s="3"/>
      <c r="Z26" s="4"/>
    </row>
    <row r="27" spans="1:26" ht="16.5" customHeight="1">
      <c r="A27" s="89">
        <v>7</v>
      </c>
      <c r="B27" s="103" t="str">
        <f>IF('8. Seguimiento Cuatrimestral'!B27:B29="","",'8. Seguimiento Cuatrimestral'!B27:B29)</f>
        <v/>
      </c>
      <c r="C27" s="103" t="str">
        <f>IF('8. Seguimiento Cuatrimestral'!C27:C29="","",'8. Seguimiento Cuatrimestral'!C27:C29)</f>
        <v/>
      </c>
      <c r="D27" s="103" t="str">
        <f>IF('8. Seguimiento Cuatrimestral'!D27:D29="","",'8. Seguimiento Cuatrimestral'!D27:D29)</f>
        <v/>
      </c>
      <c r="E27" s="119">
        <f>'8. Seguimiento Cuatrimestral'!F27:F29</f>
        <v>0</v>
      </c>
      <c r="F27" s="119">
        <f>'8. Seguimiento Cuatrimestral'!K27:K29</f>
        <v>0</v>
      </c>
      <c r="G27" s="119">
        <f>'8. Seguimiento Cuatrimestral'!N27:N29</f>
        <v>0</v>
      </c>
      <c r="H27" s="119">
        <f>'8. Seguimiento Cuatrimestral'!S27:S29</f>
        <v>0</v>
      </c>
      <c r="I27" s="119">
        <f>'8. Seguimiento Cuatrimestral'!V27:V29</f>
        <v>0</v>
      </c>
      <c r="J27" s="119">
        <f>'8. Seguimiento Cuatrimestral'!AA27:AA29</f>
        <v>0</v>
      </c>
      <c r="K27" s="3"/>
      <c r="L27" s="3"/>
      <c r="M27" s="3"/>
      <c r="N27" s="3"/>
      <c r="O27" s="3"/>
      <c r="P27" s="3"/>
      <c r="Q27" s="3"/>
      <c r="R27" s="3"/>
      <c r="S27" s="3"/>
      <c r="T27" s="3"/>
      <c r="U27" s="3"/>
      <c r="V27" s="3"/>
      <c r="W27" s="3"/>
      <c r="X27" s="3"/>
      <c r="Y27" s="3"/>
      <c r="Z27" s="4"/>
    </row>
    <row r="28" spans="1:26" ht="15.75" customHeight="1">
      <c r="A28" s="82"/>
      <c r="B28" s="82"/>
      <c r="C28" s="82"/>
      <c r="D28" s="82"/>
      <c r="E28" s="82"/>
      <c r="F28" s="82"/>
      <c r="G28" s="82"/>
      <c r="H28" s="82"/>
      <c r="I28" s="82"/>
      <c r="J28" s="82"/>
      <c r="K28" s="3"/>
      <c r="L28" s="3"/>
      <c r="M28" s="3"/>
      <c r="N28" s="3"/>
      <c r="O28" s="3"/>
      <c r="P28" s="3"/>
      <c r="Q28" s="3"/>
      <c r="R28" s="3"/>
      <c r="S28" s="3"/>
      <c r="T28" s="3"/>
      <c r="U28" s="3"/>
      <c r="V28" s="3"/>
      <c r="W28" s="3"/>
      <c r="X28" s="3"/>
      <c r="Y28" s="3"/>
      <c r="Z28" s="4"/>
    </row>
    <row r="29" spans="1:26" ht="15.75" customHeight="1">
      <c r="A29" s="83"/>
      <c r="B29" s="83"/>
      <c r="C29" s="83"/>
      <c r="D29" s="83"/>
      <c r="E29" s="83"/>
      <c r="F29" s="83"/>
      <c r="G29" s="83"/>
      <c r="H29" s="83"/>
      <c r="I29" s="83"/>
      <c r="J29" s="83"/>
      <c r="K29" s="3"/>
      <c r="L29" s="3"/>
      <c r="M29" s="3"/>
      <c r="N29" s="3"/>
      <c r="O29" s="3"/>
      <c r="P29" s="3"/>
      <c r="Q29" s="3"/>
      <c r="R29" s="3"/>
      <c r="S29" s="3"/>
      <c r="T29" s="3"/>
      <c r="U29" s="3"/>
      <c r="V29" s="3"/>
      <c r="W29" s="3"/>
      <c r="X29" s="3"/>
      <c r="Y29" s="3"/>
      <c r="Z29" s="4"/>
    </row>
    <row r="30" spans="1:26" ht="16.5" customHeight="1">
      <c r="A30" s="89">
        <v>8</v>
      </c>
      <c r="B30" s="103" t="str">
        <f>IF('8. Seguimiento Cuatrimestral'!B30:B32="","",'8. Seguimiento Cuatrimestral'!B30:B32)</f>
        <v/>
      </c>
      <c r="C30" s="103" t="str">
        <f>IF('8. Seguimiento Cuatrimestral'!C30:C32="","",'8. Seguimiento Cuatrimestral'!C30:C32)</f>
        <v/>
      </c>
      <c r="D30" s="103" t="str">
        <f>IF('8. Seguimiento Cuatrimestral'!D30:D32="","",'8. Seguimiento Cuatrimestral'!D30:D32)</f>
        <v/>
      </c>
      <c r="E30" s="119">
        <f>'8. Seguimiento Cuatrimestral'!F30:F32</f>
        <v>0</v>
      </c>
      <c r="F30" s="119">
        <f>'8. Seguimiento Cuatrimestral'!K30:K32</f>
        <v>0</v>
      </c>
      <c r="G30" s="119">
        <f>'8. Seguimiento Cuatrimestral'!N30:N32</f>
        <v>0</v>
      </c>
      <c r="H30" s="119">
        <f>'8. Seguimiento Cuatrimestral'!S30:S32</f>
        <v>0</v>
      </c>
      <c r="I30" s="119">
        <f>'8. Seguimiento Cuatrimestral'!V30:V32</f>
        <v>0</v>
      </c>
      <c r="J30" s="119">
        <f>'8. Seguimiento Cuatrimestral'!AA30:AA32</f>
        <v>0</v>
      </c>
      <c r="K30" s="3"/>
      <c r="L30" s="3"/>
      <c r="M30" s="3"/>
      <c r="N30" s="3"/>
      <c r="O30" s="3"/>
      <c r="P30" s="3"/>
      <c r="Q30" s="3"/>
      <c r="R30" s="3"/>
      <c r="S30" s="3"/>
      <c r="T30" s="3"/>
      <c r="U30" s="3"/>
      <c r="V30" s="3"/>
      <c r="W30" s="3"/>
      <c r="X30" s="3"/>
      <c r="Y30" s="3"/>
      <c r="Z30" s="4"/>
    </row>
    <row r="31" spans="1:26" ht="15.75" customHeight="1">
      <c r="A31" s="82"/>
      <c r="B31" s="82"/>
      <c r="C31" s="82"/>
      <c r="D31" s="82"/>
      <c r="E31" s="82"/>
      <c r="F31" s="82"/>
      <c r="G31" s="82"/>
      <c r="H31" s="82"/>
      <c r="I31" s="82"/>
      <c r="J31" s="82"/>
      <c r="K31" s="3"/>
      <c r="L31" s="3"/>
      <c r="M31" s="3"/>
      <c r="N31" s="3"/>
      <c r="O31" s="3"/>
      <c r="P31" s="3"/>
      <c r="Q31" s="3"/>
      <c r="R31" s="3"/>
      <c r="S31" s="3"/>
      <c r="T31" s="3"/>
      <c r="U31" s="3"/>
      <c r="V31" s="3"/>
      <c r="W31" s="3"/>
      <c r="X31" s="3"/>
      <c r="Y31" s="3"/>
      <c r="Z31" s="4"/>
    </row>
    <row r="32" spans="1:26" ht="15.75" customHeight="1">
      <c r="A32" s="83"/>
      <c r="B32" s="83"/>
      <c r="C32" s="83"/>
      <c r="D32" s="83"/>
      <c r="E32" s="83"/>
      <c r="F32" s="83"/>
      <c r="G32" s="83"/>
      <c r="H32" s="83"/>
      <c r="I32" s="83"/>
      <c r="J32" s="83"/>
      <c r="K32" s="3"/>
      <c r="L32" s="3"/>
      <c r="M32" s="3"/>
      <c r="N32" s="3"/>
      <c r="O32" s="3"/>
      <c r="P32" s="3"/>
      <c r="Q32" s="3"/>
      <c r="R32" s="3"/>
      <c r="S32" s="3"/>
      <c r="T32" s="3"/>
      <c r="U32" s="3"/>
      <c r="V32" s="3"/>
      <c r="W32" s="3"/>
      <c r="X32" s="3"/>
      <c r="Y32" s="3"/>
      <c r="Z32" s="4"/>
    </row>
    <row r="33" spans="1:26" ht="16.5" customHeight="1">
      <c r="A33" s="89">
        <v>9</v>
      </c>
      <c r="B33" s="103" t="str">
        <f>IF('8. Seguimiento Cuatrimestral'!B33:B35="","",'8. Seguimiento Cuatrimestral'!B33:B35)</f>
        <v/>
      </c>
      <c r="C33" s="103" t="str">
        <f>IF('8. Seguimiento Cuatrimestral'!C33:C35="","",'8. Seguimiento Cuatrimestral'!C33:C35)</f>
        <v/>
      </c>
      <c r="D33" s="103" t="str">
        <f>IF('8. Seguimiento Cuatrimestral'!D33:D35="","",'8. Seguimiento Cuatrimestral'!D33:D35)</f>
        <v/>
      </c>
      <c r="E33" s="119">
        <f>'8. Seguimiento Cuatrimestral'!F33:F35</f>
        <v>0</v>
      </c>
      <c r="F33" s="119">
        <f>'8. Seguimiento Cuatrimestral'!K33:K35</f>
        <v>0</v>
      </c>
      <c r="G33" s="119">
        <f>'8. Seguimiento Cuatrimestral'!N33:N35</f>
        <v>0</v>
      </c>
      <c r="H33" s="119">
        <f>'8. Seguimiento Cuatrimestral'!S33:S35</f>
        <v>0</v>
      </c>
      <c r="I33" s="119">
        <f>'8. Seguimiento Cuatrimestral'!V33:V35</f>
        <v>0</v>
      </c>
      <c r="J33" s="119">
        <f>'8. Seguimiento Cuatrimestral'!AA33:AA35</f>
        <v>0</v>
      </c>
      <c r="K33" s="3"/>
      <c r="L33" s="3"/>
      <c r="M33" s="3"/>
      <c r="N33" s="3"/>
      <c r="O33" s="3"/>
      <c r="P33" s="3"/>
      <c r="Q33" s="3"/>
      <c r="R33" s="3"/>
      <c r="S33" s="3"/>
      <c r="T33" s="3"/>
      <c r="U33" s="3"/>
      <c r="V33" s="3"/>
      <c r="W33" s="3"/>
      <c r="X33" s="3"/>
      <c r="Y33" s="3"/>
      <c r="Z33" s="4"/>
    </row>
    <row r="34" spans="1:26" ht="15.75" customHeight="1">
      <c r="A34" s="82"/>
      <c r="B34" s="82"/>
      <c r="C34" s="82"/>
      <c r="D34" s="82"/>
      <c r="E34" s="82"/>
      <c r="F34" s="82"/>
      <c r="G34" s="82"/>
      <c r="H34" s="82"/>
      <c r="I34" s="82"/>
      <c r="J34" s="82"/>
      <c r="K34" s="3"/>
      <c r="L34" s="3"/>
      <c r="M34" s="3"/>
      <c r="N34" s="3"/>
      <c r="O34" s="3"/>
      <c r="P34" s="3"/>
      <c r="Q34" s="3"/>
      <c r="R34" s="3"/>
      <c r="S34" s="3"/>
      <c r="T34" s="3"/>
      <c r="U34" s="3"/>
      <c r="V34" s="3"/>
      <c r="W34" s="3"/>
      <c r="X34" s="3"/>
      <c r="Y34" s="3"/>
      <c r="Z34" s="4"/>
    </row>
    <row r="35" spans="1:26" ht="15.75" customHeight="1">
      <c r="A35" s="83"/>
      <c r="B35" s="83"/>
      <c r="C35" s="83"/>
      <c r="D35" s="83"/>
      <c r="E35" s="83"/>
      <c r="F35" s="83"/>
      <c r="G35" s="83"/>
      <c r="H35" s="83"/>
      <c r="I35" s="83"/>
      <c r="J35" s="83"/>
      <c r="K35" s="3"/>
      <c r="L35" s="3"/>
      <c r="M35" s="3"/>
      <c r="N35" s="3"/>
      <c r="O35" s="3"/>
      <c r="P35" s="3"/>
      <c r="Q35" s="3"/>
      <c r="R35" s="3"/>
      <c r="S35" s="3"/>
      <c r="T35" s="3"/>
      <c r="U35" s="3"/>
      <c r="V35" s="3"/>
      <c r="W35" s="3"/>
      <c r="X35" s="3"/>
      <c r="Y35" s="3"/>
      <c r="Z35" s="4"/>
    </row>
    <row r="36" spans="1:26" ht="16.5" customHeight="1">
      <c r="A36" s="89">
        <v>10</v>
      </c>
      <c r="B36" s="103" t="str">
        <f>IF('8. Seguimiento Cuatrimestral'!B36:B38="","",'8. Seguimiento Cuatrimestral'!B36:B38)</f>
        <v/>
      </c>
      <c r="C36" s="103" t="str">
        <f>IF('8. Seguimiento Cuatrimestral'!C36:C38="","",'8. Seguimiento Cuatrimestral'!C36:C38)</f>
        <v/>
      </c>
      <c r="D36" s="103" t="str">
        <f>IF('8. Seguimiento Cuatrimestral'!D36:D38="","",'8. Seguimiento Cuatrimestral'!D36:D38)</f>
        <v/>
      </c>
      <c r="E36" s="119">
        <f>'8. Seguimiento Cuatrimestral'!F36:F38</f>
        <v>0</v>
      </c>
      <c r="F36" s="119">
        <f>'8. Seguimiento Cuatrimestral'!K36:K38</f>
        <v>0</v>
      </c>
      <c r="G36" s="119">
        <f>'8. Seguimiento Cuatrimestral'!N36:N38</f>
        <v>0</v>
      </c>
      <c r="H36" s="119">
        <f>'8. Seguimiento Cuatrimestral'!S36:S38</f>
        <v>0</v>
      </c>
      <c r="I36" s="119">
        <f>'8. Seguimiento Cuatrimestral'!V36:V38</f>
        <v>0</v>
      </c>
      <c r="J36" s="119">
        <f>'8. Seguimiento Cuatrimestral'!AA36:AA38</f>
        <v>0</v>
      </c>
      <c r="K36" s="3"/>
      <c r="L36" s="3"/>
      <c r="M36" s="3"/>
      <c r="N36" s="3"/>
      <c r="O36" s="3"/>
      <c r="P36" s="3"/>
      <c r="Q36" s="3"/>
      <c r="R36" s="3"/>
      <c r="S36" s="3"/>
      <c r="T36" s="3"/>
      <c r="U36" s="3"/>
      <c r="V36" s="3"/>
      <c r="W36" s="3"/>
      <c r="X36" s="3"/>
      <c r="Y36" s="3"/>
      <c r="Z36" s="4"/>
    </row>
    <row r="37" spans="1:26" ht="15.75" customHeight="1">
      <c r="A37" s="82"/>
      <c r="B37" s="82"/>
      <c r="C37" s="82"/>
      <c r="D37" s="82"/>
      <c r="E37" s="82"/>
      <c r="F37" s="82"/>
      <c r="G37" s="82"/>
      <c r="H37" s="82"/>
      <c r="I37" s="82"/>
      <c r="J37" s="82"/>
      <c r="K37" s="3"/>
      <c r="L37" s="3"/>
      <c r="M37" s="3"/>
      <c r="N37" s="3"/>
      <c r="O37" s="3"/>
      <c r="P37" s="3"/>
      <c r="Q37" s="3"/>
      <c r="R37" s="3"/>
      <c r="S37" s="3"/>
      <c r="T37" s="3"/>
      <c r="U37" s="3"/>
      <c r="V37" s="3"/>
      <c r="W37" s="3"/>
      <c r="X37" s="3"/>
      <c r="Y37" s="3"/>
      <c r="Z37" s="4"/>
    </row>
    <row r="38" spans="1:26" ht="15.75" customHeight="1">
      <c r="A38" s="83"/>
      <c r="B38" s="83"/>
      <c r="C38" s="83"/>
      <c r="D38" s="83"/>
      <c r="E38" s="83"/>
      <c r="F38" s="83"/>
      <c r="G38" s="83"/>
      <c r="H38" s="83"/>
      <c r="I38" s="83"/>
      <c r="J38" s="83"/>
      <c r="K38" s="3"/>
      <c r="L38" s="3"/>
      <c r="M38" s="3"/>
      <c r="N38" s="3"/>
      <c r="O38" s="3"/>
      <c r="P38" s="3"/>
      <c r="Q38" s="3"/>
      <c r="R38" s="3"/>
      <c r="S38" s="3"/>
      <c r="T38" s="3"/>
      <c r="U38" s="3"/>
      <c r="V38" s="3"/>
      <c r="W38" s="3"/>
      <c r="X38" s="3"/>
      <c r="Y38" s="3"/>
      <c r="Z38" s="4"/>
    </row>
    <row r="39" spans="1:26" ht="16.5" customHeight="1">
      <c r="A39" s="89">
        <v>11</v>
      </c>
      <c r="B39" s="103" t="str">
        <f>IF('8. Seguimiento Cuatrimestral'!B39:B41="","",'8. Seguimiento Cuatrimestral'!B39:B41)</f>
        <v/>
      </c>
      <c r="C39" s="103" t="str">
        <f>IF('8. Seguimiento Cuatrimestral'!C39:C41="","",'8. Seguimiento Cuatrimestral'!C39:C41)</f>
        <v/>
      </c>
      <c r="D39" s="103" t="str">
        <f>IF('8. Seguimiento Cuatrimestral'!D39:D41="","",'8. Seguimiento Cuatrimestral'!D39:D41)</f>
        <v/>
      </c>
      <c r="E39" s="119">
        <f>'8. Seguimiento Cuatrimestral'!F39:F41</f>
        <v>0</v>
      </c>
      <c r="F39" s="119">
        <f>'8. Seguimiento Cuatrimestral'!K39:K41</f>
        <v>0</v>
      </c>
      <c r="G39" s="119">
        <f>'8. Seguimiento Cuatrimestral'!N39:N41</f>
        <v>0</v>
      </c>
      <c r="H39" s="119">
        <f>'8. Seguimiento Cuatrimestral'!S39:S41</f>
        <v>0</v>
      </c>
      <c r="I39" s="119">
        <f>'8. Seguimiento Cuatrimestral'!V39:V41</f>
        <v>0</v>
      </c>
      <c r="J39" s="119">
        <f>'8. Seguimiento Cuatrimestral'!AA39:AA41</f>
        <v>0</v>
      </c>
      <c r="K39" s="3"/>
      <c r="L39" s="3"/>
      <c r="M39" s="3"/>
      <c r="N39" s="3"/>
      <c r="O39" s="3"/>
      <c r="P39" s="3"/>
      <c r="Q39" s="3"/>
      <c r="R39" s="3"/>
      <c r="S39" s="3"/>
      <c r="T39" s="3"/>
      <c r="U39" s="3"/>
      <c r="V39" s="3"/>
      <c r="W39" s="3"/>
      <c r="X39" s="3"/>
      <c r="Y39" s="3"/>
      <c r="Z39" s="4"/>
    </row>
    <row r="40" spans="1:26" ht="15.75" customHeight="1">
      <c r="A40" s="82"/>
      <c r="B40" s="82"/>
      <c r="C40" s="82"/>
      <c r="D40" s="82"/>
      <c r="E40" s="82"/>
      <c r="F40" s="82"/>
      <c r="G40" s="82"/>
      <c r="H40" s="82"/>
      <c r="I40" s="82"/>
      <c r="J40" s="82"/>
      <c r="K40" s="3"/>
      <c r="L40" s="3"/>
      <c r="M40" s="3"/>
      <c r="N40" s="3"/>
      <c r="O40" s="3"/>
      <c r="P40" s="3"/>
      <c r="Q40" s="3"/>
      <c r="R40" s="3"/>
      <c r="S40" s="3"/>
      <c r="T40" s="3"/>
      <c r="U40" s="3"/>
      <c r="V40" s="3"/>
      <c r="W40" s="3"/>
      <c r="X40" s="3"/>
      <c r="Y40" s="3"/>
      <c r="Z40" s="4"/>
    </row>
    <row r="41" spans="1:26" ht="15.75" customHeight="1">
      <c r="A41" s="83"/>
      <c r="B41" s="83"/>
      <c r="C41" s="83"/>
      <c r="D41" s="83"/>
      <c r="E41" s="83"/>
      <c r="F41" s="83"/>
      <c r="G41" s="83"/>
      <c r="H41" s="83"/>
      <c r="I41" s="83"/>
      <c r="J41" s="83"/>
      <c r="K41" s="3"/>
      <c r="L41" s="3"/>
      <c r="M41" s="3"/>
      <c r="N41" s="3"/>
      <c r="O41" s="3"/>
      <c r="P41" s="3"/>
      <c r="Q41" s="3"/>
      <c r="R41" s="3"/>
      <c r="S41" s="3"/>
      <c r="T41" s="3"/>
      <c r="U41" s="3"/>
      <c r="V41" s="3"/>
      <c r="W41" s="3"/>
      <c r="X41" s="3"/>
      <c r="Y41" s="3"/>
      <c r="Z41" s="4"/>
    </row>
    <row r="42" spans="1:26" ht="16.5" customHeight="1">
      <c r="A42" s="89">
        <v>12</v>
      </c>
      <c r="B42" s="103" t="str">
        <f>IF('8. Seguimiento Cuatrimestral'!B42:B44="","",'8. Seguimiento Cuatrimestral'!B42:B44)</f>
        <v/>
      </c>
      <c r="C42" s="103" t="str">
        <f>IF('8. Seguimiento Cuatrimestral'!C42:C44="","",'8. Seguimiento Cuatrimestral'!C42:C44)</f>
        <v/>
      </c>
      <c r="D42" s="103" t="str">
        <f>IF('8. Seguimiento Cuatrimestral'!D42:D44="","",'8. Seguimiento Cuatrimestral'!D42:D44)</f>
        <v/>
      </c>
      <c r="E42" s="119">
        <f>'8. Seguimiento Cuatrimestral'!F42:F44</f>
        <v>0</v>
      </c>
      <c r="F42" s="119">
        <f>'8. Seguimiento Cuatrimestral'!K42:K44</f>
        <v>0</v>
      </c>
      <c r="G42" s="119">
        <f>'8. Seguimiento Cuatrimestral'!N42:N44</f>
        <v>0</v>
      </c>
      <c r="H42" s="119">
        <f>'8. Seguimiento Cuatrimestral'!S42:S44</f>
        <v>0</v>
      </c>
      <c r="I42" s="119">
        <f>'8. Seguimiento Cuatrimestral'!V42:V44</f>
        <v>0</v>
      </c>
      <c r="J42" s="119">
        <f>'8. Seguimiento Cuatrimestral'!AA42:AA44</f>
        <v>0</v>
      </c>
      <c r="K42" s="3"/>
      <c r="L42" s="3"/>
      <c r="M42" s="3"/>
      <c r="N42" s="3"/>
      <c r="O42" s="3"/>
      <c r="P42" s="3"/>
      <c r="Q42" s="3"/>
      <c r="R42" s="3"/>
      <c r="S42" s="3"/>
      <c r="T42" s="3"/>
      <c r="U42" s="3"/>
      <c r="V42" s="3"/>
      <c r="W42" s="3"/>
      <c r="X42" s="3"/>
      <c r="Y42" s="3"/>
      <c r="Z42" s="4"/>
    </row>
    <row r="43" spans="1:26" ht="15.75" customHeight="1">
      <c r="A43" s="82"/>
      <c r="B43" s="82"/>
      <c r="C43" s="82"/>
      <c r="D43" s="82"/>
      <c r="E43" s="82"/>
      <c r="F43" s="82"/>
      <c r="G43" s="82"/>
      <c r="H43" s="82"/>
      <c r="I43" s="82"/>
      <c r="J43" s="82"/>
      <c r="K43" s="3"/>
      <c r="L43" s="3"/>
      <c r="M43" s="3"/>
      <c r="N43" s="3"/>
      <c r="O43" s="3"/>
      <c r="P43" s="3"/>
      <c r="Q43" s="3"/>
      <c r="R43" s="3"/>
      <c r="S43" s="3"/>
      <c r="T43" s="3"/>
      <c r="U43" s="3"/>
      <c r="V43" s="3"/>
      <c r="W43" s="3"/>
      <c r="X43" s="3"/>
      <c r="Y43" s="3"/>
      <c r="Z43" s="4"/>
    </row>
    <row r="44" spans="1:26" ht="15.75" customHeight="1">
      <c r="A44" s="83"/>
      <c r="B44" s="83"/>
      <c r="C44" s="83"/>
      <c r="D44" s="83"/>
      <c r="E44" s="83"/>
      <c r="F44" s="83"/>
      <c r="G44" s="83"/>
      <c r="H44" s="83"/>
      <c r="I44" s="83"/>
      <c r="J44" s="83"/>
      <c r="K44" s="3"/>
      <c r="L44" s="3"/>
      <c r="M44" s="3"/>
      <c r="N44" s="3"/>
      <c r="O44" s="3"/>
      <c r="P44" s="3"/>
      <c r="Q44" s="3"/>
      <c r="R44" s="3"/>
      <c r="S44" s="3"/>
      <c r="T44" s="3"/>
      <c r="U44" s="3"/>
      <c r="V44" s="3"/>
      <c r="W44" s="3"/>
      <c r="X44" s="3"/>
      <c r="Y44" s="3"/>
      <c r="Z44" s="4"/>
    </row>
    <row r="45" spans="1:26" ht="16.5" customHeight="1">
      <c r="A45" s="89">
        <v>13</v>
      </c>
      <c r="B45" s="103" t="str">
        <f>IF('8. Seguimiento Cuatrimestral'!B45:B47="","",'8. Seguimiento Cuatrimestral'!B45:B47)</f>
        <v/>
      </c>
      <c r="C45" s="103" t="str">
        <f>IF('8. Seguimiento Cuatrimestral'!C45:C47="","",'8. Seguimiento Cuatrimestral'!C45:C47)</f>
        <v/>
      </c>
      <c r="D45" s="103" t="str">
        <f>IF('8. Seguimiento Cuatrimestral'!D45:D47="","",'8. Seguimiento Cuatrimestral'!D45:D47)</f>
        <v/>
      </c>
      <c r="E45" s="119">
        <f>'8. Seguimiento Cuatrimestral'!F45:F47</f>
        <v>0</v>
      </c>
      <c r="F45" s="119">
        <f>'8. Seguimiento Cuatrimestral'!K45:K47</f>
        <v>0</v>
      </c>
      <c r="G45" s="119">
        <f>'8. Seguimiento Cuatrimestral'!N45:N47</f>
        <v>0</v>
      </c>
      <c r="H45" s="119">
        <f>'8. Seguimiento Cuatrimestral'!S45:S47</f>
        <v>0</v>
      </c>
      <c r="I45" s="119">
        <f>'8. Seguimiento Cuatrimestral'!V45:V47</f>
        <v>0</v>
      </c>
      <c r="J45" s="119">
        <f>'8. Seguimiento Cuatrimestral'!AA45:AA47</f>
        <v>0</v>
      </c>
      <c r="K45" s="3"/>
      <c r="L45" s="3"/>
      <c r="M45" s="3"/>
      <c r="N45" s="3"/>
      <c r="O45" s="3"/>
      <c r="P45" s="3"/>
      <c r="Q45" s="3"/>
      <c r="R45" s="3"/>
      <c r="S45" s="3"/>
      <c r="T45" s="3"/>
      <c r="U45" s="3"/>
      <c r="V45" s="3"/>
      <c r="W45" s="3"/>
      <c r="X45" s="3"/>
      <c r="Y45" s="3"/>
      <c r="Z45" s="4"/>
    </row>
    <row r="46" spans="1:26" ht="15.75" customHeight="1">
      <c r="A46" s="82"/>
      <c r="B46" s="82"/>
      <c r="C46" s="82"/>
      <c r="D46" s="82"/>
      <c r="E46" s="82"/>
      <c r="F46" s="82"/>
      <c r="G46" s="82"/>
      <c r="H46" s="82"/>
      <c r="I46" s="82"/>
      <c r="J46" s="82"/>
      <c r="K46" s="3"/>
      <c r="L46" s="3"/>
      <c r="M46" s="3"/>
      <c r="N46" s="3"/>
      <c r="O46" s="3"/>
      <c r="P46" s="3"/>
      <c r="Q46" s="3"/>
      <c r="R46" s="3"/>
      <c r="S46" s="3"/>
      <c r="T46" s="3"/>
      <c r="U46" s="3"/>
      <c r="V46" s="3"/>
      <c r="W46" s="3"/>
      <c r="X46" s="3"/>
      <c r="Y46" s="3"/>
      <c r="Z46" s="4"/>
    </row>
    <row r="47" spans="1:26" ht="15.75" customHeight="1">
      <c r="A47" s="83"/>
      <c r="B47" s="83"/>
      <c r="C47" s="83"/>
      <c r="D47" s="83"/>
      <c r="E47" s="83"/>
      <c r="F47" s="83"/>
      <c r="G47" s="83"/>
      <c r="H47" s="83"/>
      <c r="I47" s="83"/>
      <c r="J47" s="83"/>
      <c r="K47" s="3"/>
      <c r="L47" s="3"/>
      <c r="M47" s="3"/>
      <c r="N47" s="3"/>
      <c r="O47" s="3"/>
      <c r="P47" s="3"/>
      <c r="Q47" s="3"/>
      <c r="R47" s="3"/>
      <c r="S47" s="3"/>
      <c r="T47" s="3"/>
      <c r="U47" s="3"/>
      <c r="V47" s="3"/>
      <c r="W47" s="3"/>
      <c r="X47" s="3"/>
      <c r="Y47" s="3"/>
      <c r="Z47" s="4"/>
    </row>
    <row r="48" spans="1:26" ht="16.5" customHeight="1">
      <c r="A48" s="89">
        <v>14</v>
      </c>
      <c r="B48" s="103" t="str">
        <f>IF('8. Seguimiento Cuatrimestral'!B48:B50="","",'8. Seguimiento Cuatrimestral'!B48:B50)</f>
        <v/>
      </c>
      <c r="C48" s="103" t="str">
        <f>IF('8. Seguimiento Cuatrimestral'!C48:C50="","",'8. Seguimiento Cuatrimestral'!C48:C50)</f>
        <v/>
      </c>
      <c r="D48" s="103" t="str">
        <f>IF('8. Seguimiento Cuatrimestral'!D48:D50="","",'8. Seguimiento Cuatrimestral'!D48:D50)</f>
        <v/>
      </c>
      <c r="E48" s="119">
        <f>'8. Seguimiento Cuatrimestral'!F48:F50</f>
        <v>0</v>
      </c>
      <c r="F48" s="119">
        <f>'8. Seguimiento Cuatrimestral'!K48:K50</f>
        <v>0</v>
      </c>
      <c r="G48" s="119">
        <f>'8. Seguimiento Cuatrimestral'!N48:N50</f>
        <v>0</v>
      </c>
      <c r="H48" s="119">
        <f>'8. Seguimiento Cuatrimestral'!S48:S50</f>
        <v>0</v>
      </c>
      <c r="I48" s="119">
        <f>'8. Seguimiento Cuatrimestral'!V48:V50</f>
        <v>0</v>
      </c>
      <c r="J48" s="119">
        <f>'8. Seguimiento Cuatrimestral'!AA48:AA50</f>
        <v>0</v>
      </c>
      <c r="K48" s="3"/>
      <c r="L48" s="3"/>
      <c r="M48" s="3"/>
      <c r="N48" s="3"/>
      <c r="O48" s="3"/>
      <c r="P48" s="3"/>
      <c r="Q48" s="3"/>
      <c r="R48" s="3"/>
      <c r="S48" s="3"/>
      <c r="T48" s="3"/>
      <c r="U48" s="3"/>
      <c r="V48" s="3"/>
      <c r="W48" s="3"/>
      <c r="X48" s="3"/>
      <c r="Y48" s="3"/>
      <c r="Z48" s="4"/>
    </row>
    <row r="49" spans="1:26" ht="15.75" customHeight="1">
      <c r="A49" s="82"/>
      <c r="B49" s="82"/>
      <c r="C49" s="82"/>
      <c r="D49" s="82"/>
      <c r="E49" s="82"/>
      <c r="F49" s="82"/>
      <c r="G49" s="82"/>
      <c r="H49" s="82"/>
      <c r="I49" s="82"/>
      <c r="J49" s="82"/>
      <c r="K49" s="3"/>
      <c r="L49" s="3"/>
      <c r="M49" s="3"/>
      <c r="N49" s="3"/>
      <c r="O49" s="3"/>
      <c r="P49" s="3"/>
      <c r="Q49" s="3"/>
      <c r="R49" s="3"/>
      <c r="S49" s="3"/>
      <c r="T49" s="3"/>
      <c r="U49" s="3"/>
      <c r="V49" s="3"/>
      <c r="W49" s="3"/>
      <c r="X49" s="3"/>
      <c r="Y49" s="3"/>
      <c r="Z49" s="4"/>
    </row>
    <row r="50" spans="1:26" ht="15.75" customHeight="1">
      <c r="A50" s="83"/>
      <c r="B50" s="83"/>
      <c r="C50" s="83"/>
      <c r="D50" s="83"/>
      <c r="E50" s="83"/>
      <c r="F50" s="83"/>
      <c r="G50" s="83"/>
      <c r="H50" s="83"/>
      <c r="I50" s="83"/>
      <c r="J50" s="83"/>
      <c r="K50" s="3"/>
      <c r="L50" s="3"/>
      <c r="M50" s="3"/>
      <c r="N50" s="3"/>
      <c r="O50" s="3"/>
      <c r="P50" s="3"/>
      <c r="Q50" s="3"/>
      <c r="R50" s="3"/>
      <c r="S50" s="3"/>
      <c r="T50" s="3"/>
      <c r="U50" s="3"/>
      <c r="V50" s="3"/>
      <c r="W50" s="3"/>
      <c r="X50" s="3"/>
      <c r="Y50" s="3"/>
      <c r="Z50" s="4"/>
    </row>
    <row r="51" spans="1:26" ht="16.5" customHeight="1">
      <c r="A51" s="89">
        <v>15</v>
      </c>
      <c r="B51" s="103" t="str">
        <f>IF('8. Seguimiento Cuatrimestral'!B51:B53="","",'8. Seguimiento Cuatrimestral'!B51:B53)</f>
        <v/>
      </c>
      <c r="C51" s="103" t="str">
        <f>IF('8. Seguimiento Cuatrimestral'!C51:C53="","",'8. Seguimiento Cuatrimestral'!C51:C53)</f>
        <v/>
      </c>
      <c r="D51" s="103" t="str">
        <f>IF('8. Seguimiento Cuatrimestral'!D51:D53="","",'8. Seguimiento Cuatrimestral'!D51:D53)</f>
        <v/>
      </c>
      <c r="E51" s="119">
        <f>'8. Seguimiento Cuatrimestral'!F51:F53</f>
        <v>0</v>
      </c>
      <c r="F51" s="119">
        <f>'8. Seguimiento Cuatrimestral'!K51:K53</f>
        <v>0</v>
      </c>
      <c r="G51" s="119">
        <f>'8. Seguimiento Cuatrimestral'!N51:N53</f>
        <v>0</v>
      </c>
      <c r="H51" s="119">
        <f>'8. Seguimiento Cuatrimestral'!S51:S53</f>
        <v>0</v>
      </c>
      <c r="I51" s="119">
        <f>'8. Seguimiento Cuatrimestral'!V51:V53</f>
        <v>0</v>
      </c>
      <c r="J51" s="119">
        <f>'8. Seguimiento Cuatrimestral'!AA51:AA53</f>
        <v>0</v>
      </c>
      <c r="K51" s="3"/>
      <c r="L51" s="3"/>
      <c r="M51" s="3"/>
      <c r="N51" s="3"/>
      <c r="O51" s="3"/>
      <c r="P51" s="3"/>
      <c r="Q51" s="3"/>
      <c r="R51" s="3"/>
      <c r="S51" s="3"/>
      <c r="T51" s="3"/>
      <c r="U51" s="3"/>
      <c r="V51" s="3"/>
      <c r="W51" s="3"/>
      <c r="X51" s="3"/>
      <c r="Y51" s="3"/>
      <c r="Z51" s="4"/>
    </row>
    <row r="52" spans="1:26" ht="15.75" customHeight="1">
      <c r="A52" s="82"/>
      <c r="B52" s="82"/>
      <c r="C52" s="82"/>
      <c r="D52" s="82"/>
      <c r="E52" s="82"/>
      <c r="F52" s="82"/>
      <c r="G52" s="82"/>
      <c r="H52" s="82"/>
      <c r="I52" s="82"/>
      <c r="J52" s="82"/>
      <c r="K52" s="3"/>
      <c r="L52" s="3"/>
      <c r="M52" s="3"/>
      <c r="N52" s="3"/>
      <c r="O52" s="3"/>
      <c r="P52" s="3"/>
      <c r="Q52" s="3"/>
      <c r="R52" s="3"/>
      <c r="S52" s="3"/>
      <c r="T52" s="3"/>
      <c r="U52" s="3"/>
      <c r="V52" s="3"/>
      <c r="W52" s="3"/>
      <c r="X52" s="3"/>
      <c r="Y52" s="3"/>
      <c r="Z52" s="4"/>
    </row>
    <row r="53" spans="1:26" ht="15.75" customHeight="1">
      <c r="A53" s="83"/>
      <c r="B53" s="83"/>
      <c r="C53" s="83"/>
      <c r="D53" s="83"/>
      <c r="E53" s="83"/>
      <c r="F53" s="83"/>
      <c r="G53" s="83"/>
      <c r="H53" s="83"/>
      <c r="I53" s="83"/>
      <c r="J53" s="83"/>
      <c r="K53" s="3"/>
      <c r="L53" s="3"/>
      <c r="M53" s="3"/>
      <c r="N53" s="3"/>
      <c r="O53" s="3"/>
      <c r="P53" s="3"/>
      <c r="Q53" s="3"/>
      <c r="R53" s="3"/>
      <c r="S53" s="3"/>
      <c r="T53" s="3"/>
      <c r="U53" s="3"/>
      <c r="V53" s="3"/>
      <c r="W53" s="3"/>
      <c r="X53" s="3"/>
      <c r="Y53" s="3"/>
      <c r="Z53" s="4"/>
    </row>
    <row r="54" spans="1:26" ht="16.5" customHeight="1">
      <c r="A54" s="89">
        <v>16</v>
      </c>
      <c r="B54" s="103" t="str">
        <f>IF('8. Seguimiento Cuatrimestral'!B54:B56="","",'8. Seguimiento Cuatrimestral'!B54:B56)</f>
        <v/>
      </c>
      <c r="C54" s="103" t="str">
        <f>IF('8. Seguimiento Cuatrimestral'!C54:C56="","",'8. Seguimiento Cuatrimestral'!C54:C56)</f>
        <v/>
      </c>
      <c r="D54" s="103" t="str">
        <f>IF('8. Seguimiento Cuatrimestral'!D54:D56="","",'8. Seguimiento Cuatrimestral'!D54:D56)</f>
        <v/>
      </c>
      <c r="E54" s="119">
        <f>'8. Seguimiento Cuatrimestral'!F54:F56</f>
        <v>0</v>
      </c>
      <c r="F54" s="119">
        <f>'8. Seguimiento Cuatrimestral'!K54:K56</f>
        <v>0</v>
      </c>
      <c r="G54" s="119">
        <f>'8. Seguimiento Cuatrimestral'!N54:N56</f>
        <v>0</v>
      </c>
      <c r="H54" s="119">
        <f>'8. Seguimiento Cuatrimestral'!S54:S56</f>
        <v>0</v>
      </c>
      <c r="I54" s="119">
        <f>'8. Seguimiento Cuatrimestral'!V54:V56</f>
        <v>0</v>
      </c>
      <c r="J54" s="119">
        <f>'8. Seguimiento Cuatrimestral'!AA54:AA56</f>
        <v>0</v>
      </c>
      <c r="K54" s="3"/>
      <c r="L54" s="3"/>
      <c r="M54" s="3"/>
      <c r="N54" s="3"/>
      <c r="O54" s="3"/>
      <c r="P54" s="3"/>
      <c r="Q54" s="3"/>
      <c r="R54" s="3"/>
      <c r="S54" s="3"/>
      <c r="T54" s="3"/>
      <c r="U54" s="3"/>
      <c r="V54" s="3"/>
      <c r="W54" s="3"/>
      <c r="X54" s="3"/>
      <c r="Y54" s="3"/>
      <c r="Z54" s="4"/>
    </row>
    <row r="55" spans="1:26" ht="15.75" customHeight="1">
      <c r="A55" s="82"/>
      <c r="B55" s="82"/>
      <c r="C55" s="82"/>
      <c r="D55" s="82"/>
      <c r="E55" s="82"/>
      <c r="F55" s="82"/>
      <c r="G55" s="82"/>
      <c r="H55" s="82"/>
      <c r="I55" s="82"/>
      <c r="J55" s="82"/>
      <c r="K55" s="3"/>
      <c r="L55" s="3"/>
      <c r="M55" s="3"/>
      <c r="N55" s="3"/>
      <c r="O55" s="3"/>
      <c r="P55" s="3"/>
      <c r="Q55" s="3"/>
      <c r="R55" s="3"/>
      <c r="S55" s="3"/>
      <c r="T55" s="3"/>
      <c r="U55" s="3"/>
      <c r="V55" s="3"/>
      <c r="W55" s="3"/>
      <c r="X55" s="3"/>
      <c r="Y55" s="3"/>
      <c r="Z55" s="4"/>
    </row>
    <row r="56" spans="1:26" ht="15.75" customHeight="1">
      <c r="A56" s="83"/>
      <c r="B56" s="83"/>
      <c r="C56" s="83"/>
      <c r="D56" s="83"/>
      <c r="E56" s="83"/>
      <c r="F56" s="83"/>
      <c r="G56" s="83"/>
      <c r="H56" s="83"/>
      <c r="I56" s="83"/>
      <c r="J56" s="83"/>
      <c r="K56" s="3"/>
      <c r="L56" s="3"/>
      <c r="M56" s="3"/>
      <c r="N56" s="3"/>
      <c r="O56" s="3"/>
      <c r="P56" s="3"/>
      <c r="Q56" s="3"/>
      <c r="R56" s="3"/>
      <c r="S56" s="3"/>
      <c r="T56" s="3"/>
      <c r="U56" s="3"/>
      <c r="V56" s="3"/>
      <c r="W56" s="3"/>
      <c r="X56" s="3"/>
      <c r="Y56" s="3"/>
      <c r="Z56" s="4"/>
    </row>
    <row r="57" spans="1:26" ht="16.5" customHeight="1">
      <c r="A57" s="89">
        <v>17</v>
      </c>
      <c r="B57" s="103" t="str">
        <f>IF('8. Seguimiento Cuatrimestral'!B57:B59="","",'8. Seguimiento Cuatrimestral'!B57:B59)</f>
        <v/>
      </c>
      <c r="C57" s="103" t="str">
        <f>IF('8. Seguimiento Cuatrimestral'!C57:C59="","",'8. Seguimiento Cuatrimestral'!C57:C59)</f>
        <v/>
      </c>
      <c r="D57" s="103" t="str">
        <f>IF('8. Seguimiento Cuatrimestral'!D57:D59="","",'8. Seguimiento Cuatrimestral'!D57:D59)</f>
        <v/>
      </c>
      <c r="E57" s="119">
        <f>'8. Seguimiento Cuatrimestral'!F57:F59</f>
        <v>0</v>
      </c>
      <c r="F57" s="119">
        <f>'8. Seguimiento Cuatrimestral'!K57:K59</f>
        <v>0</v>
      </c>
      <c r="G57" s="119">
        <f>'8. Seguimiento Cuatrimestral'!N57:N59</f>
        <v>0</v>
      </c>
      <c r="H57" s="119">
        <f>'8. Seguimiento Cuatrimestral'!S57:S59</f>
        <v>0</v>
      </c>
      <c r="I57" s="119">
        <f>'8. Seguimiento Cuatrimestral'!V57:V59</f>
        <v>0</v>
      </c>
      <c r="J57" s="119">
        <f>'8. Seguimiento Cuatrimestral'!AA57:AA59</f>
        <v>0</v>
      </c>
      <c r="K57" s="3"/>
      <c r="L57" s="3"/>
      <c r="M57" s="3"/>
      <c r="N57" s="3"/>
      <c r="O57" s="3"/>
      <c r="P57" s="3"/>
      <c r="Q57" s="3"/>
      <c r="R57" s="3"/>
      <c r="S57" s="3"/>
      <c r="T57" s="3"/>
      <c r="U57" s="3"/>
      <c r="V57" s="3"/>
      <c r="W57" s="3"/>
      <c r="X57" s="3"/>
      <c r="Y57" s="3"/>
      <c r="Z57" s="4"/>
    </row>
    <row r="58" spans="1:26" ht="15.75" customHeight="1">
      <c r="A58" s="82"/>
      <c r="B58" s="82"/>
      <c r="C58" s="82"/>
      <c r="D58" s="82"/>
      <c r="E58" s="82"/>
      <c r="F58" s="82"/>
      <c r="G58" s="82"/>
      <c r="H58" s="82"/>
      <c r="I58" s="82"/>
      <c r="J58" s="82"/>
      <c r="K58" s="3"/>
      <c r="L58" s="3"/>
      <c r="M58" s="3"/>
      <c r="N58" s="3"/>
      <c r="O58" s="3"/>
      <c r="P58" s="3"/>
      <c r="Q58" s="3"/>
      <c r="R58" s="3"/>
      <c r="S58" s="3"/>
      <c r="T58" s="3"/>
      <c r="U58" s="3"/>
      <c r="V58" s="3"/>
      <c r="W58" s="3"/>
      <c r="X58" s="3"/>
      <c r="Y58" s="3"/>
      <c r="Z58" s="4"/>
    </row>
    <row r="59" spans="1:26" ht="15.75" customHeight="1">
      <c r="A59" s="83"/>
      <c r="B59" s="83"/>
      <c r="C59" s="83"/>
      <c r="D59" s="83"/>
      <c r="E59" s="83"/>
      <c r="F59" s="83"/>
      <c r="G59" s="83"/>
      <c r="H59" s="83"/>
      <c r="I59" s="83"/>
      <c r="J59" s="83"/>
      <c r="K59" s="3"/>
      <c r="L59" s="3"/>
      <c r="M59" s="3"/>
      <c r="N59" s="3"/>
      <c r="O59" s="3"/>
      <c r="P59" s="3"/>
      <c r="Q59" s="3"/>
      <c r="R59" s="3"/>
      <c r="S59" s="3"/>
      <c r="T59" s="3"/>
      <c r="U59" s="3"/>
      <c r="V59" s="3"/>
      <c r="W59" s="3"/>
      <c r="X59" s="3"/>
      <c r="Y59" s="3"/>
      <c r="Z59" s="4"/>
    </row>
    <row r="60" spans="1:26" ht="16.5" customHeight="1">
      <c r="A60" s="89">
        <v>18</v>
      </c>
      <c r="B60" s="103" t="str">
        <f>IF('8. Seguimiento Cuatrimestral'!B60:B62="","",'8. Seguimiento Cuatrimestral'!B60:B62)</f>
        <v/>
      </c>
      <c r="C60" s="103" t="str">
        <f>IF('8. Seguimiento Cuatrimestral'!C60:C62="","",'8. Seguimiento Cuatrimestral'!C60:C62)</f>
        <v/>
      </c>
      <c r="D60" s="103" t="str">
        <f>IF('8. Seguimiento Cuatrimestral'!D60:D62="","",'8. Seguimiento Cuatrimestral'!D60:D62)</f>
        <v/>
      </c>
      <c r="E60" s="119">
        <f>'8. Seguimiento Cuatrimestral'!F60:F62</f>
        <v>0</v>
      </c>
      <c r="F60" s="119">
        <f>'8. Seguimiento Cuatrimestral'!K60:K62</f>
        <v>0</v>
      </c>
      <c r="G60" s="119">
        <f>'8. Seguimiento Cuatrimestral'!N60:N62</f>
        <v>0</v>
      </c>
      <c r="H60" s="119">
        <f>'8. Seguimiento Cuatrimestral'!S60:S62</f>
        <v>0</v>
      </c>
      <c r="I60" s="119">
        <f>'8. Seguimiento Cuatrimestral'!V60:V62</f>
        <v>0</v>
      </c>
      <c r="J60" s="119">
        <f>'8. Seguimiento Cuatrimestral'!AA60:AA62</f>
        <v>0</v>
      </c>
      <c r="K60" s="3"/>
      <c r="L60" s="3"/>
      <c r="M60" s="3"/>
      <c r="N60" s="3"/>
      <c r="O60" s="3"/>
      <c r="P60" s="3"/>
      <c r="Q60" s="3"/>
      <c r="R60" s="3"/>
      <c r="S60" s="3"/>
      <c r="T60" s="3"/>
      <c r="U60" s="3"/>
      <c r="V60" s="3"/>
      <c r="W60" s="3"/>
      <c r="X60" s="3"/>
      <c r="Y60" s="3"/>
      <c r="Z60" s="4"/>
    </row>
    <row r="61" spans="1:26" ht="15.75" customHeight="1">
      <c r="A61" s="82"/>
      <c r="B61" s="82"/>
      <c r="C61" s="82"/>
      <c r="D61" s="82"/>
      <c r="E61" s="82"/>
      <c r="F61" s="82"/>
      <c r="G61" s="82"/>
      <c r="H61" s="82"/>
      <c r="I61" s="82"/>
      <c r="J61" s="82"/>
      <c r="K61" s="3"/>
      <c r="L61" s="3"/>
      <c r="M61" s="3"/>
      <c r="N61" s="3"/>
      <c r="O61" s="3"/>
      <c r="P61" s="3"/>
      <c r="Q61" s="3"/>
      <c r="R61" s="3"/>
      <c r="S61" s="3"/>
      <c r="T61" s="3"/>
      <c r="U61" s="3"/>
      <c r="V61" s="3"/>
      <c r="W61" s="3"/>
      <c r="X61" s="3"/>
      <c r="Y61" s="3"/>
      <c r="Z61" s="4"/>
    </row>
    <row r="62" spans="1:26" ht="15.75" customHeight="1">
      <c r="A62" s="83"/>
      <c r="B62" s="83"/>
      <c r="C62" s="83"/>
      <c r="D62" s="83"/>
      <c r="E62" s="83"/>
      <c r="F62" s="83"/>
      <c r="G62" s="83"/>
      <c r="H62" s="83"/>
      <c r="I62" s="83"/>
      <c r="J62" s="83"/>
      <c r="K62" s="3"/>
      <c r="L62" s="3"/>
      <c r="M62" s="3"/>
      <c r="N62" s="3"/>
      <c r="O62" s="3"/>
      <c r="P62" s="3"/>
      <c r="Q62" s="3"/>
      <c r="R62" s="3"/>
      <c r="S62" s="3"/>
      <c r="T62" s="3"/>
      <c r="U62" s="3"/>
      <c r="V62" s="3"/>
      <c r="W62" s="3"/>
      <c r="X62" s="3"/>
      <c r="Y62" s="3"/>
      <c r="Z62" s="4"/>
    </row>
    <row r="63" spans="1:26" ht="16.5" customHeight="1">
      <c r="A63" s="89">
        <v>19</v>
      </c>
      <c r="B63" s="103" t="str">
        <f>IF('8. Seguimiento Cuatrimestral'!B63:B65="","",'8. Seguimiento Cuatrimestral'!B63:B65)</f>
        <v/>
      </c>
      <c r="C63" s="103" t="str">
        <f>IF('8. Seguimiento Cuatrimestral'!C63:C65="","",'8. Seguimiento Cuatrimestral'!C63:C65)</f>
        <v/>
      </c>
      <c r="D63" s="103" t="str">
        <f>IF('8. Seguimiento Cuatrimestral'!D63:D65="","",'8. Seguimiento Cuatrimestral'!D63:D65)</f>
        <v/>
      </c>
      <c r="E63" s="119">
        <f>'8. Seguimiento Cuatrimestral'!F63:F65</f>
        <v>0</v>
      </c>
      <c r="F63" s="119">
        <f>'8. Seguimiento Cuatrimestral'!K63:K65</f>
        <v>0</v>
      </c>
      <c r="G63" s="119">
        <f>'8. Seguimiento Cuatrimestral'!N63:N65</f>
        <v>0</v>
      </c>
      <c r="H63" s="119">
        <f>'8. Seguimiento Cuatrimestral'!S63:S65</f>
        <v>0</v>
      </c>
      <c r="I63" s="119">
        <f>'8. Seguimiento Cuatrimestral'!V63:V65</f>
        <v>0</v>
      </c>
      <c r="J63" s="119">
        <f>'8. Seguimiento Cuatrimestral'!AA63:AA65</f>
        <v>0</v>
      </c>
      <c r="K63" s="3"/>
      <c r="L63" s="3"/>
      <c r="M63" s="3"/>
      <c r="N63" s="3"/>
      <c r="O63" s="3"/>
      <c r="P63" s="3"/>
      <c r="Q63" s="3"/>
      <c r="R63" s="3"/>
      <c r="S63" s="3"/>
      <c r="T63" s="3"/>
      <c r="U63" s="3"/>
      <c r="V63" s="3"/>
      <c r="W63" s="3"/>
      <c r="X63" s="3"/>
      <c r="Y63" s="3"/>
      <c r="Z63" s="4"/>
    </row>
    <row r="64" spans="1:26" ht="15.75" customHeight="1">
      <c r="A64" s="82"/>
      <c r="B64" s="82"/>
      <c r="C64" s="82"/>
      <c r="D64" s="82"/>
      <c r="E64" s="82"/>
      <c r="F64" s="82"/>
      <c r="G64" s="82"/>
      <c r="H64" s="82"/>
      <c r="I64" s="82"/>
      <c r="J64" s="82"/>
      <c r="K64" s="3"/>
      <c r="L64" s="3"/>
      <c r="M64" s="3"/>
      <c r="N64" s="3"/>
      <c r="O64" s="3"/>
      <c r="P64" s="3"/>
      <c r="Q64" s="3"/>
      <c r="R64" s="3"/>
      <c r="S64" s="3"/>
      <c r="T64" s="3"/>
      <c r="U64" s="3"/>
      <c r="V64" s="3"/>
      <c r="W64" s="3"/>
      <c r="X64" s="3"/>
      <c r="Y64" s="3"/>
      <c r="Z64" s="4"/>
    </row>
    <row r="65" spans="1:26" ht="15.75" customHeight="1">
      <c r="A65" s="83"/>
      <c r="B65" s="83"/>
      <c r="C65" s="83"/>
      <c r="D65" s="83"/>
      <c r="E65" s="83"/>
      <c r="F65" s="83"/>
      <c r="G65" s="83"/>
      <c r="H65" s="83"/>
      <c r="I65" s="83"/>
      <c r="J65" s="83"/>
      <c r="K65" s="3"/>
      <c r="L65" s="3"/>
      <c r="M65" s="3"/>
      <c r="N65" s="3"/>
      <c r="O65" s="3"/>
      <c r="P65" s="3"/>
      <c r="Q65" s="3"/>
      <c r="R65" s="3"/>
      <c r="S65" s="3"/>
      <c r="T65" s="3"/>
      <c r="U65" s="3"/>
      <c r="V65" s="3"/>
      <c r="W65" s="3"/>
      <c r="X65" s="3"/>
      <c r="Y65" s="3"/>
      <c r="Z65" s="4"/>
    </row>
    <row r="66" spans="1:26" ht="16.5" customHeight="1">
      <c r="A66" s="89">
        <v>20</v>
      </c>
      <c r="B66" s="103" t="str">
        <f>IF('8. Seguimiento Cuatrimestral'!B66:B68="","",'8. Seguimiento Cuatrimestral'!B66:B68)</f>
        <v/>
      </c>
      <c r="C66" s="103" t="str">
        <f>IF('8. Seguimiento Cuatrimestral'!C66:C68="","",'8. Seguimiento Cuatrimestral'!C66:C68)</f>
        <v/>
      </c>
      <c r="D66" s="103" t="str">
        <f>IF('8. Seguimiento Cuatrimestral'!D66:D68="","",'8. Seguimiento Cuatrimestral'!D66:D68)</f>
        <v/>
      </c>
      <c r="E66" s="119">
        <f>'8. Seguimiento Cuatrimestral'!F66:F68</f>
        <v>0</v>
      </c>
      <c r="F66" s="119">
        <f>'8. Seguimiento Cuatrimestral'!K66:K68</f>
        <v>0</v>
      </c>
      <c r="G66" s="119">
        <f>'8. Seguimiento Cuatrimestral'!N66:N68</f>
        <v>0</v>
      </c>
      <c r="H66" s="119">
        <f>'8. Seguimiento Cuatrimestral'!S66:S68</f>
        <v>0</v>
      </c>
      <c r="I66" s="119">
        <f>'8. Seguimiento Cuatrimestral'!V66:V68</f>
        <v>0</v>
      </c>
      <c r="J66" s="119">
        <f>'8. Seguimiento Cuatrimestral'!AA66:AA68</f>
        <v>0</v>
      </c>
      <c r="K66" s="3"/>
      <c r="L66" s="3"/>
      <c r="M66" s="3"/>
      <c r="N66" s="3"/>
      <c r="O66" s="3"/>
      <c r="P66" s="3"/>
      <c r="Q66" s="3"/>
      <c r="R66" s="3"/>
      <c r="S66" s="3"/>
      <c r="T66" s="3"/>
      <c r="U66" s="3"/>
      <c r="V66" s="3"/>
      <c r="W66" s="3"/>
      <c r="X66" s="3"/>
      <c r="Y66" s="3"/>
      <c r="Z66" s="4"/>
    </row>
    <row r="67" spans="1:26" ht="15.75" customHeight="1">
      <c r="A67" s="82"/>
      <c r="B67" s="82"/>
      <c r="C67" s="82"/>
      <c r="D67" s="82"/>
      <c r="E67" s="82"/>
      <c r="F67" s="82"/>
      <c r="G67" s="82"/>
      <c r="H67" s="82"/>
      <c r="I67" s="82"/>
      <c r="J67" s="82"/>
      <c r="K67" s="2"/>
      <c r="L67" s="2"/>
      <c r="M67" s="2"/>
      <c r="N67" s="2"/>
      <c r="O67" s="2"/>
      <c r="P67" s="2"/>
      <c r="Q67" s="2"/>
      <c r="R67" s="2"/>
      <c r="S67" s="2"/>
      <c r="T67" s="2"/>
      <c r="U67" s="2"/>
      <c r="V67" s="2"/>
      <c r="W67" s="2"/>
      <c r="X67" s="2"/>
      <c r="Y67" s="2"/>
      <c r="Z67" s="4"/>
    </row>
    <row r="68" spans="1:26" ht="15.75" customHeight="1">
      <c r="A68" s="83"/>
      <c r="B68" s="83"/>
      <c r="C68" s="83"/>
      <c r="D68" s="83"/>
      <c r="E68" s="83"/>
      <c r="F68" s="83"/>
      <c r="G68" s="83"/>
      <c r="H68" s="83"/>
      <c r="I68" s="83"/>
      <c r="J68" s="83"/>
      <c r="K68" s="2"/>
      <c r="L68" s="2"/>
      <c r="M68" s="2"/>
      <c r="N68" s="2"/>
      <c r="O68" s="2"/>
      <c r="P68" s="2"/>
      <c r="Q68" s="2"/>
      <c r="R68" s="2"/>
      <c r="S68" s="2"/>
      <c r="T68" s="2"/>
      <c r="U68" s="2"/>
      <c r="V68" s="2"/>
      <c r="W68" s="2"/>
      <c r="X68" s="2"/>
      <c r="Y68" s="2"/>
      <c r="Z68" s="4"/>
    </row>
    <row r="69" spans="1:26" ht="23.25" customHeight="1">
      <c r="A69" s="2"/>
      <c r="B69" s="131" t="s">
        <v>307</v>
      </c>
      <c r="C69" s="58"/>
      <c r="D69" s="59"/>
      <c r="E69" s="38">
        <f t="shared" ref="E69:J69" si="0">IFERROR(AVERAGE(E9:E68),"")</f>
        <v>3.15E-2</v>
      </c>
      <c r="F69" s="38">
        <f t="shared" si="0"/>
        <v>0</v>
      </c>
      <c r="G69" s="38">
        <f t="shared" si="0"/>
        <v>0</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1" t="s">
        <v>308</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1" t="s">
        <v>309</v>
      </c>
      <c r="C71" s="58"/>
      <c r="D71" s="59"/>
      <c r="E71" s="38">
        <f t="shared" ref="E71:J71" si="1">IFERROR(E69/E70,"")</f>
        <v>9.4499999999999987E-2</v>
      </c>
      <c r="F71" s="38">
        <f t="shared" si="1"/>
        <v>0</v>
      </c>
      <c r="G71" s="38">
        <f t="shared" si="1"/>
        <v>0</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2023-12-20T17:25:34Z</dcterms:modified>
</cp:coreProperties>
</file>