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3\Mapa de Riesgos por Proceso (DEFINITIVOS CON 1ER MONITOREO)\"/>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2">
      <go:sheetsCustomData xmlns:go="http://customooxmlschemas.google.com/" r:id="rId16" roundtripDataChecksum="LWRUvXgGraHsX2Y/nQs8YFKOzvdiMfCtu9XVvPllVvM="/>
    </ext>
  </extLst>
</workbook>
</file>

<file path=xl/calcChain.xml><?xml version="1.0" encoding="utf-8"?>
<calcChain xmlns="http://schemas.openxmlformats.org/spreadsheetml/2006/main">
  <c r="AE2" i="10" l="1"/>
  <c r="J66" i="9"/>
  <c r="I66" i="9"/>
  <c r="H66" i="9"/>
  <c r="G66" i="9"/>
  <c r="F66" i="9"/>
  <c r="E66" i="9"/>
  <c r="J63" i="9"/>
  <c r="I63" i="9"/>
  <c r="H63" i="9"/>
  <c r="G63" i="9"/>
  <c r="F63" i="9"/>
  <c r="E63" i="9"/>
  <c r="J60" i="9"/>
  <c r="I60" i="9"/>
  <c r="H60" i="9"/>
  <c r="G60" i="9"/>
  <c r="F60" i="9"/>
  <c r="E60" i="9"/>
  <c r="C60" i="9"/>
  <c r="J57" i="9"/>
  <c r="I57" i="9"/>
  <c r="H57" i="9"/>
  <c r="G57" i="9"/>
  <c r="F57" i="9"/>
  <c r="E57" i="9"/>
  <c r="D57" i="9"/>
  <c r="J54" i="9"/>
  <c r="I54" i="9"/>
  <c r="H54" i="9"/>
  <c r="G54" i="9"/>
  <c r="F54" i="9"/>
  <c r="E54" i="9"/>
  <c r="J51" i="9"/>
  <c r="I51" i="9"/>
  <c r="H51" i="9"/>
  <c r="G51" i="9"/>
  <c r="F51" i="9"/>
  <c r="E51" i="9"/>
  <c r="C51" i="9"/>
  <c r="J48" i="9"/>
  <c r="I48" i="9"/>
  <c r="H48" i="9"/>
  <c r="G48" i="9"/>
  <c r="F48" i="9"/>
  <c r="E48" i="9"/>
  <c r="D48" i="9"/>
  <c r="J45" i="9"/>
  <c r="I45" i="9"/>
  <c r="H45" i="9"/>
  <c r="G45" i="9"/>
  <c r="F45" i="9"/>
  <c r="E45" i="9"/>
  <c r="J42" i="9"/>
  <c r="I42" i="9"/>
  <c r="H42" i="9"/>
  <c r="G42" i="9"/>
  <c r="F42" i="9"/>
  <c r="E42" i="9"/>
  <c r="J39" i="9"/>
  <c r="I39" i="9"/>
  <c r="H39" i="9"/>
  <c r="G39" i="9"/>
  <c r="F39" i="9"/>
  <c r="E39" i="9"/>
  <c r="J36" i="9"/>
  <c r="I36" i="9"/>
  <c r="H36" i="9"/>
  <c r="G36" i="9"/>
  <c r="F36" i="9"/>
  <c r="E36" i="9"/>
  <c r="J33" i="9"/>
  <c r="I33" i="9"/>
  <c r="H33" i="9"/>
  <c r="G33" i="9"/>
  <c r="F33" i="9"/>
  <c r="E33" i="9"/>
  <c r="D33" i="9"/>
  <c r="J30" i="9"/>
  <c r="I30" i="9"/>
  <c r="H30" i="9"/>
  <c r="G30" i="9"/>
  <c r="F30" i="9"/>
  <c r="E30" i="9"/>
  <c r="J27" i="9"/>
  <c r="I27" i="9"/>
  <c r="H27" i="9"/>
  <c r="G27" i="9"/>
  <c r="F27" i="9"/>
  <c r="E27" i="9"/>
  <c r="C27" i="9"/>
  <c r="J24" i="9"/>
  <c r="I24" i="9"/>
  <c r="H24" i="9"/>
  <c r="G24" i="9"/>
  <c r="F24" i="9"/>
  <c r="E24" i="9"/>
  <c r="D24" i="9"/>
  <c r="J21" i="9"/>
  <c r="I21" i="9"/>
  <c r="H21" i="9"/>
  <c r="G21" i="9"/>
  <c r="F21" i="9"/>
  <c r="E21" i="9"/>
  <c r="J18" i="9"/>
  <c r="I18" i="9"/>
  <c r="H18" i="9"/>
  <c r="G18" i="9"/>
  <c r="F18" i="9"/>
  <c r="E18" i="9"/>
  <c r="J15" i="9"/>
  <c r="I15" i="9"/>
  <c r="H15" i="9"/>
  <c r="G15" i="9"/>
  <c r="F15" i="9"/>
  <c r="E15" i="9"/>
  <c r="J12" i="9"/>
  <c r="I12" i="9"/>
  <c r="H12" i="9"/>
  <c r="H69" i="9" s="1"/>
  <c r="H71" i="9" s="1"/>
  <c r="G12" i="9"/>
  <c r="F12" i="9"/>
  <c r="E12" i="9"/>
  <c r="C12" i="9"/>
  <c r="J9" i="9"/>
  <c r="I9" i="9"/>
  <c r="H9" i="9"/>
  <c r="G9" i="9"/>
  <c r="F9" i="9"/>
  <c r="E9" i="9"/>
  <c r="D9" i="9"/>
  <c r="AA69" i="8"/>
  <c r="V69" i="8"/>
  <c r="S69" i="8"/>
  <c r="N69" i="8"/>
  <c r="K69" i="8"/>
  <c r="F69" i="8"/>
  <c r="E66" i="8"/>
  <c r="D66" i="8"/>
  <c r="D66" i="9" s="1"/>
  <c r="C66" i="8"/>
  <c r="C66" i="9" s="1"/>
  <c r="E63" i="8"/>
  <c r="D63" i="8"/>
  <c r="D63" i="9" s="1"/>
  <c r="C63" i="8"/>
  <c r="C63" i="9" s="1"/>
  <c r="E60" i="8"/>
  <c r="D60" i="8"/>
  <c r="D60" i="9" s="1"/>
  <c r="C60" i="8"/>
  <c r="E57" i="8"/>
  <c r="D57" i="8"/>
  <c r="C57" i="8"/>
  <c r="C57" i="9" s="1"/>
  <c r="E54" i="8"/>
  <c r="D54" i="8"/>
  <c r="D54" i="9" s="1"/>
  <c r="C54" i="8"/>
  <c r="C54" i="9" s="1"/>
  <c r="E51" i="8"/>
  <c r="D51" i="8"/>
  <c r="D51" i="9" s="1"/>
  <c r="C51" i="8"/>
  <c r="E48" i="8"/>
  <c r="D48" i="8"/>
  <c r="C48" i="8"/>
  <c r="C48" i="9" s="1"/>
  <c r="E45" i="8"/>
  <c r="D45" i="8"/>
  <c r="D45" i="9" s="1"/>
  <c r="C45" i="8"/>
  <c r="C45" i="9" s="1"/>
  <c r="E42" i="8"/>
  <c r="D42" i="8"/>
  <c r="D42" i="9" s="1"/>
  <c r="C42" i="8"/>
  <c r="C42" i="9" s="1"/>
  <c r="E39" i="8"/>
  <c r="D39" i="8"/>
  <c r="D39" i="9" s="1"/>
  <c r="C39" i="8"/>
  <c r="C39" i="9" s="1"/>
  <c r="E36" i="8"/>
  <c r="D36" i="8"/>
  <c r="D36" i="9" s="1"/>
  <c r="C36" i="8"/>
  <c r="C36" i="9" s="1"/>
  <c r="E33" i="8"/>
  <c r="D33" i="8"/>
  <c r="C33" i="8"/>
  <c r="C33" i="9" s="1"/>
  <c r="E30" i="8"/>
  <c r="D30" i="8"/>
  <c r="D30" i="9" s="1"/>
  <c r="C30" i="8"/>
  <c r="C30" i="9" s="1"/>
  <c r="E27" i="8"/>
  <c r="D27" i="8"/>
  <c r="D27" i="9" s="1"/>
  <c r="C27" i="8"/>
  <c r="E24" i="8"/>
  <c r="D24" i="8"/>
  <c r="C24" i="8"/>
  <c r="C24" i="9" s="1"/>
  <c r="E21" i="8"/>
  <c r="D21" i="8"/>
  <c r="D21" i="9" s="1"/>
  <c r="C21" i="8"/>
  <c r="C21" i="9" s="1"/>
  <c r="E18" i="8"/>
  <c r="D18" i="8"/>
  <c r="D18" i="9" s="1"/>
  <c r="C18" i="8"/>
  <c r="C18" i="9" s="1"/>
  <c r="E15" i="8"/>
  <c r="D15" i="8"/>
  <c r="D15" i="9" s="1"/>
  <c r="C15" i="8"/>
  <c r="C15" i="9" s="1"/>
  <c r="E12" i="8"/>
  <c r="D12" i="8"/>
  <c r="D12" i="9" s="1"/>
  <c r="C12" i="8"/>
  <c r="E9" i="8"/>
  <c r="D9" i="8"/>
  <c r="C9" i="8"/>
  <c r="C9" i="9" s="1"/>
  <c r="AQ66" i="7"/>
  <c r="AN66" i="7"/>
  <c r="M66" i="7"/>
  <c r="J66" i="7"/>
  <c r="I66" i="7"/>
  <c r="H66" i="7"/>
  <c r="AF67" i="7" s="1"/>
  <c r="G66" i="7"/>
  <c r="F66" i="7"/>
  <c r="E66" i="7"/>
  <c r="D66" i="7"/>
  <c r="C66" i="7"/>
  <c r="AF65" i="7"/>
  <c r="AD65" i="7"/>
  <c r="AC65" i="7"/>
  <c r="AB65" i="7"/>
  <c r="AA65" i="7"/>
  <c r="Z65" i="7"/>
  <c r="X65" i="7"/>
  <c r="V65" i="7"/>
  <c r="U65" i="7"/>
  <c r="T65" i="7"/>
  <c r="S65" i="7"/>
  <c r="R65" i="7"/>
  <c r="AG64" i="7"/>
  <c r="AE64" i="7"/>
  <c r="AD64" i="7"/>
  <c r="AC64" i="7"/>
  <c r="AB64" i="7"/>
  <c r="AA64" i="7"/>
  <c r="Y64" i="7"/>
  <c r="W64" i="7"/>
  <c r="V64" i="7"/>
  <c r="U64" i="7"/>
  <c r="T64" i="7"/>
  <c r="S64" i="7"/>
  <c r="Q64" i="7"/>
  <c r="AQ63" i="7"/>
  <c r="AN63" i="7"/>
  <c r="AK63" i="7"/>
  <c r="AJ63" i="7"/>
  <c r="AI63" i="7"/>
  <c r="AG63" i="7"/>
  <c r="AE63" i="7"/>
  <c r="AD63" i="7"/>
  <c r="AC63" i="7"/>
  <c r="AB63" i="7"/>
  <c r="AA63" i="7"/>
  <c r="Z63" i="7"/>
  <c r="Y63" i="7"/>
  <c r="W63" i="7"/>
  <c r="V63" i="7"/>
  <c r="U63" i="7"/>
  <c r="T63" i="7"/>
  <c r="S63" i="7"/>
  <c r="R63" i="7"/>
  <c r="Q63" i="7"/>
  <c r="M63" i="7"/>
  <c r="J63" i="7"/>
  <c r="I63" i="7"/>
  <c r="H63" i="7"/>
  <c r="AG65" i="7" s="1"/>
  <c r="G63" i="7"/>
  <c r="F63" i="7"/>
  <c r="E63" i="7"/>
  <c r="D63" i="7"/>
  <c r="C63" i="7"/>
  <c r="AG62" i="7"/>
  <c r="AD62" i="7"/>
  <c r="AC62" i="7"/>
  <c r="AB62" i="7"/>
  <c r="Y62" i="7"/>
  <c r="V62" i="7"/>
  <c r="U62" i="7"/>
  <c r="T62" i="7"/>
  <c r="Q62" i="7"/>
  <c r="AE61" i="7"/>
  <c r="AD61" i="7"/>
  <c r="AC61" i="7"/>
  <c r="Z61" i="7"/>
  <c r="W61" i="7"/>
  <c r="V61" i="7"/>
  <c r="U61" i="7"/>
  <c r="R61" i="7"/>
  <c r="AQ60" i="7"/>
  <c r="AN60" i="7"/>
  <c r="AK60" i="7"/>
  <c r="AH60" i="7"/>
  <c r="AE60" i="7"/>
  <c r="AD60" i="7"/>
  <c r="AC60" i="7"/>
  <c r="Z60" i="7"/>
  <c r="W60" i="7"/>
  <c r="V60" i="7"/>
  <c r="U60" i="7"/>
  <c r="R60" i="7"/>
  <c r="M60" i="7"/>
  <c r="J60" i="7"/>
  <c r="I60" i="7"/>
  <c r="H60" i="7"/>
  <c r="Z62" i="7" s="1"/>
  <c r="G60" i="7"/>
  <c r="F60" i="7"/>
  <c r="E60" i="7"/>
  <c r="D60" i="7"/>
  <c r="C60" i="7"/>
  <c r="AC59" i="7"/>
  <c r="Z59" i="7"/>
  <c r="U59" i="7"/>
  <c r="R59" i="7"/>
  <c r="AD58" i="7"/>
  <c r="AA58" i="7"/>
  <c r="V58" i="7"/>
  <c r="S58" i="7"/>
  <c r="AQ57" i="7"/>
  <c r="AN57" i="7"/>
  <c r="AI57" i="7"/>
  <c r="AD57" i="7"/>
  <c r="AA57" i="7"/>
  <c r="V57" i="7"/>
  <c r="S57" i="7"/>
  <c r="M57" i="7"/>
  <c r="J57" i="7"/>
  <c r="I57" i="7"/>
  <c r="H57" i="7"/>
  <c r="AA59" i="7" s="1"/>
  <c r="G57" i="7"/>
  <c r="F57" i="7"/>
  <c r="E57" i="7"/>
  <c r="D57" i="7"/>
  <c r="C57" i="7"/>
  <c r="AD56" i="7"/>
  <c r="AA56" i="7"/>
  <c r="V56" i="7"/>
  <c r="S56" i="7"/>
  <c r="AG55" i="7"/>
  <c r="AE55" i="7"/>
  <c r="AB55" i="7"/>
  <c r="Y55" i="7"/>
  <c r="W55" i="7"/>
  <c r="T55" i="7"/>
  <c r="Q55" i="7"/>
  <c r="AQ54" i="7"/>
  <c r="AN54" i="7"/>
  <c r="AJ54" i="7"/>
  <c r="AG54" i="7"/>
  <c r="AE54" i="7"/>
  <c r="AB54" i="7"/>
  <c r="Y54" i="7"/>
  <c r="W54" i="7"/>
  <c r="T54" i="7"/>
  <c r="Q54" i="7"/>
  <c r="M54" i="7"/>
  <c r="J54" i="7"/>
  <c r="I54" i="7"/>
  <c r="H54" i="7"/>
  <c r="AB56" i="7" s="1"/>
  <c r="G54" i="7"/>
  <c r="F54" i="7"/>
  <c r="E54" i="7"/>
  <c r="D54" i="7"/>
  <c r="C54" i="7"/>
  <c r="AE53" i="7"/>
  <c r="AQ51" i="7"/>
  <c r="AN51" i="7"/>
  <c r="M51" i="7"/>
  <c r="J51" i="7"/>
  <c r="I51" i="7"/>
  <c r="H51" i="7"/>
  <c r="AF51" i="7" s="1"/>
  <c r="G51" i="7"/>
  <c r="F51" i="7"/>
  <c r="E51" i="7"/>
  <c r="D51" i="7"/>
  <c r="C51" i="7"/>
  <c r="AG50" i="7"/>
  <c r="AF50" i="7"/>
  <c r="AC50" i="7"/>
  <c r="Z50" i="7"/>
  <c r="Y50" i="7"/>
  <c r="X50" i="7"/>
  <c r="U50" i="7"/>
  <c r="R50" i="7"/>
  <c r="Q50" i="7"/>
  <c r="AG49" i="7"/>
  <c r="AD49" i="7"/>
  <c r="AA49" i="7"/>
  <c r="Z49" i="7"/>
  <c r="Y49" i="7"/>
  <c r="V49" i="7"/>
  <c r="S49" i="7"/>
  <c r="R49" i="7"/>
  <c r="Q49" i="7"/>
  <c r="AQ48" i="7"/>
  <c r="AN48" i="7"/>
  <c r="AI48" i="7"/>
  <c r="AH48" i="7"/>
  <c r="AG48" i="7"/>
  <c r="AD48" i="7"/>
  <c r="AA48" i="7"/>
  <c r="Z48" i="7"/>
  <c r="Y48" i="7"/>
  <c r="V48" i="7"/>
  <c r="S48" i="7"/>
  <c r="R48" i="7"/>
  <c r="Q48" i="7"/>
  <c r="M48" i="7"/>
  <c r="J48" i="7"/>
  <c r="I48" i="7"/>
  <c r="H48" i="7"/>
  <c r="AD50" i="7" s="1"/>
  <c r="G48" i="7"/>
  <c r="F48" i="7"/>
  <c r="E48" i="7"/>
  <c r="D48" i="7"/>
  <c r="C48" i="7"/>
  <c r="V47" i="7"/>
  <c r="AE46" i="7"/>
  <c r="W46" i="7"/>
  <c r="AQ45" i="7"/>
  <c r="AN45" i="7"/>
  <c r="AH45" i="7"/>
  <c r="Z45" i="7"/>
  <c r="M45" i="7"/>
  <c r="J45" i="7"/>
  <c r="I45" i="7"/>
  <c r="H45" i="7"/>
  <c r="G45" i="7"/>
  <c r="F45" i="7"/>
  <c r="E45" i="7"/>
  <c r="D45" i="7"/>
  <c r="C45" i="7"/>
  <c r="AF44" i="7"/>
  <c r="R44" i="7"/>
  <c r="U43" i="7"/>
  <c r="Q43" i="7"/>
  <c r="AQ42" i="7"/>
  <c r="AN42" i="7"/>
  <c r="AG42" i="7"/>
  <c r="T42" i="7"/>
  <c r="M42" i="7"/>
  <c r="J42" i="7"/>
  <c r="I42" i="7"/>
  <c r="H42" i="7"/>
  <c r="Z43" i="7" s="1"/>
  <c r="G42" i="7"/>
  <c r="F42" i="7"/>
  <c r="E42" i="7"/>
  <c r="D42" i="7"/>
  <c r="C42" i="7"/>
  <c r="AG41" i="7"/>
  <c r="AF41" i="7"/>
  <c r="AB41" i="7"/>
  <c r="Y41" i="7"/>
  <c r="X41" i="7"/>
  <c r="T41" i="7"/>
  <c r="Q41" i="7"/>
  <c r="AG40" i="7"/>
  <c r="AC40" i="7"/>
  <c r="Z40" i="7"/>
  <c r="Y40" i="7"/>
  <c r="U40" i="7"/>
  <c r="R40" i="7"/>
  <c r="Q40" i="7"/>
  <c r="AQ39" i="7"/>
  <c r="AN39" i="7"/>
  <c r="AK39" i="7"/>
  <c r="AH39" i="7"/>
  <c r="AG39" i="7"/>
  <c r="AC39" i="7"/>
  <c r="Z39" i="7"/>
  <c r="Y39" i="7"/>
  <c r="U39" i="7"/>
  <c r="R39" i="7"/>
  <c r="Q39" i="7"/>
  <c r="M39" i="7"/>
  <c r="J39" i="7"/>
  <c r="I39" i="7"/>
  <c r="H39" i="7"/>
  <c r="AA41" i="7" s="1"/>
  <c r="G39" i="7"/>
  <c r="F39" i="7"/>
  <c r="E39" i="7"/>
  <c r="D39" i="7"/>
  <c r="C39" i="7"/>
  <c r="AG38" i="7"/>
  <c r="AC38" i="7"/>
  <c r="Z38" i="7"/>
  <c r="Y38" i="7"/>
  <c r="U38" i="7"/>
  <c r="R38" i="7"/>
  <c r="Q38" i="7"/>
  <c r="AD37" i="7"/>
  <c r="AA37" i="7"/>
  <c r="Z37" i="7"/>
  <c r="V37" i="7"/>
  <c r="S37" i="7"/>
  <c r="R37" i="7"/>
  <c r="AQ36" i="7"/>
  <c r="AN36" i="7"/>
  <c r="AI36" i="7"/>
  <c r="AH36" i="7"/>
  <c r="AD36" i="7"/>
  <c r="AA36" i="7"/>
  <c r="Z36" i="7"/>
  <c r="V36" i="7"/>
  <c r="S36" i="7"/>
  <c r="R36" i="7"/>
  <c r="Q36" i="7"/>
  <c r="M36" i="7"/>
  <c r="J36" i="7"/>
  <c r="I36" i="7"/>
  <c r="H36" i="7"/>
  <c r="AB38" i="7" s="1"/>
  <c r="G36" i="7"/>
  <c r="F36" i="7"/>
  <c r="E36" i="7"/>
  <c r="D36" i="7"/>
  <c r="C36" i="7"/>
  <c r="AD35" i="7"/>
  <c r="AA35" i="7"/>
  <c r="Z35" i="7"/>
  <c r="Y35" i="7"/>
  <c r="V35" i="7"/>
  <c r="S35" i="7"/>
  <c r="R35" i="7"/>
  <c r="Q35" i="7"/>
  <c r="AE34" i="7"/>
  <c r="AB34" i="7"/>
  <c r="AA34" i="7"/>
  <c r="Z34" i="7"/>
  <c r="W34" i="7"/>
  <c r="T34" i="7"/>
  <c r="S34" i="7"/>
  <c r="R34" i="7"/>
  <c r="AQ33" i="7"/>
  <c r="AN33" i="7"/>
  <c r="AJ33" i="7"/>
  <c r="AI33" i="7"/>
  <c r="AH33" i="7"/>
  <c r="AL33" i="7" s="1"/>
  <c r="AE33" i="7"/>
  <c r="AB33" i="7"/>
  <c r="AA33" i="7"/>
  <c r="Z33" i="7"/>
  <c r="W33" i="7"/>
  <c r="T33" i="7"/>
  <c r="S33" i="7"/>
  <c r="R33" i="7"/>
  <c r="Q33" i="7"/>
  <c r="M33" i="7"/>
  <c r="J33" i="7"/>
  <c r="I33" i="7"/>
  <c r="H33" i="7"/>
  <c r="AC35" i="7" s="1"/>
  <c r="G33" i="7"/>
  <c r="F33" i="7"/>
  <c r="E33" i="7"/>
  <c r="D33" i="7"/>
  <c r="C33" i="7"/>
  <c r="AB32" i="7"/>
  <c r="AA32" i="7"/>
  <c r="T32" i="7"/>
  <c r="S32" i="7"/>
  <c r="AF31" i="7"/>
  <c r="AC31" i="7"/>
  <c r="X31" i="7"/>
  <c r="U31" i="7"/>
  <c r="AQ30" i="7"/>
  <c r="AN30" i="7"/>
  <c r="AK30" i="7"/>
  <c r="AJ30" i="7"/>
  <c r="AC30" i="7"/>
  <c r="AB30" i="7"/>
  <c r="U30" i="7"/>
  <c r="T30" i="7"/>
  <c r="M30" i="7"/>
  <c r="J30" i="7"/>
  <c r="I30" i="7"/>
  <c r="H30" i="7"/>
  <c r="AE32" i="7" s="1"/>
  <c r="G30" i="7"/>
  <c r="F30" i="7"/>
  <c r="E30" i="7"/>
  <c r="D30" i="7"/>
  <c r="C30" i="7"/>
  <c r="AF29" i="7"/>
  <c r="AC29" i="7"/>
  <c r="AB29" i="7"/>
  <c r="X29" i="7"/>
  <c r="U29" i="7"/>
  <c r="T29" i="7"/>
  <c r="AG28" i="7"/>
  <c r="AD28" i="7"/>
  <c r="AC28" i="7"/>
  <c r="Y28" i="7"/>
  <c r="V28" i="7"/>
  <c r="U28" i="7"/>
  <c r="Q28" i="7"/>
  <c r="AQ27" i="7"/>
  <c r="AN27" i="7"/>
  <c r="AK27" i="7"/>
  <c r="AG27" i="7"/>
  <c r="AD27" i="7"/>
  <c r="AC27" i="7"/>
  <c r="Y27" i="7"/>
  <c r="V27" i="7"/>
  <c r="U27" i="7"/>
  <c r="Q27" i="7"/>
  <c r="M27" i="7"/>
  <c r="J27" i="7"/>
  <c r="I27" i="7"/>
  <c r="H27" i="7"/>
  <c r="AE29" i="7" s="1"/>
  <c r="G27" i="7"/>
  <c r="F27" i="7"/>
  <c r="E27" i="7"/>
  <c r="D27" i="7"/>
  <c r="C27" i="7"/>
  <c r="AG26" i="7"/>
  <c r="AD26" i="7"/>
  <c r="AC26" i="7"/>
  <c r="Y26" i="7"/>
  <c r="V26" i="7"/>
  <c r="U26" i="7"/>
  <c r="Q26" i="7"/>
  <c r="AE25" i="7"/>
  <c r="AD25" i="7"/>
  <c r="Z25" i="7"/>
  <c r="W25" i="7"/>
  <c r="V25" i="7"/>
  <c r="R25" i="7"/>
  <c r="AQ24" i="7"/>
  <c r="AN24" i="7"/>
  <c r="AH24" i="7"/>
  <c r="AE24" i="7"/>
  <c r="AD24" i="7"/>
  <c r="Z24" i="7"/>
  <c r="W24" i="7"/>
  <c r="V24" i="7"/>
  <c r="U24" i="7"/>
  <c r="R24" i="7"/>
  <c r="M24" i="7"/>
  <c r="J24" i="7"/>
  <c r="I24" i="7"/>
  <c r="H24" i="7"/>
  <c r="AF26" i="7" s="1"/>
  <c r="G24" i="7"/>
  <c r="F24" i="7"/>
  <c r="E24" i="7"/>
  <c r="D24" i="7"/>
  <c r="C24" i="7"/>
  <c r="Z23" i="7"/>
  <c r="W23" i="7"/>
  <c r="R23" i="7"/>
  <c r="AF22" i="7"/>
  <c r="AE22" i="7"/>
  <c r="W22" i="7"/>
  <c r="V22" i="7"/>
  <c r="AQ21" i="7"/>
  <c r="AN21" i="7"/>
  <c r="AE21" i="7"/>
  <c r="AD21" i="7"/>
  <c r="X21" i="7"/>
  <c r="W21" i="7"/>
  <c r="V21" i="7"/>
  <c r="M21" i="7"/>
  <c r="J21" i="7"/>
  <c r="I21" i="7"/>
  <c r="H21" i="7"/>
  <c r="AD23" i="7" s="1"/>
  <c r="G21" i="7"/>
  <c r="F21" i="7"/>
  <c r="E21" i="7"/>
  <c r="D21" i="7"/>
  <c r="C21" i="7"/>
  <c r="AF20" i="7"/>
  <c r="AE20" i="7"/>
  <c r="AD20" i="7"/>
  <c r="AA20" i="7"/>
  <c r="X20" i="7"/>
  <c r="W20" i="7"/>
  <c r="S20" i="7"/>
  <c r="AG19" i="7"/>
  <c r="AF19" i="7"/>
  <c r="AE19" i="7"/>
  <c r="AB19" i="7"/>
  <c r="AA19" i="7"/>
  <c r="Z19" i="7"/>
  <c r="X19" i="7"/>
  <c r="W19" i="7"/>
  <c r="T19" i="7"/>
  <c r="S19" i="7"/>
  <c r="R19" i="7"/>
  <c r="Q19" i="7"/>
  <c r="AQ18" i="7"/>
  <c r="AN18" i="7"/>
  <c r="AJ18" i="7"/>
  <c r="AI18" i="7"/>
  <c r="AH18" i="7"/>
  <c r="AL18" i="7" s="1"/>
  <c r="AG18" i="7"/>
  <c r="AF18" i="7"/>
  <c r="AE18" i="7"/>
  <c r="AB18" i="7"/>
  <c r="Z18" i="7"/>
  <c r="Y18" i="7"/>
  <c r="X18" i="7"/>
  <c r="W18" i="7"/>
  <c r="T18" i="7"/>
  <c r="S18" i="7"/>
  <c r="R18" i="7"/>
  <c r="M18" i="7"/>
  <c r="J18" i="7"/>
  <c r="I18" i="7"/>
  <c r="H18" i="7"/>
  <c r="G18" i="7"/>
  <c r="F18" i="7"/>
  <c r="E18" i="7"/>
  <c r="D18" i="7"/>
  <c r="C18" i="7"/>
  <c r="X17" i="7"/>
  <c r="R17" i="7"/>
  <c r="AE16" i="7"/>
  <c r="Z16" i="7"/>
  <c r="V16" i="7"/>
  <c r="R16" i="7"/>
  <c r="AQ15" i="7"/>
  <c r="AC15" i="7"/>
  <c r="AB15" i="7"/>
  <c r="Y15" i="7"/>
  <c r="U15" i="7"/>
  <c r="T15" i="7"/>
  <c r="M15" i="7"/>
  <c r="J15" i="7"/>
  <c r="I15" i="7"/>
  <c r="H15" i="7"/>
  <c r="Z17" i="7" s="1"/>
  <c r="G15" i="7"/>
  <c r="F15" i="7"/>
  <c r="E15" i="7"/>
  <c r="D15" i="7"/>
  <c r="C15" i="7"/>
  <c r="AC14" i="7"/>
  <c r="AB14" i="7"/>
  <c r="Y14" i="7"/>
  <c r="U14" i="7"/>
  <c r="T14" i="7"/>
  <c r="AD13" i="7"/>
  <c r="AC13" i="7"/>
  <c r="Z13" i="7"/>
  <c r="V13" i="7"/>
  <c r="U13" i="7"/>
  <c r="R13" i="7"/>
  <c r="AQ12" i="7"/>
  <c r="AC12" i="7"/>
  <c r="AB12" i="7"/>
  <c r="Y12" i="7"/>
  <c r="U12" i="7"/>
  <c r="T12" i="7"/>
  <c r="M12" i="7"/>
  <c r="J12" i="7"/>
  <c r="I12" i="7"/>
  <c r="H12" i="7"/>
  <c r="AA14" i="7" s="1"/>
  <c r="G12" i="7"/>
  <c r="F12" i="7"/>
  <c r="E12" i="7"/>
  <c r="D12" i="7"/>
  <c r="C12" i="7"/>
  <c r="AG11" i="7"/>
  <c r="AF11" i="7"/>
  <c r="AC11" i="7"/>
  <c r="AB11" i="7"/>
  <c r="Y11" i="7"/>
  <c r="X11" i="7"/>
  <c r="U11" i="7"/>
  <c r="T11" i="7"/>
  <c r="Q11" i="7"/>
  <c r="AG10" i="7"/>
  <c r="AD10" i="7"/>
  <c r="AC10" i="7"/>
  <c r="Z10" i="7"/>
  <c r="Y10" i="7"/>
  <c r="V10" i="7"/>
  <c r="U10" i="7"/>
  <c r="R10" i="7"/>
  <c r="Q10" i="7"/>
  <c r="AQ9" i="7"/>
  <c r="AN9" i="7"/>
  <c r="AK9" i="7"/>
  <c r="AG9" i="7"/>
  <c r="AE9" i="7"/>
  <c r="AD9" i="7"/>
  <c r="AC9" i="7"/>
  <c r="Z9" i="7"/>
  <c r="Y9" i="7"/>
  <c r="W9" i="7"/>
  <c r="V9" i="7"/>
  <c r="U9" i="7"/>
  <c r="R9" i="7"/>
  <c r="Q9" i="7"/>
  <c r="M9" i="7"/>
  <c r="J9" i="7"/>
  <c r="I9" i="7"/>
  <c r="H9" i="7"/>
  <c r="AA11" i="7" s="1"/>
  <c r="G9" i="7"/>
  <c r="F9" i="7"/>
  <c r="E9" i="7"/>
  <c r="D9" i="7"/>
  <c r="C9" i="7"/>
  <c r="S68" i="6"/>
  <c r="T68" i="6" s="1"/>
  <c r="R68" i="6"/>
  <c r="V68" i="6" s="1"/>
  <c r="S67" i="6"/>
  <c r="T67" i="6" s="1"/>
  <c r="R67" i="6"/>
  <c r="V67" i="6" s="1"/>
  <c r="AB66" i="6"/>
  <c r="S66" i="6"/>
  <c r="D66" i="6"/>
  <c r="C66" i="6"/>
  <c r="B66" i="6"/>
  <c r="S65" i="6"/>
  <c r="T65" i="6" s="1"/>
  <c r="R65" i="6"/>
  <c r="V65" i="6" s="1"/>
  <c r="S64" i="6"/>
  <c r="T64" i="6" s="1"/>
  <c r="R64" i="6"/>
  <c r="V64" i="6" s="1"/>
  <c r="AB63" i="6"/>
  <c r="S63" i="6"/>
  <c r="D63" i="6"/>
  <c r="C63" i="6"/>
  <c r="B63" i="6"/>
  <c r="S62" i="6"/>
  <c r="T62" i="6" s="1"/>
  <c r="R62" i="6"/>
  <c r="V62" i="6" s="1"/>
  <c r="S61" i="6"/>
  <c r="T61" i="6" s="1"/>
  <c r="R61" i="6"/>
  <c r="V61" i="6" s="1"/>
  <c r="AB60" i="6"/>
  <c r="S60" i="6"/>
  <c r="D60" i="6"/>
  <c r="C60" i="6"/>
  <c r="B60" i="6"/>
  <c r="S59" i="6"/>
  <c r="T59" i="6" s="1"/>
  <c r="R59" i="6"/>
  <c r="V59" i="6" s="1"/>
  <c r="S58" i="6"/>
  <c r="T58" i="6" s="1"/>
  <c r="R58" i="6"/>
  <c r="V58" i="6" s="1"/>
  <c r="AB57" i="6"/>
  <c r="S57" i="6"/>
  <c r="R57" i="6"/>
  <c r="V57" i="6" s="1"/>
  <c r="D57" i="6"/>
  <c r="C57" i="6"/>
  <c r="B57" i="6"/>
  <c r="S56" i="6"/>
  <c r="T56" i="6" s="1"/>
  <c r="R56" i="6"/>
  <c r="V56" i="6" s="1"/>
  <c r="S55" i="6"/>
  <c r="T55" i="6" s="1"/>
  <c r="R55" i="6"/>
  <c r="V55" i="6" s="1"/>
  <c r="AB54" i="6"/>
  <c r="S54" i="6"/>
  <c r="W54" i="6" s="1"/>
  <c r="X54" i="6" s="1"/>
  <c r="D54" i="6"/>
  <c r="C54" i="6"/>
  <c r="B54" i="6"/>
  <c r="S53" i="6"/>
  <c r="T53" i="6" s="1"/>
  <c r="R53" i="6"/>
  <c r="V53" i="6" s="1"/>
  <c r="S52" i="6"/>
  <c r="T52" i="6" s="1"/>
  <c r="R52" i="6"/>
  <c r="V52" i="6" s="1"/>
  <c r="AB51" i="6"/>
  <c r="S51" i="6"/>
  <c r="R51" i="6"/>
  <c r="V51" i="6" s="1"/>
  <c r="D51" i="6"/>
  <c r="C51" i="6"/>
  <c r="B51" i="6"/>
  <c r="S50" i="6"/>
  <c r="T50" i="6" s="1"/>
  <c r="R50" i="6"/>
  <c r="V50" i="6" s="1"/>
  <c r="S49" i="6"/>
  <c r="T49" i="6" s="1"/>
  <c r="R49" i="6"/>
  <c r="V49" i="6" s="1"/>
  <c r="AB48" i="6"/>
  <c r="S48" i="6"/>
  <c r="W48" i="6" s="1"/>
  <c r="X48" i="6" s="1"/>
  <c r="D48" i="6"/>
  <c r="C48" i="6"/>
  <c r="B48" i="6"/>
  <c r="S47" i="6"/>
  <c r="T47" i="6" s="1"/>
  <c r="R47" i="6"/>
  <c r="V47" i="6" s="1"/>
  <c r="S46" i="6"/>
  <c r="T46" i="6" s="1"/>
  <c r="R46" i="6"/>
  <c r="V46" i="6" s="1"/>
  <c r="AB45" i="6"/>
  <c r="S45" i="6"/>
  <c r="R45" i="6"/>
  <c r="V45" i="6" s="1"/>
  <c r="D45" i="6"/>
  <c r="C45" i="6"/>
  <c r="B45" i="6"/>
  <c r="S44" i="6"/>
  <c r="T44" i="6" s="1"/>
  <c r="R44" i="6"/>
  <c r="V44" i="6" s="1"/>
  <c r="S43" i="6"/>
  <c r="T43" i="6" s="1"/>
  <c r="R43" i="6"/>
  <c r="V43" i="6" s="1"/>
  <c r="AB42" i="6"/>
  <c r="S42" i="6"/>
  <c r="W42" i="6" s="1"/>
  <c r="X42" i="6" s="1"/>
  <c r="D42" i="6"/>
  <c r="C42" i="6"/>
  <c r="B42" i="6"/>
  <c r="S41" i="6"/>
  <c r="T41" i="6" s="1"/>
  <c r="R41" i="6"/>
  <c r="V41" i="6" s="1"/>
  <c r="S40" i="6"/>
  <c r="T40" i="6" s="1"/>
  <c r="R40" i="6"/>
  <c r="V40" i="6" s="1"/>
  <c r="AB39" i="6"/>
  <c r="S39" i="6"/>
  <c r="R39" i="6"/>
  <c r="V39" i="6" s="1"/>
  <c r="D39" i="6"/>
  <c r="C39" i="6"/>
  <c r="B39" i="6"/>
  <c r="S38" i="6"/>
  <c r="T38" i="6" s="1"/>
  <c r="R38" i="6"/>
  <c r="V38" i="6" s="1"/>
  <c r="S37" i="6"/>
  <c r="T37" i="6" s="1"/>
  <c r="R37" i="6"/>
  <c r="V37" i="6" s="1"/>
  <c r="AB36" i="6"/>
  <c r="S36" i="6"/>
  <c r="W36" i="6" s="1"/>
  <c r="X36" i="6" s="1"/>
  <c r="D36" i="6"/>
  <c r="C36" i="6"/>
  <c r="B36" i="6"/>
  <c r="S35" i="6"/>
  <c r="T35" i="6" s="1"/>
  <c r="R35" i="6"/>
  <c r="V35" i="6" s="1"/>
  <c r="S34" i="6"/>
  <c r="T34" i="6" s="1"/>
  <c r="R34" i="6"/>
  <c r="V34" i="6" s="1"/>
  <c r="AB33" i="6"/>
  <c r="S33" i="6"/>
  <c r="R33" i="6"/>
  <c r="V33" i="6" s="1"/>
  <c r="D33" i="6"/>
  <c r="C33" i="6"/>
  <c r="B33" i="6"/>
  <c r="S32" i="6"/>
  <c r="T32" i="6" s="1"/>
  <c r="R32" i="6"/>
  <c r="V32" i="6" s="1"/>
  <c r="S31" i="6"/>
  <c r="T31" i="6" s="1"/>
  <c r="R31" i="6"/>
  <c r="V31" i="6" s="1"/>
  <c r="AB30" i="6"/>
  <c r="S30" i="6"/>
  <c r="W30" i="6" s="1"/>
  <c r="X30" i="6" s="1"/>
  <c r="D30" i="6"/>
  <c r="C30" i="6"/>
  <c r="B30" i="6"/>
  <c r="S29" i="6"/>
  <c r="T29" i="6" s="1"/>
  <c r="R29" i="6"/>
  <c r="V29" i="6" s="1"/>
  <c r="S28" i="6"/>
  <c r="T28" i="6" s="1"/>
  <c r="R28" i="6"/>
  <c r="V28" i="6" s="1"/>
  <c r="AB27" i="6"/>
  <c r="S27" i="6"/>
  <c r="R27" i="6"/>
  <c r="V27" i="6" s="1"/>
  <c r="D27" i="6"/>
  <c r="C27" i="6"/>
  <c r="B27" i="6"/>
  <c r="S26" i="6"/>
  <c r="T26" i="6" s="1"/>
  <c r="R26" i="6"/>
  <c r="V26" i="6" s="1"/>
  <c r="S25" i="6"/>
  <c r="T25" i="6" s="1"/>
  <c r="R25" i="6"/>
  <c r="V25" i="6" s="1"/>
  <c r="AB24" i="6"/>
  <c r="S24" i="6"/>
  <c r="W24" i="6" s="1"/>
  <c r="X24" i="6" s="1"/>
  <c r="D24" i="6"/>
  <c r="C24" i="6"/>
  <c r="B24" i="6"/>
  <c r="S23" i="6"/>
  <c r="T23" i="6" s="1"/>
  <c r="R23" i="6"/>
  <c r="V23" i="6" s="1"/>
  <c r="S22" i="6"/>
  <c r="T22" i="6" s="1"/>
  <c r="R22" i="6"/>
  <c r="V22" i="6" s="1"/>
  <c r="AB21" i="6"/>
  <c r="S21" i="6"/>
  <c r="R21" i="6"/>
  <c r="V21" i="6" s="1"/>
  <c r="D21" i="6"/>
  <c r="C21" i="6"/>
  <c r="B21" i="6"/>
  <c r="S20" i="6"/>
  <c r="T20" i="6" s="1"/>
  <c r="R20" i="6"/>
  <c r="V20" i="6" s="1"/>
  <c r="S19" i="6"/>
  <c r="T19" i="6" s="1"/>
  <c r="R19" i="6"/>
  <c r="V19" i="6" s="1"/>
  <c r="AB18" i="6"/>
  <c r="S18" i="6"/>
  <c r="W18" i="6" s="1"/>
  <c r="X18" i="6" s="1"/>
  <c r="D18" i="6"/>
  <c r="C18" i="6"/>
  <c r="B18" i="6"/>
  <c r="S17" i="6"/>
  <c r="T17" i="6" s="1"/>
  <c r="R17" i="6"/>
  <c r="V17" i="6" s="1"/>
  <c r="S16" i="6"/>
  <c r="T16" i="6" s="1"/>
  <c r="R16" i="6"/>
  <c r="V16" i="6" s="1"/>
  <c r="AB15" i="6"/>
  <c r="S15" i="6"/>
  <c r="R15" i="6"/>
  <c r="V15" i="6" s="1"/>
  <c r="D15" i="6"/>
  <c r="C15" i="6"/>
  <c r="B15" i="6"/>
  <c r="S14" i="6"/>
  <c r="T14" i="6" s="1"/>
  <c r="R14" i="6"/>
  <c r="V14" i="6" s="1"/>
  <c r="S13" i="6"/>
  <c r="T13" i="6" s="1"/>
  <c r="R13" i="6"/>
  <c r="V13" i="6" s="1"/>
  <c r="AB12" i="6"/>
  <c r="S12" i="6"/>
  <c r="W12" i="6" s="1"/>
  <c r="X12" i="6" s="1"/>
  <c r="D12" i="6"/>
  <c r="C12" i="6"/>
  <c r="B12" i="6"/>
  <c r="S11" i="6"/>
  <c r="T11" i="6" s="1"/>
  <c r="R11" i="6"/>
  <c r="V11" i="6" s="1"/>
  <c r="S10" i="6"/>
  <c r="T10" i="6" s="1"/>
  <c r="R10" i="6"/>
  <c r="V10" i="6" s="1"/>
  <c r="S9" i="6"/>
  <c r="W9" i="6" s="1"/>
  <c r="X9" i="6" s="1"/>
  <c r="D9" i="6"/>
  <c r="C9" i="6"/>
  <c r="T68" i="5"/>
  <c r="V68" i="5" s="1"/>
  <c r="S68" i="5"/>
  <c r="U68" i="5" s="1"/>
  <c r="R68" i="5"/>
  <c r="J68" i="5"/>
  <c r="H68" i="5"/>
  <c r="V67" i="5"/>
  <c r="R67" i="5"/>
  <c r="J67" i="5"/>
  <c r="T67" i="5" s="1"/>
  <c r="H67" i="5"/>
  <c r="R66" i="5"/>
  <c r="J66" i="5"/>
  <c r="H66" i="5"/>
  <c r="D66" i="5"/>
  <c r="C66" i="5"/>
  <c r="B66" i="5"/>
  <c r="T65" i="5"/>
  <c r="V65" i="5" s="1"/>
  <c r="S65" i="5"/>
  <c r="U65" i="5" s="1"/>
  <c r="R65" i="5"/>
  <c r="J65" i="5"/>
  <c r="H65" i="5"/>
  <c r="V64" i="5"/>
  <c r="S64" i="5"/>
  <c r="U64" i="5" s="1"/>
  <c r="R64" i="5"/>
  <c r="J64" i="5"/>
  <c r="T64" i="5" s="1"/>
  <c r="H64" i="5"/>
  <c r="R63" i="5"/>
  <c r="J63" i="5"/>
  <c r="H63" i="5"/>
  <c r="D63" i="5"/>
  <c r="C63" i="5"/>
  <c r="B63" i="5"/>
  <c r="T62" i="5"/>
  <c r="V62" i="5" s="1"/>
  <c r="S62" i="5"/>
  <c r="U62" i="5" s="1"/>
  <c r="R62" i="5"/>
  <c r="J62" i="5"/>
  <c r="H62" i="5"/>
  <c r="R61" i="5"/>
  <c r="J61" i="5"/>
  <c r="T61" i="5" s="1"/>
  <c r="V61" i="5" s="1"/>
  <c r="H61" i="5"/>
  <c r="R60" i="5"/>
  <c r="J60" i="5"/>
  <c r="H60" i="5"/>
  <c r="D60" i="5"/>
  <c r="C60" i="5"/>
  <c r="B60" i="5"/>
  <c r="T59" i="5"/>
  <c r="V59" i="5" s="1"/>
  <c r="S59" i="5"/>
  <c r="U59" i="5" s="1"/>
  <c r="R59" i="5"/>
  <c r="J59" i="5"/>
  <c r="H59" i="5"/>
  <c r="R58" i="5"/>
  <c r="J58" i="5"/>
  <c r="T58" i="5" s="1"/>
  <c r="V58" i="5" s="1"/>
  <c r="H58" i="5"/>
  <c r="R57" i="5"/>
  <c r="J57" i="5"/>
  <c r="H57" i="5"/>
  <c r="D57" i="5"/>
  <c r="C57" i="5"/>
  <c r="B57" i="5"/>
  <c r="T56" i="5"/>
  <c r="V56" i="5" s="1"/>
  <c r="S56" i="5"/>
  <c r="U56" i="5" s="1"/>
  <c r="R56" i="5"/>
  <c r="J56" i="5"/>
  <c r="H56" i="5"/>
  <c r="S55" i="5"/>
  <c r="U55" i="5" s="1"/>
  <c r="R55" i="5"/>
  <c r="J55" i="5"/>
  <c r="T55" i="5" s="1"/>
  <c r="V55" i="5" s="1"/>
  <c r="H55" i="5"/>
  <c r="R54" i="5"/>
  <c r="J54" i="5"/>
  <c r="H54" i="5"/>
  <c r="D54" i="5"/>
  <c r="C54" i="5"/>
  <c r="B54" i="5"/>
  <c r="T53" i="5"/>
  <c r="V53" i="5" s="1"/>
  <c r="S53" i="5"/>
  <c r="U53" i="5" s="1"/>
  <c r="R53" i="5"/>
  <c r="J53" i="5"/>
  <c r="H53" i="5"/>
  <c r="S52" i="5"/>
  <c r="U52" i="5" s="1"/>
  <c r="R52" i="5"/>
  <c r="J52" i="5"/>
  <c r="T52" i="5" s="1"/>
  <c r="V52" i="5" s="1"/>
  <c r="H52" i="5"/>
  <c r="R51" i="5"/>
  <c r="J51" i="5"/>
  <c r="H51" i="5"/>
  <c r="D51" i="5"/>
  <c r="C51" i="5"/>
  <c r="B51" i="5"/>
  <c r="T50" i="5"/>
  <c r="V50" i="5" s="1"/>
  <c r="R50" i="5"/>
  <c r="J50" i="5"/>
  <c r="S50" i="5" s="1"/>
  <c r="U50" i="5" s="1"/>
  <c r="H50" i="5"/>
  <c r="R49" i="5"/>
  <c r="J49" i="5"/>
  <c r="T49" i="5" s="1"/>
  <c r="V49" i="5" s="1"/>
  <c r="H49" i="5"/>
  <c r="R48" i="5"/>
  <c r="J48" i="5"/>
  <c r="H48" i="5"/>
  <c r="D48" i="5"/>
  <c r="C48" i="5"/>
  <c r="B48" i="5"/>
  <c r="T47" i="5"/>
  <c r="V47" i="5" s="1"/>
  <c r="R47" i="5"/>
  <c r="J47" i="5"/>
  <c r="S47" i="5" s="1"/>
  <c r="U47" i="5" s="1"/>
  <c r="H47" i="5"/>
  <c r="R46" i="5"/>
  <c r="J46" i="5"/>
  <c r="T46" i="5" s="1"/>
  <c r="V46" i="5" s="1"/>
  <c r="H46" i="5"/>
  <c r="R45" i="5"/>
  <c r="J45" i="5"/>
  <c r="H45" i="5"/>
  <c r="D45" i="5"/>
  <c r="C45" i="5"/>
  <c r="B45" i="5"/>
  <c r="T44" i="5"/>
  <c r="V44" i="5" s="1"/>
  <c r="S44" i="5"/>
  <c r="U44" i="5" s="1"/>
  <c r="R44" i="5"/>
  <c r="J44" i="5"/>
  <c r="H44" i="5"/>
  <c r="R43" i="5"/>
  <c r="J43" i="5"/>
  <c r="T43" i="5" s="1"/>
  <c r="V43" i="5" s="1"/>
  <c r="H43" i="5"/>
  <c r="U42" i="5"/>
  <c r="R42" i="5"/>
  <c r="J42" i="5"/>
  <c r="S42" i="5" s="1"/>
  <c r="H42" i="5"/>
  <c r="D42" i="5"/>
  <c r="C42" i="5"/>
  <c r="B42" i="5"/>
  <c r="S41" i="5"/>
  <c r="U41" i="5" s="1"/>
  <c r="R41" i="5"/>
  <c r="J41" i="5"/>
  <c r="T41" i="5" s="1"/>
  <c r="V41" i="5" s="1"/>
  <c r="H41" i="5"/>
  <c r="R40" i="5"/>
  <c r="J40" i="5"/>
  <c r="T40" i="5" s="1"/>
  <c r="V40" i="5" s="1"/>
  <c r="H40" i="5"/>
  <c r="R39" i="5"/>
  <c r="J39" i="5"/>
  <c r="S39" i="5" s="1"/>
  <c r="U39" i="5" s="1"/>
  <c r="H39" i="5"/>
  <c r="D39" i="5"/>
  <c r="C39" i="5"/>
  <c r="B39" i="5"/>
  <c r="V38" i="5"/>
  <c r="T38" i="5"/>
  <c r="S38" i="5"/>
  <c r="U38" i="5" s="1"/>
  <c r="R38" i="5"/>
  <c r="J38" i="5"/>
  <c r="H38" i="5"/>
  <c r="U37" i="5"/>
  <c r="S37" i="5"/>
  <c r="R37" i="5"/>
  <c r="J37" i="5"/>
  <c r="T37" i="5" s="1"/>
  <c r="V37" i="5" s="1"/>
  <c r="H37" i="5"/>
  <c r="U36" i="5"/>
  <c r="R36" i="5"/>
  <c r="J36" i="5"/>
  <c r="S36" i="5" s="1"/>
  <c r="H36" i="5"/>
  <c r="D36" i="5"/>
  <c r="C36" i="5"/>
  <c r="B36" i="5"/>
  <c r="S35" i="5"/>
  <c r="U35" i="5" s="1"/>
  <c r="R35" i="5"/>
  <c r="J35" i="5"/>
  <c r="T35" i="5" s="1"/>
  <c r="V35" i="5" s="1"/>
  <c r="H35" i="5"/>
  <c r="V34" i="5"/>
  <c r="S34" i="5"/>
  <c r="U34" i="5" s="1"/>
  <c r="R34" i="5"/>
  <c r="J34" i="5"/>
  <c r="T34" i="5" s="1"/>
  <c r="H34" i="5"/>
  <c r="R33" i="5"/>
  <c r="J33" i="5"/>
  <c r="S33" i="5" s="1"/>
  <c r="U33" i="5" s="1"/>
  <c r="H33" i="5"/>
  <c r="D33" i="5"/>
  <c r="C33" i="5"/>
  <c r="B33" i="5"/>
  <c r="T32" i="5"/>
  <c r="V32" i="5" s="1"/>
  <c r="R32" i="5"/>
  <c r="J32" i="5"/>
  <c r="S32" i="5" s="1"/>
  <c r="U32" i="5" s="1"/>
  <c r="H32" i="5"/>
  <c r="V31" i="5"/>
  <c r="S31" i="5"/>
  <c r="U31" i="5" s="1"/>
  <c r="R31" i="5"/>
  <c r="J31" i="5"/>
  <c r="T31" i="5" s="1"/>
  <c r="H31" i="5"/>
  <c r="U30" i="5"/>
  <c r="T30" i="5"/>
  <c r="V30" i="5" s="1"/>
  <c r="R30" i="5"/>
  <c r="J30" i="5"/>
  <c r="S30" i="5" s="1"/>
  <c r="H30" i="5"/>
  <c r="D30" i="5"/>
  <c r="C30" i="5"/>
  <c r="B30" i="5"/>
  <c r="R29" i="5"/>
  <c r="J29" i="5"/>
  <c r="T29" i="5" s="1"/>
  <c r="V29" i="5" s="1"/>
  <c r="H29" i="5"/>
  <c r="V28" i="5"/>
  <c r="S28" i="5"/>
  <c r="U28" i="5" s="1"/>
  <c r="R28" i="5"/>
  <c r="J28" i="5"/>
  <c r="T28" i="5" s="1"/>
  <c r="H28" i="5"/>
  <c r="T27" i="5"/>
  <c r="V27" i="5" s="1"/>
  <c r="R27" i="5"/>
  <c r="J27" i="5"/>
  <c r="S27" i="5" s="1"/>
  <c r="U27" i="5" s="1"/>
  <c r="H27" i="5"/>
  <c r="D27" i="5"/>
  <c r="C27" i="5"/>
  <c r="B27" i="5"/>
  <c r="T26" i="5"/>
  <c r="V26" i="5" s="1"/>
  <c r="R26" i="5"/>
  <c r="J26" i="5"/>
  <c r="S26" i="5" s="1"/>
  <c r="U26" i="5" s="1"/>
  <c r="H26" i="5"/>
  <c r="V25" i="5"/>
  <c r="R25" i="5"/>
  <c r="J25" i="5"/>
  <c r="T25" i="5" s="1"/>
  <c r="H25" i="5"/>
  <c r="V24" i="5"/>
  <c r="U24" i="5"/>
  <c r="T24" i="5"/>
  <c r="R24" i="5"/>
  <c r="J24" i="5"/>
  <c r="S24" i="5" s="1"/>
  <c r="H24" i="5"/>
  <c r="D24" i="5"/>
  <c r="C24" i="5"/>
  <c r="B24" i="5"/>
  <c r="R23" i="5"/>
  <c r="J23" i="5"/>
  <c r="T23" i="5" s="1"/>
  <c r="V23" i="5" s="1"/>
  <c r="H23" i="5"/>
  <c r="R22" i="5"/>
  <c r="J22" i="5"/>
  <c r="T22" i="5" s="1"/>
  <c r="V22" i="5" s="1"/>
  <c r="H22" i="5"/>
  <c r="V21" i="5"/>
  <c r="T21" i="5"/>
  <c r="R21" i="5"/>
  <c r="J21" i="5"/>
  <c r="S21" i="5" s="1"/>
  <c r="U21" i="5" s="1"/>
  <c r="H21" i="5"/>
  <c r="D21" i="5"/>
  <c r="C21" i="5"/>
  <c r="B21" i="5"/>
  <c r="T20" i="5"/>
  <c r="V20" i="5" s="1"/>
  <c r="S20" i="5"/>
  <c r="U20" i="5" s="1"/>
  <c r="R20" i="5"/>
  <c r="J20" i="5"/>
  <c r="H20" i="5"/>
  <c r="R19" i="5"/>
  <c r="J19" i="5"/>
  <c r="T19" i="5" s="1"/>
  <c r="V19" i="5" s="1"/>
  <c r="H19" i="5"/>
  <c r="U18" i="5"/>
  <c r="R18" i="5"/>
  <c r="J18" i="5"/>
  <c r="S18" i="5" s="1"/>
  <c r="H18" i="5"/>
  <c r="D18" i="5"/>
  <c r="C18" i="5"/>
  <c r="B18" i="5"/>
  <c r="S17" i="5"/>
  <c r="U17" i="5" s="1"/>
  <c r="R17" i="5"/>
  <c r="J17" i="5"/>
  <c r="T17" i="5" s="1"/>
  <c r="V17" i="5" s="1"/>
  <c r="H17" i="5"/>
  <c r="R16" i="5"/>
  <c r="J16" i="5"/>
  <c r="T16" i="5" s="1"/>
  <c r="V16" i="5" s="1"/>
  <c r="H16" i="5"/>
  <c r="V15" i="5"/>
  <c r="T15" i="5"/>
  <c r="R15" i="5"/>
  <c r="AG15" i="7" s="1"/>
  <c r="H15" i="5"/>
  <c r="Q15" i="7" s="1"/>
  <c r="D15" i="5"/>
  <c r="C15" i="5"/>
  <c r="V14" i="5"/>
  <c r="T14" i="5"/>
  <c r="R14" i="5"/>
  <c r="AG14" i="7" s="1"/>
  <c r="H14" i="5"/>
  <c r="Q14" i="7" s="1"/>
  <c r="V13" i="5"/>
  <c r="T13" i="5"/>
  <c r="R13" i="5"/>
  <c r="H13" i="5"/>
  <c r="T12" i="5"/>
  <c r="V12" i="5" s="1"/>
  <c r="R12" i="5"/>
  <c r="AG12" i="7" s="1"/>
  <c r="H12" i="5"/>
  <c r="Q12" i="7" s="1"/>
  <c r="D12" i="5"/>
  <c r="C12" i="5"/>
  <c r="B12" i="5"/>
  <c r="U11" i="5"/>
  <c r="T11" i="5"/>
  <c r="V11" i="5" s="1"/>
  <c r="S11" i="5"/>
  <c r="R11" i="5"/>
  <c r="J11" i="5"/>
  <c r="H11" i="5"/>
  <c r="T10" i="5"/>
  <c r="V10" i="5" s="1"/>
  <c r="R10" i="5"/>
  <c r="J10" i="5"/>
  <c r="S10" i="5" s="1"/>
  <c r="U10" i="5" s="1"/>
  <c r="H10" i="5"/>
  <c r="S9" i="5"/>
  <c r="U9" i="5" s="1"/>
  <c r="R9" i="5"/>
  <c r="J9" i="5"/>
  <c r="T9" i="5" s="1"/>
  <c r="V9" i="5" s="1"/>
  <c r="H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Y63" i="3"/>
  <c r="Z63" i="3" s="1"/>
  <c r="E63" i="3"/>
  <c r="D63" i="3"/>
  <c r="C63" i="3"/>
  <c r="B63" i="3"/>
  <c r="Y60" i="3"/>
  <c r="Z60" i="3" s="1"/>
  <c r="E60" i="3"/>
  <c r="D60" i="3"/>
  <c r="C60" i="3"/>
  <c r="B60" i="3"/>
  <c r="Y57" i="3"/>
  <c r="Z57" i="3" s="1"/>
  <c r="E57" i="3"/>
  <c r="D57" i="3"/>
  <c r="C57" i="3"/>
  <c r="B57" i="3"/>
  <c r="E54" i="3"/>
  <c r="Y54" i="3" s="1"/>
  <c r="Z54" i="3" s="1"/>
  <c r="D54" i="3"/>
  <c r="C54" i="3"/>
  <c r="B54" i="3"/>
  <c r="Y51" i="3"/>
  <c r="Z51" i="3" s="1"/>
  <c r="E51" i="3"/>
  <c r="D51" i="3"/>
  <c r="C51" i="3"/>
  <c r="B51" i="3"/>
  <c r="Y48" i="3"/>
  <c r="Z48" i="3" s="1"/>
  <c r="E48" i="3"/>
  <c r="D48" i="3"/>
  <c r="C48" i="3"/>
  <c r="B48" i="3"/>
  <c r="Y45" i="3"/>
  <c r="Z45" i="3" s="1"/>
  <c r="E45" i="3"/>
  <c r="D45" i="3"/>
  <c r="C45" i="3"/>
  <c r="B45" i="3"/>
  <c r="E42" i="3"/>
  <c r="Y42" i="3" s="1"/>
  <c r="Z42" i="3" s="1"/>
  <c r="D42" i="3"/>
  <c r="C42" i="3"/>
  <c r="B42" i="3"/>
  <c r="Y39" i="3"/>
  <c r="Z39" i="3" s="1"/>
  <c r="E39" i="3"/>
  <c r="D39" i="3"/>
  <c r="C39" i="3"/>
  <c r="B39" i="3"/>
  <c r="Y36" i="3"/>
  <c r="Z36" i="3" s="1"/>
  <c r="E36" i="3"/>
  <c r="D36" i="3"/>
  <c r="C36" i="3"/>
  <c r="B36" i="3"/>
  <c r="Y33" i="3"/>
  <c r="Z33" i="3" s="1"/>
  <c r="E33" i="3"/>
  <c r="D33" i="3"/>
  <c r="C33" i="3"/>
  <c r="B33" i="3"/>
  <c r="E30" i="3"/>
  <c r="Y30" i="3" s="1"/>
  <c r="Z30" i="3" s="1"/>
  <c r="D30" i="3"/>
  <c r="C30" i="3"/>
  <c r="B30" i="3"/>
  <c r="Y27" i="3"/>
  <c r="Z27" i="3" s="1"/>
  <c r="E27" i="3"/>
  <c r="D27" i="3"/>
  <c r="C27" i="3"/>
  <c r="B27" i="3"/>
  <c r="Y24" i="3"/>
  <c r="Z24" i="3" s="1"/>
  <c r="E24" i="3"/>
  <c r="D24" i="3"/>
  <c r="C24" i="3"/>
  <c r="B24" i="3"/>
  <c r="Y21" i="3"/>
  <c r="Z21" i="3" s="1"/>
  <c r="E21" i="3"/>
  <c r="D21" i="3"/>
  <c r="C21" i="3"/>
  <c r="B21" i="3"/>
  <c r="E18" i="3"/>
  <c r="Y18" i="3" s="1"/>
  <c r="Z18" i="3" s="1"/>
  <c r="D18" i="3"/>
  <c r="C18" i="3"/>
  <c r="B18" i="3"/>
  <c r="Y15" i="3"/>
  <c r="Z15" i="3" s="1"/>
  <c r="E15" i="3"/>
  <c r="D15" i="3"/>
  <c r="C15" i="3"/>
  <c r="B15" i="3"/>
  <c r="Y12" i="3"/>
  <c r="Z12" i="3" s="1"/>
  <c r="E12" i="3"/>
  <c r="D12" i="3"/>
  <c r="C12" i="3"/>
  <c r="B12" i="3"/>
  <c r="Y9" i="3"/>
  <c r="Z9" i="3" s="1"/>
  <c r="N9" i="2" s="1"/>
  <c r="E9" i="3"/>
  <c r="D9" i="3"/>
  <c r="C9" i="3"/>
  <c r="U66" i="2"/>
  <c r="N66" i="2"/>
  <c r="N66" i="7" s="1"/>
  <c r="K66" i="2"/>
  <c r="K66" i="7" s="1"/>
  <c r="B66" i="2"/>
  <c r="U63" i="2"/>
  <c r="N63" i="2"/>
  <c r="N63" i="7" s="1"/>
  <c r="L63" i="2"/>
  <c r="L63" i="7" s="1"/>
  <c r="K63" i="2"/>
  <c r="K63" i="7" s="1"/>
  <c r="B63" i="2"/>
  <c r="U60" i="2"/>
  <c r="O60" i="2"/>
  <c r="O60" i="7" s="1"/>
  <c r="N60" i="2"/>
  <c r="N60" i="7" s="1"/>
  <c r="K60" i="2"/>
  <c r="K60" i="7" s="1"/>
  <c r="B60" i="2"/>
  <c r="U57" i="2"/>
  <c r="O57" i="2"/>
  <c r="O57" i="7" s="1"/>
  <c r="N57" i="2"/>
  <c r="N57" i="7" s="1"/>
  <c r="K57" i="2"/>
  <c r="K57" i="7" s="1"/>
  <c r="B57" i="2"/>
  <c r="U54" i="2"/>
  <c r="P54" i="2"/>
  <c r="P54" i="7" s="1"/>
  <c r="N54" i="2"/>
  <c r="N54" i="7" s="1"/>
  <c r="L54" i="2"/>
  <c r="L54" i="7" s="1"/>
  <c r="K54" i="2"/>
  <c r="K54" i="7" s="1"/>
  <c r="B54" i="2"/>
  <c r="U51" i="2"/>
  <c r="O51" i="2"/>
  <c r="O51" i="7" s="1"/>
  <c r="N51" i="2"/>
  <c r="N51" i="7" s="1"/>
  <c r="L51" i="2"/>
  <c r="L51" i="7" s="1"/>
  <c r="K51" i="2"/>
  <c r="K51" i="7" s="1"/>
  <c r="B51" i="2"/>
  <c r="U48" i="2"/>
  <c r="N48" i="2"/>
  <c r="N48" i="7" s="1"/>
  <c r="K48" i="2"/>
  <c r="K48" i="7" s="1"/>
  <c r="B48" i="2"/>
  <c r="U45" i="2"/>
  <c r="P45" i="2"/>
  <c r="P45" i="7" s="1"/>
  <c r="O45" i="2"/>
  <c r="O45" i="7" s="1"/>
  <c r="N45" i="2"/>
  <c r="N45" i="7" s="1"/>
  <c r="L45" i="2"/>
  <c r="L45" i="7" s="1"/>
  <c r="K45" i="2"/>
  <c r="K45" i="7" s="1"/>
  <c r="B45" i="2"/>
  <c r="U42" i="2"/>
  <c r="N42" i="2"/>
  <c r="N42" i="7" s="1"/>
  <c r="K42" i="2"/>
  <c r="K42" i="7" s="1"/>
  <c r="B42" i="2"/>
  <c r="U39" i="2"/>
  <c r="P39" i="2"/>
  <c r="P39" i="7" s="1"/>
  <c r="N39" i="2"/>
  <c r="N39" i="7" s="1"/>
  <c r="L39" i="2"/>
  <c r="L39" i="7" s="1"/>
  <c r="K39" i="2"/>
  <c r="K39" i="7" s="1"/>
  <c r="B39" i="2"/>
  <c r="U36" i="2"/>
  <c r="O36" i="2"/>
  <c r="O36" i="7" s="1"/>
  <c r="N36" i="2"/>
  <c r="N36" i="7" s="1"/>
  <c r="K36" i="2"/>
  <c r="K36" i="7" s="1"/>
  <c r="B36" i="2"/>
  <c r="U33" i="2"/>
  <c r="N33" i="2"/>
  <c r="N33" i="7" s="1"/>
  <c r="K33" i="2"/>
  <c r="K33" i="7" s="1"/>
  <c r="B33" i="2"/>
  <c r="U30" i="2"/>
  <c r="P30" i="2"/>
  <c r="P30" i="7" s="1"/>
  <c r="N30" i="2"/>
  <c r="N30" i="7" s="1"/>
  <c r="L30" i="2"/>
  <c r="L30" i="7" s="1"/>
  <c r="K30" i="2"/>
  <c r="K30" i="7" s="1"/>
  <c r="B30" i="2"/>
  <c r="U27" i="2"/>
  <c r="O27" i="2"/>
  <c r="O27" i="7" s="1"/>
  <c r="N27" i="2"/>
  <c r="N27" i="7" s="1"/>
  <c r="K27" i="2"/>
  <c r="K27" i="7" s="1"/>
  <c r="B27" i="2"/>
  <c r="U24" i="2"/>
  <c r="N24" i="2"/>
  <c r="N24" i="7" s="1"/>
  <c r="K24" i="2"/>
  <c r="K24" i="7" s="1"/>
  <c r="B24" i="2"/>
  <c r="U21" i="2"/>
  <c r="P21" i="2"/>
  <c r="P21" i="7" s="1"/>
  <c r="O21" i="2"/>
  <c r="O21" i="7" s="1"/>
  <c r="N21" i="2"/>
  <c r="N21" i="7" s="1"/>
  <c r="L21" i="2"/>
  <c r="L21" i="7" s="1"/>
  <c r="K21" i="2"/>
  <c r="K21" i="7" s="1"/>
  <c r="B21" i="2"/>
  <c r="U18" i="2"/>
  <c r="N18" i="2"/>
  <c r="N18" i="7" s="1"/>
  <c r="K18" i="2"/>
  <c r="K18" i="7" s="1"/>
  <c r="B18" i="2"/>
  <c r="U15" i="2"/>
  <c r="N15" i="2"/>
  <c r="N15" i="7" s="1"/>
  <c r="L15" i="2"/>
  <c r="K15" i="2"/>
  <c r="K15" i="7" s="1"/>
  <c r="B15" i="2"/>
  <c r="B15" i="5" s="1"/>
  <c r="U12" i="2"/>
  <c r="O12" i="2"/>
  <c r="O12" i="7" s="1"/>
  <c r="N12" i="2"/>
  <c r="N12" i="7" s="1"/>
  <c r="K12" i="2"/>
  <c r="K12" i="7" s="1"/>
  <c r="B12" i="2"/>
  <c r="U9" i="2"/>
  <c r="K9" i="2"/>
  <c r="K9" i="7" s="1"/>
  <c r="B9" i="2"/>
  <c r="B9" i="3" s="1"/>
  <c r="C10" i="1"/>
  <c r="I8" i="1"/>
  <c r="C8" i="1"/>
  <c r="G69" i="9" l="1"/>
  <c r="G71" i="9" s="1"/>
  <c r="AA12" i="6"/>
  <c r="Y12" i="6"/>
  <c r="AA36" i="6"/>
  <c r="Y36" i="6"/>
  <c r="N9" i="7"/>
  <c r="O9" i="2"/>
  <c r="O9" i="7" s="1"/>
  <c r="AA54" i="6"/>
  <c r="Y54" i="6"/>
  <c r="AA24" i="6"/>
  <c r="Y24" i="6"/>
  <c r="AA42" i="6"/>
  <c r="Y42" i="6"/>
  <c r="AA30" i="6"/>
  <c r="Y30" i="6"/>
  <c r="AK12" i="7"/>
  <c r="AJ12" i="7" s="1"/>
  <c r="AA48" i="6"/>
  <c r="Y48" i="6"/>
  <c r="AA9" i="6"/>
  <c r="AB9" i="6" s="1"/>
  <c r="AH9" i="7" s="1"/>
  <c r="Y9" i="6"/>
  <c r="AA18" i="6"/>
  <c r="Y18" i="6"/>
  <c r="L15" i="7"/>
  <c r="S15" i="5"/>
  <c r="U15" i="5" s="1"/>
  <c r="B24" i="8"/>
  <c r="B24" i="9" s="1"/>
  <c r="B24" i="7"/>
  <c r="B21" i="7"/>
  <c r="B21" i="8"/>
  <c r="B21" i="9" s="1"/>
  <c r="L27" i="2"/>
  <c r="L27" i="7" s="1"/>
  <c r="O33" i="2"/>
  <c r="O33" i="7" s="1"/>
  <c r="P60" i="2"/>
  <c r="P60" i="7" s="1"/>
  <c r="P9" i="2"/>
  <c r="P9" i="7" s="1"/>
  <c r="B18" i="8"/>
  <c r="B18" i="9" s="1"/>
  <c r="B18" i="7"/>
  <c r="L24" i="2"/>
  <c r="L24" i="7" s="1"/>
  <c r="O30" i="2"/>
  <c r="O30" i="7" s="1"/>
  <c r="P33" i="2"/>
  <c r="P33" i="7" s="1"/>
  <c r="B42" i="8"/>
  <c r="B42" i="9" s="1"/>
  <c r="B42" i="7"/>
  <c r="L48" i="2"/>
  <c r="L48" i="7" s="1"/>
  <c r="O54" i="2"/>
  <c r="O54" i="7" s="1"/>
  <c r="P57" i="2"/>
  <c r="P57" i="7" s="1"/>
  <c r="B66" i="8"/>
  <c r="B66" i="9" s="1"/>
  <c r="B66" i="7"/>
  <c r="S19" i="5"/>
  <c r="U19" i="5" s="1"/>
  <c r="T36" i="5"/>
  <c r="V36" i="5" s="1"/>
  <c r="S43" i="5"/>
  <c r="U43" i="5" s="1"/>
  <c r="T51" i="5"/>
  <c r="V51" i="5" s="1"/>
  <c r="S51" i="5"/>
  <c r="U51" i="5" s="1"/>
  <c r="T63" i="5"/>
  <c r="V63" i="5" s="1"/>
  <c r="S63" i="5"/>
  <c r="U63" i="5" s="1"/>
  <c r="S67" i="5"/>
  <c r="U67" i="5" s="1"/>
  <c r="R63" i="6"/>
  <c r="V63" i="6" s="1"/>
  <c r="W63" i="6"/>
  <c r="X63" i="6" s="1"/>
  <c r="T63" i="6"/>
  <c r="B12" i="8"/>
  <c r="B12" i="9" s="1"/>
  <c r="B12" i="7"/>
  <c r="L18" i="2"/>
  <c r="L18" i="7" s="1"/>
  <c r="O24" i="2"/>
  <c r="O24" i="7" s="1"/>
  <c r="P27" i="2"/>
  <c r="P27" i="7" s="1"/>
  <c r="B36" i="8"/>
  <c r="B36" i="9" s="1"/>
  <c r="B36" i="7"/>
  <c r="L42" i="2"/>
  <c r="L42" i="7" s="1"/>
  <c r="O48" i="2"/>
  <c r="O48" i="7" s="1"/>
  <c r="P51" i="2"/>
  <c r="P51" i="7" s="1"/>
  <c r="B60" i="8"/>
  <c r="B60" i="9" s="1"/>
  <c r="B60" i="7"/>
  <c r="L66" i="2"/>
  <c r="L66" i="7" s="1"/>
  <c r="T18" i="5"/>
  <c r="V18" i="5" s="1"/>
  <c r="S25" i="5"/>
  <c r="U25" i="5" s="1"/>
  <c r="T42" i="5"/>
  <c r="V42" i="5" s="1"/>
  <c r="T54" i="5"/>
  <c r="V54" i="5" s="1"/>
  <c r="S54" i="5"/>
  <c r="U54" i="5" s="1"/>
  <c r="T66" i="5"/>
  <c r="V66" i="5" s="1"/>
  <c r="S66" i="5"/>
  <c r="U66" i="5" s="1"/>
  <c r="R9" i="6"/>
  <c r="V9" i="6" s="1"/>
  <c r="W66" i="6"/>
  <c r="X66" i="6" s="1"/>
  <c r="T66" i="6"/>
  <c r="R66" i="6"/>
  <c r="V66" i="6" s="1"/>
  <c r="P24" i="2"/>
  <c r="P24" i="7" s="1"/>
  <c r="B33" i="7"/>
  <c r="B33" i="8"/>
  <c r="B33" i="9" s="1"/>
  <c r="S16" i="5"/>
  <c r="U16" i="5" s="1"/>
  <c r="S23" i="5"/>
  <c r="U23" i="5" s="1"/>
  <c r="T33" i="5"/>
  <c r="V33" i="5" s="1"/>
  <c r="S40" i="5"/>
  <c r="U40" i="5" s="1"/>
  <c r="S46" i="5"/>
  <c r="U46" i="5" s="1"/>
  <c r="S58" i="5"/>
  <c r="U58" i="5" s="1"/>
  <c r="B15" i="8"/>
  <c r="B15" i="9" s="1"/>
  <c r="B15" i="7"/>
  <c r="B63" i="7"/>
  <c r="B63" i="8"/>
  <c r="B63" i="9" s="1"/>
  <c r="B9" i="8"/>
  <c r="B9" i="9" s="1"/>
  <c r="B9" i="7"/>
  <c r="O18" i="2"/>
  <c r="O18" i="7" s="1"/>
  <c r="B54" i="8"/>
  <c r="B54" i="9" s="1"/>
  <c r="B54" i="7"/>
  <c r="L60" i="2"/>
  <c r="L60" i="7" s="1"/>
  <c r="O66" i="2"/>
  <c r="O66" i="7" s="1"/>
  <c r="T45" i="5"/>
  <c r="V45" i="5" s="1"/>
  <c r="S45" i="5"/>
  <c r="U45" i="5" s="1"/>
  <c r="T57" i="5"/>
  <c r="V57" i="5" s="1"/>
  <c r="S57" i="5"/>
  <c r="U57" i="5" s="1"/>
  <c r="T9" i="6"/>
  <c r="W15" i="6"/>
  <c r="X15" i="6" s="1"/>
  <c r="T15" i="6"/>
  <c r="W21" i="6"/>
  <c r="X21" i="6" s="1"/>
  <c r="T21" i="6"/>
  <c r="W27" i="6"/>
  <c r="X27" i="6" s="1"/>
  <c r="T27" i="6"/>
  <c r="W33" i="6"/>
  <c r="X33" i="6" s="1"/>
  <c r="T33" i="6"/>
  <c r="W39" i="6"/>
  <c r="X39" i="6" s="1"/>
  <c r="T39" i="6"/>
  <c r="W45" i="6"/>
  <c r="X45" i="6" s="1"/>
  <c r="T45" i="6"/>
  <c r="W51" i="6"/>
  <c r="X51" i="6" s="1"/>
  <c r="T51" i="6"/>
  <c r="W57" i="6"/>
  <c r="X57" i="6" s="1"/>
  <c r="T57" i="6"/>
  <c r="L12" i="2"/>
  <c r="B30" i="8"/>
  <c r="B30" i="9" s="1"/>
  <c r="B30" i="7"/>
  <c r="L36" i="2"/>
  <c r="L36" i="7" s="1"/>
  <c r="O42" i="2"/>
  <c r="O42" i="7" s="1"/>
  <c r="L9" i="2"/>
  <c r="L9" i="7" s="1"/>
  <c r="O15" i="2"/>
  <c r="O15" i="7" s="1"/>
  <c r="AK15" i="7" s="1"/>
  <c r="AJ15" i="7" s="1"/>
  <c r="P18" i="2"/>
  <c r="P18" i="7" s="1"/>
  <c r="B27" i="8"/>
  <c r="B27" i="9" s="1"/>
  <c r="B27" i="7"/>
  <c r="L33" i="2"/>
  <c r="L33" i="7" s="1"/>
  <c r="O39" i="2"/>
  <c r="O39" i="7" s="1"/>
  <c r="P42" i="2"/>
  <c r="P42" i="7" s="1"/>
  <c r="B51" i="8"/>
  <c r="B51" i="9" s="1"/>
  <c r="B51" i="7"/>
  <c r="L57" i="2"/>
  <c r="L57" i="7" s="1"/>
  <c r="O63" i="2"/>
  <c r="O63" i="7" s="1"/>
  <c r="P66" i="2"/>
  <c r="P66" i="7" s="1"/>
  <c r="S22" i="5"/>
  <c r="U22" i="5" s="1"/>
  <c r="S29" i="5"/>
  <c r="U29" i="5" s="1"/>
  <c r="T39" i="5"/>
  <c r="V39" i="5" s="1"/>
  <c r="S49" i="5"/>
  <c r="U49" i="5" s="1"/>
  <c r="S61" i="5"/>
  <c r="U61" i="5" s="1"/>
  <c r="B39" i="7"/>
  <c r="B39" i="8"/>
  <c r="B39" i="9" s="1"/>
  <c r="P48" i="2"/>
  <c r="P48" i="7" s="1"/>
  <c r="B57" i="7"/>
  <c r="B57" i="8"/>
  <c r="B57" i="9" s="1"/>
  <c r="B48" i="8"/>
  <c r="B48" i="9" s="1"/>
  <c r="B48" i="7"/>
  <c r="P63" i="2"/>
  <c r="P63" i="7" s="1"/>
  <c r="T48" i="5"/>
  <c r="V48" i="5" s="1"/>
  <c r="S48" i="5"/>
  <c r="U48" i="5" s="1"/>
  <c r="T60" i="5"/>
  <c r="V60" i="5" s="1"/>
  <c r="S60" i="5"/>
  <c r="U60" i="5" s="1"/>
  <c r="W60" i="6"/>
  <c r="X60" i="6" s="1"/>
  <c r="T60" i="6"/>
  <c r="R60" i="6"/>
  <c r="V60" i="6" s="1"/>
  <c r="P15" i="2"/>
  <c r="P15" i="7" s="1"/>
  <c r="P12" i="2"/>
  <c r="P12" i="7" s="1"/>
  <c r="P36" i="2"/>
  <c r="P36" i="7" s="1"/>
  <c r="B45" i="8"/>
  <c r="B45" i="9" s="1"/>
  <c r="B45" i="7"/>
  <c r="B9" i="6"/>
  <c r="T12" i="6"/>
  <c r="R12" i="6"/>
  <c r="V12" i="6" s="1"/>
  <c r="T18" i="6"/>
  <c r="R18" i="6"/>
  <c r="V18" i="6" s="1"/>
  <c r="T24" i="6"/>
  <c r="R24" i="6"/>
  <c r="V24" i="6" s="1"/>
  <c r="T30" i="6"/>
  <c r="R30" i="6"/>
  <c r="V30" i="6" s="1"/>
  <c r="T36" i="6"/>
  <c r="R36" i="6"/>
  <c r="V36" i="6" s="1"/>
  <c r="T42" i="6"/>
  <c r="R42" i="6"/>
  <c r="V42" i="6" s="1"/>
  <c r="T48" i="6"/>
  <c r="R48" i="6"/>
  <c r="V48" i="6" s="1"/>
  <c r="T54" i="6"/>
  <c r="R54" i="6"/>
  <c r="V54" i="6" s="1"/>
  <c r="W10" i="7"/>
  <c r="AE10" i="7"/>
  <c r="V11" i="7"/>
  <c r="AD11" i="7"/>
  <c r="V12" i="7"/>
  <c r="AD12" i="7"/>
  <c r="W13" i="7"/>
  <c r="AE13" i="7"/>
  <c r="V14" i="7"/>
  <c r="AD14" i="7"/>
  <c r="V15" i="7"/>
  <c r="AD15" i="7"/>
  <c r="W16" i="7"/>
  <c r="AF16" i="7"/>
  <c r="Y17" i="7"/>
  <c r="AF21" i="7"/>
  <c r="X22" i="7"/>
  <c r="AF30" i="7"/>
  <c r="AB31" i="7"/>
  <c r="AK42" i="7"/>
  <c r="W44" i="7"/>
  <c r="AE47" i="7"/>
  <c r="W47" i="7"/>
  <c r="AF46" i="7"/>
  <c r="X46" i="7"/>
  <c r="AF45" i="7"/>
  <c r="X45" i="7"/>
  <c r="AC47" i="7"/>
  <c r="U47" i="7"/>
  <c r="AD46" i="7"/>
  <c r="V46" i="7"/>
  <c r="AD45" i="7"/>
  <c r="V45" i="7"/>
  <c r="AB47" i="7"/>
  <c r="T47" i="7"/>
  <c r="AC46" i="7"/>
  <c r="U46" i="7"/>
  <c r="AK45" i="7"/>
  <c r="AC45" i="7"/>
  <c r="U45" i="7"/>
  <c r="AF47" i="7"/>
  <c r="X47" i="7"/>
  <c r="AG46" i="7"/>
  <c r="Y46" i="7"/>
  <c r="Q46" i="7"/>
  <c r="AG45" i="7"/>
  <c r="Y45" i="7"/>
  <c r="Q45" i="7"/>
  <c r="S47" i="7"/>
  <c r="T46" i="7"/>
  <c r="AE45" i="7"/>
  <c r="R47" i="7"/>
  <c r="S46" i="7"/>
  <c r="AB45" i="7"/>
  <c r="AG47" i="7"/>
  <c r="Q47" i="7"/>
  <c r="R46" i="7"/>
  <c r="AA45" i="7"/>
  <c r="AA47" i="7"/>
  <c r="AB46" i="7"/>
  <c r="W45" i="7"/>
  <c r="Z47" i="7"/>
  <c r="AA46" i="7"/>
  <c r="AJ45" i="7"/>
  <c r="AL45" i="7" s="1"/>
  <c r="T45" i="7"/>
  <c r="Y47" i="7"/>
  <c r="Z46" i="7"/>
  <c r="AI45" i="7"/>
  <c r="S45" i="7"/>
  <c r="X51" i="7"/>
  <c r="X9" i="7"/>
  <c r="AF9" i="7"/>
  <c r="X10" i="7"/>
  <c r="AF10" i="7"/>
  <c r="W11" i="7"/>
  <c r="AE11" i="7"/>
  <c r="W12" i="7"/>
  <c r="AE12" i="7"/>
  <c r="X13" i="7"/>
  <c r="AF13" i="7"/>
  <c r="W14" i="7"/>
  <c r="AE14" i="7"/>
  <c r="W15" i="7"/>
  <c r="AE15" i="7"/>
  <c r="X16" i="7"/>
  <c r="AG16" i="7"/>
  <c r="AG23" i="7"/>
  <c r="Y23" i="7"/>
  <c r="Q23" i="7"/>
  <c r="Z22" i="7"/>
  <c r="R22" i="7"/>
  <c r="AH21" i="7"/>
  <c r="AL21" i="7" s="1"/>
  <c r="Z21" i="7"/>
  <c r="R21" i="7"/>
  <c r="AF23" i="7"/>
  <c r="X23" i="7"/>
  <c r="AG22" i="7"/>
  <c r="Y22" i="7"/>
  <c r="Q22" i="7"/>
  <c r="AG21" i="7"/>
  <c r="Y21" i="7"/>
  <c r="Q21" i="7"/>
  <c r="AC23" i="7"/>
  <c r="U23" i="7"/>
  <c r="AD22" i="7"/>
  <c r="AB23" i="7"/>
  <c r="T23" i="7"/>
  <c r="AC22" i="7"/>
  <c r="U22" i="7"/>
  <c r="AK21" i="7"/>
  <c r="AC21" i="7"/>
  <c r="U21" i="7"/>
  <c r="AA23" i="7"/>
  <c r="S23" i="7"/>
  <c r="AB22" i="7"/>
  <c r="T22" i="7"/>
  <c r="AJ21" i="7"/>
  <c r="AB21" i="7"/>
  <c r="T21" i="7"/>
  <c r="S21" i="7"/>
  <c r="AI21" i="7"/>
  <c r="AA22" i="7"/>
  <c r="AE23" i="7"/>
  <c r="AA44" i="7"/>
  <c r="X12" i="7"/>
  <c r="AF12" i="7"/>
  <c r="Q13" i="7"/>
  <c r="Y13" i="7"/>
  <c r="AG13" i="7"/>
  <c r="X14" i="7"/>
  <c r="AF14" i="7"/>
  <c r="AD17" i="7"/>
  <c r="V17" i="7"/>
  <c r="AC17" i="7"/>
  <c r="U17" i="7"/>
  <c r="AD16" i="7"/>
  <c r="X15" i="7"/>
  <c r="AF15" i="7"/>
  <c r="Q16" i="7"/>
  <c r="Y16" i="7"/>
  <c r="Q17" i="7"/>
  <c r="AA17" i="7"/>
  <c r="AF68" i="7"/>
  <c r="X68" i="7"/>
  <c r="AG67" i="7"/>
  <c r="Y67" i="7"/>
  <c r="Q67" i="7"/>
  <c r="AG66" i="7"/>
  <c r="Y66" i="7"/>
  <c r="Q66" i="7"/>
  <c r="AD68" i="7"/>
  <c r="V68" i="7"/>
  <c r="AE67" i="7"/>
  <c r="W67" i="7"/>
  <c r="AE66" i="7"/>
  <c r="W66" i="7"/>
  <c r="AC68" i="7"/>
  <c r="U68" i="7"/>
  <c r="AD67" i="7"/>
  <c r="V67" i="7"/>
  <c r="AD66" i="7"/>
  <c r="V66" i="7"/>
  <c r="AB68" i="7"/>
  <c r="T68" i="7"/>
  <c r="AC67" i="7"/>
  <c r="U67" i="7"/>
  <c r="AK66" i="7"/>
  <c r="AC66" i="7"/>
  <c r="U66" i="7"/>
  <c r="AA68" i="7"/>
  <c r="S68" i="7"/>
  <c r="AB67" i="7"/>
  <c r="T67" i="7"/>
  <c r="AJ66" i="7"/>
  <c r="AB66" i="7"/>
  <c r="T66" i="7"/>
  <c r="AG68" i="7"/>
  <c r="Y68" i="7"/>
  <c r="Q68" i="7"/>
  <c r="Z67" i="7"/>
  <c r="R67" i="7"/>
  <c r="AH66" i="7"/>
  <c r="AL66" i="7" s="1"/>
  <c r="Z66" i="7"/>
  <c r="R66" i="7"/>
  <c r="AA67" i="7"/>
  <c r="X66" i="7"/>
  <c r="X67" i="7"/>
  <c r="S66" i="7"/>
  <c r="S67" i="7"/>
  <c r="AE68" i="7"/>
  <c r="Z68" i="7"/>
  <c r="W68" i="7"/>
  <c r="AI66" i="7"/>
  <c r="R68" i="7"/>
  <c r="AF66" i="7"/>
  <c r="AB17" i="7"/>
  <c r="AC53" i="7"/>
  <c r="U53" i="7"/>
  <c r="AD52" i="7"/>
  <c r="V52" i="7"/>
  <c r="AD51" i="7"/>
  <c r="V51" i="7"/>
  <c r="AA53" i="7"/>
  <c r="S53" i="7"/>
  <c r="AB52" i="7"/>
  <c r="T52" i="7"/>
  <c r="AJ51" i="7"/>
  <c r="AB51" i="7"/>
  <c r="T51" i="7"/>
  <c r="Z53" i="7"/>
  <c r="R53" i="7"/>
  <c r="AA52" i="7"/>
  <c r="S52" i="7"/>
  <c r="AI51" i="7"/>
  <c r="AA51" i="7"/>
  <c r="S51" i="7"/>
  <c r="AF53" i="7"/>
  <c r="X53" i="7"/>
  <c r="AD53" i="7"/>
  <c r="V53" i="7"/>
  <c r="AE52" i="7"/>
  <c r="W52" i="7"/>
  <c r="AE51" i="7"/>
  <c r="W51" i="7"/>
  <c r="AB53" i="7"/>
  <c r="Z52" i="7"/>
  <c r="AK51" i="7"/>
  <c r="U51" i="7"/>
  <c r="Y53" i="7"/>
  <c r="Y52" i="7"/>
  <c r="AH51" i="7"/>
  <c r="AL51" i="7" s="1"/>
  <c r="R51" i="7"/>
  <c r="W53" i="7"/>
  <c r="X52" i="7"/>
  <c r="AG51" i="7"/>
  <c r="Q51" i="7"/>
  <c r="Q53" i="7"/>
  <c r="R52" i="7"/>
  <c r="AC51" i="7"/>
  <c r="AG52" i="7"/>
  <c r="Q52" i="7"/>
  <c r="Z51" i="7"/>
  <c r="AG53" i="7"/>
  <c r="AF52" i="7"/>
  <c r="Y51" i="7"/>
  <c r="S9" i="7"/>
  <c r="AA9" i="7"/>
  <c r="AI9" i="7"/>
  <c r="S10" i="7"/>
  <c r="AA10" i="7"/>
  <c r="R11" i="7"/>
  <c r="Z11" i="7"/>
  <c r="R12" i="7"/>
  <c r="Z12" i="7"/>
  <c r="S13" i="7"/>
  <c r="AA13" i="7"/>
  <c r="R14" i="7"/>
  <c r="Z14" i="7"/>
  <c r="R15" i="7"/>
  <c r="Z15" i="7"/>
  <c r="S16" i="7"/>
  <c r="AA16" i="7"/>
  <c r="S17" i="7"/>
  <c r="AE17" i="7"/>
  <c r="U52" i="7"/>
  <c r="T9" i="7"/>
  <c r="AB9" i="7"/>
  <c r="AJ9" i="7"/>
  <c r="T10" i="7"/>
  <c r="AB10" i="7"/>
  <c r="S11" i="7"/>
  <c r="S12" i="7"/>
  <c r="AA12" i="7"/>
  <c r="T13" i="7"/>
  <c r="AB13" i="7"/>
  <c r="S14" i="7"/>
  <c r="S15" i="7"/>
  <c r="AA15" i="7"/>
  <c r="AI15" i="7"/>
  <c r="AH15" i="7" s="1"/>
  <c r="T16" i="7"/>
  <c r="AB16" i="7"/>
  <c r="T17" i="7"/>
  <c r="AF17" i="7"/>
  <c r="Z20" i="7"/>
  <c r="R20" i="7"/>
  <c r="AG20" i="7"/>
  <c r="Y20" i="7"/>
  <c r="Q20" i="7"/>
  <c r="AC20" i="7"/>
  <c r="U20" i="7"/>
  <c r="AD19" i="7"/>
  <c r="V19" i="7"/>
  <c r="AD18" i="7"/>
  <c r="V18" i="7"/>
  <c r="AB20" i="7"/>
  <c r="T20" i="7"/>
  <c r="AC19" i="7"/>
  <c r="U19" i="7"/>
  <c r="AK18" i="7"/>
  <c r="AC18" i="7"/>
  <c r="U18" i="7"/>
  <c r="Q18" i="7"/>
  <c r="AA18" i="7"/>
  <c r="Y19" i="7"/>
  <c r="V20" i="7"/>
  <c r="AA21" i="7"/>
  <c r="S22" i="7"/>
  <c r="V23" i="7"/>
  <c r="AD32" i="7"/>
  <c r="V32" i="7"/>
  <c r="AE31" i="7"/>
  <c r="W31" i="7"/>
  <c r="AE30" i="7"/>
  <c r="W30" i="7"/>
  <c r="AC32" i="7"/>
  <c r="U32" i="7"/>
  <c r="AD31" i="7"/>
  <c r="V31" i="7"/>
  <c r="AD30" i="7"/>
  <c r="V30" i="7"/>
  <c r="Z32" i="7"/>
  <c r="R32" i="7"/>
  <c r="AA31" i="7"/>
  <c r="S31" i="7"/>
  <c r="AI30" i="7"/>
  <c r="AA30" i="7"/>
  <c r="S30" i="7"/>
  <c r="AG32" i="7"/>
  <c r="Y32" i="7"/>
  <c r="Q32" i="7"/>
  <c r="Z31" i="7"/>
  <c r="R31" i="7"/>
  <c r="AH30" i="7"/>
  <c r="AL30" i="7" s="1"/>
  <c r="Z30" i="7"/>
  <c r="R30" i="7"/>
  <c r="AF32" i="7"/>
  <c r="X32" i="7"/>
  <c r="AG31" i="7"/>
  <c r="Y31" i="7"/>
  <c r="Q31" i="7"/>
  <c r="AG30" i="7"/>
  <c r="Y30" i="7"/>
  <c r="Q30" i="7"/>
  <c r="X30" i="7"/>
  <c r="T31" i="7"/>
  <c r="W32" i="7"/>
  <c r="X42" i="7"/>
  <c r="R45" i="7"/>
  <c r="AD47" i="7"/>
  <c r="AC52" i="7"/>
  <c r="U16" i="7"/>
  <c r="AC16" i="7"/>
  <c r="W17" i="7"/>
  <c r="AG17" i="7"/>
  <c r="AD44" i="7"/>
  <c r="V44" i="7"/>
  <c r="AE43" i="7"/>
  <c r="W43" i="7"/>
  <c r="AE42" i="7"/>
  <c r="AE44" i="7"/>
  <c r="U44" i="7"/>
  <c r="AC43" i="7"/>
  <c r="T43" i="7"/>
  <c r="AJ42" i="7"/>
  <c r="AA42" i="7"/>
  <c r="S42" i="7"/>
  <c r="AC44" i="7"/>
  <c r="T44" i="7"/>
  <c r="AB43" i="7"/>
  <c r="S43" i="7"/>
  <c r="AI42" i="7"/>
  <c r="Z42" i="7"/>
  <c r="R42" i="7"/>
  <c r="AB44" i="7"/>
  <c r="S44" i="7"/>
  <c r="AA43" i="7"/>
  <c r="R43" i="7"/>
  <c r="AH42" i="7"/>
  <c r="Y42" i="7"/>
  <c r="Q42" i="7"/>
  <c r="Z44" i="7"/>
  <c r="Q44" i="7"/>
  <c r="Y43" i="7"/>
  <c r="AF42" i="7"/>
  <c r="W42" i="7"/>
  <c r="Y44" i="7"/>
  <c r="AG43" i="7"/>
  <c r="X43" i="7"/>
  <c r="AD42" i="7"/>
  <c r="V42" i="7"/>
  <c r="AG44" i="7"/>
  <c r="X44" i="7"/>
  <c r="AF43" i="7"/>
  <c r="V43" i="7"/>
  <c r="AC42" i="7"/>
  <c r="U42" i="7"/>
  <c r="AB42" i="7"/>
  <c r="AD43" i="7"/>
  <c r="T53" i="7"/>
  <c r="AA66" i="7"/>
  <c r="S24" i="7"/>
  <c r="AA24" i="7"/>
  <c r="AI24" i="7"/>
  <c r="S25" i="7"/>
  <c r="AA25" i="7"/>
  <c r="R26" i="7"/>
  <c r="Z26" i="7"/>
  <c r="R27" i="7"/>
  <c r="Z27" i="7"/>
  <c r="AH27" i="7"/>
  <c r="R28" i="7"/>
  <c r="Z28" i="7"/>
  <c r="Q29" i="7"/>
  <c r="Y29" i="7"/>
  <c r="AG29" i="7"/>
  <c r="X33" i="7"/>
  <c r="AF33" i="7"/>
  <c r="X34" i="7"/>
  <c r="AF34" i="7"/>
  <c r="W35" i="7"/>
  <c r="AE35" i="7"/>
  <c r="W36" i="7"/>
  <c r="AE36" i="7"/>
  <c r="W37" i="7"/>
  <c r="AE37" i="7"/>
  <c r="V38" i="7"/>
  <c r="AD38" i="7"/>
  <c r="V39" i="7"/>
  <c r="AD39" i="7"/>
  <c r="V40" i="7"/>
  <c r="AD40" i="7"/>
  <c r="U41" i="7"/>
  <c r="AC41" i="7"/>
  <c r="T24" i="7"/>
  <c r="AB24" i="7"/>
  <c r="AJ24" i="7"/>
  <c r="AL24" i="7" s="1"/>
  <c r="T25" i="7"/>
  <c r="AB25" i="7"/>
  <c r="S26" i="7"/>
  <c r="AA26" i="7"/>
  <c r="S27" i="7"/>
  <c r="AA27" i="7"/>
  <c r="AI27" i="7"/>
  <c r="S28" i="7"/>
  <c r="AA28" i="7"/>
  <c r="R29" i="7"/>
  <c r="Z29" i="7"/>
  <c r="Y33" i="7"/>
  <c r="AG33" i="7"/>
  <c r="Q34" i="7"/>
  <c r="Y34" i="7"/>
  <c r="AG34" i="7"/>
  <c r="X35" i="7"/>
  <c r="AF35" i="7"/>
  <c r="X36" i="7"/>
  <c r="AF36" i="7"/>
  <c r="X37" i="7"/>
  <c r="AF37" i="7"/>
  <c r="W38" i="7"/>
  <c r="AE38" i="7"/>
  <c r="W39" i="7"/>
  <c r="AE39" i="7"/>
  <c r="W40" i="7"/>
  <c r="AE40" i="7"/>
  <c r="V41" i="7"/>
  <c r="AD41" i="7"/>
  <c r="E69" i="9"/>
  <c r="E71" i="9" s="1"/>
  <c r="AC24" i="7"/>
  <c r="AK24" i="7"/>
  <c r="U25" i="7"/>
  <c r="AC25" i="7"/>
  <c r="T26" i="7"/>
  <c r="AB26" i="7"/>
  <c r="T27" i="7"/>
  <c r="AB27" i="7"/>
  <c r="AJ27" i="7"/>
  <c r="T28" i="7"/>
  <c r="AB28" i="7"/>
  <c r="S29" i="7"/>
  <c r="AA29" i="7"/>
  <c r="AG35" i="7"/>
  <c r="Y36" i="7"/>
  <c r="AG36" i="7"/>
  <c r="Q37" i="7"/>
  <c r="Y37" i="7"/>
  <c r="AG37" i="7"/>
  <c r="X38" i="7"/>
  <c r="AF38" i="7"/>
  <c r="X39" i="7"/>
  <c r="AF39" i="7"/>
  <c r="X40" i="7"/>
  <c r="AF40" i="7"/>
  <c r="W41" i="7"/>
  <c r="AE41" i="7"/>
  <c r="F69" i="9"/>
  <c r="F71" i="9" s="1"/>
  <c r="X24" i="7"/>
  <c r="AF24" i="7"/>
  <c r="X25" i="7"/>
  <c r="AF25" i="7"/>
  <c r="W26" i="7"/>
  <c r="AE26" i="7"/>
  <c r="W27" i="7"/>
  <c r="AE27" i="7"/>
  <c r="W28" i="7"/>
  <c r="AE28" i="7"/>
  <c r="V29" i="7"/>
  <c r="AD29" i="7"/>
  <c r="U33" i="7"/>
  <c r="AC33" i="7"/>
  <c r="AK33" i="7"/>
  <c r="U34" i="7"/>
  <c r="AC34" i="7"/>
  <c r="T35" i="7"/>
  <c r="AB35" i="7"/>
  <c r="T36" i="7"/>
  <c r="AB36" i="7"/>
  <c r="AJ36" i="7"/>
  <c r="AL36" i="7" s="1"/>
  <c r="T37" i="7"/>
  <c r="AB37" i="7"/>
  <c r="S38" i="7"/>
  <c r="AA38" i="7"/>
  <c r="S39" i="7"/>
  <c r="AA39" i="7"/>
  <c r="AI39" i="7"/>
  <c r="S40" i="7"/>
  <c r="AA40" i="7"/>
  <c r="R41" i="7"/>
  <c r="Z41" i="7"/>
  <c r="I69" i="9"/>
  <c r="I71" i="9" s="1"/>
  <c r="Q24" i="7"/>
  <c r="Y24" i="7"/>
  <c r="AG24" i="7"/>
  <c r="Q25" i="7"/>
  <c r="Y25" i="7"/>
  <c r="AG25" i="7"/>
  <c r="X26" i="7"/>
  <c r="X27" i="7"/>
  <c r="AF27" i="7"/>
  <c r="X28" i="7"/>
  <c r="AF28" i="7"/>
  <c r="W29" i="7"/>
  <c r="V33" i="7"/>
  <c r="AD33" i="7"/>
  <c r="V34" i="7"/>
  <c r="AD34" i="7"/>
  <c r="U35" i="7"/>
  <c r="U36" i="7"/>
  <c r="AC36" i="7"/>
  <c r="AK36" i="7"/>
  <c r="U37" i="7"/>
  <c r="AC37" i="7"/>
  <c r="T38" i="7"/>
  <c r="T39" i="7"/>
  <c r="AB39" i="7"/>
  <c r="AJ39" i="7"/>
  <c r="AL39" i="7" s="1"/>
  <c r="T40" i="7"/>
  <c r="AB40" i="7"/>
  <c r="S41" i="7"/>
  <c r="J69" i="9"/>
  <c r="J71" i="9" s="1"/>
  <c r="X48" i="7"/>
  <c r="AF48" i="7"/>
  <c r="X49" i="7"/>
  <c r="AF49" i="7"/>
  <c r="W50" i="7"/>
  <c r="AE50" i="7"/>
  <c r="V54" i="7"/>
  <c r="AD54" i="7"/>
  <c r="V55" i="7"/>
  <c r="AD55" i="7"/>
  <c r="U56" i="7"/>
  <c r="AC56" i="7"/>
  <c r="U57" i="7"/>
  <c r="AC57" i="7"/>
  <c r="AK57" i="7"/>
  <c r="U58" i="7"/>
  <c r="AC58" i="7"/>
  <c r="T59" i="7"/>
  <c r="AB59" i="7"/>
  <c r="T60" i="7"/>
  <c r="AB60" i="7"/>
  <c r="AJ60" i="7"/>
  <c r="AL60" i="7" s="1"/>
  <c r="T61" i="7"/>
  <c r="AB61" i="7"/>
  <c r="S62" i="7"/>
  <c r="AA62" i="7"/>
  <c r="X54" i="7"/>
  <c r="AF54" i="7"/>
  <c r="X55" i="7"/>
  <c r="AF55" i="7"/>
  <c r="W56" i="7"/>
  <c r="AE56" i="7"/>
  <c r="W57" i="7"/>
  <c r="AE57" i="7"/>
  <c r="W58" i="7"/>
  <c r="AE58" i="7"/>
  <c r="V59" i="7"/>
  <c r="AD59" i="7"/>
  <c r="X56" i="7"/>
  <c r="AF56" i="7"/>
  <c r="X57" i="7"/>
  <c r="AF57" i="7"/>
  <c r="X58" i="7"/>
  <c r="AF58" i="7"/>
  <c r="W59" i="7"/>
  <c r="AE59" i="7"/>
  <c r="T48" i="7"/>
  <c r="AB48" i="7"/>
  <c r="AJ48" i="7"/>
  <c r="AL48" i="7" s="1"/>
  <c r="T49" i="7"/>
  <c r="AB49" i="7"/>
  <c r="S50" i="7"/>
  <c r="AA50" i="7"/>
  <c r="R54" i="7"/>
  <c r="Z54" i="7"/>
  <c r="AH54" i="7"/>
  <c r="AL54" i="7" s="1"/>
  <c r="R55" i="7"/>
  <c r="Z55" i="7"/>
  <c r="Q56" i="7"/>
  <c r="Y56" i="7"/>
  <c r="AG56" i="7"/>
  <c r="Q57" i="7"/>
  <c r="Y57" i="7"/>
  <c r="AG57" i="7"/>
  <c r="Q58" i="7"/>
  <c r="Y58" i="7"/>
  <c r="AG58" i="7"/>
  <c r="X59" i="7"/>
  <c r="AF59" i="7"/>
  <c r="X60" i="7"/>
  <c r="AF60" i="7"/>
  <c r="X61" i="7"/>
  <c r="AF61" i="7"/>
  <c r="W62" i="7"/>
  <c r="AE62" i="7"/>
  <c r="U48" i="7"/>
  <c r="AC48" i="7"/>
  <c r="AK48" i="7"/>
  <c r="U49" i="7"/>
  <c r="AC49" i="7"/>
  <c r="T50" i="7"/>
  <c r="AB50" i="7"/>
  <c r="S54" i="7"/>
  <c r="AA54" i="7"/>
  <c r="AI54" i="7"/>
  <c r="S55" i="7"/>
  <c r="AA55" i="7"/>
  <c r="R56" i="7"/>
  <c r="Z56" i="7"/>
  <c r="R57" i="7"/>
  <c r="Z57" i="7"/>
  <c r="AH57" i="7"/>
  <c r="AL57" i="7" s="1"/>
  <c r="R58" i="7"/>
  <c r="Z58" i="7"/>
  <c r="Q59" i="7"/>
  <c r="Y59" i="7"/>
  <c r="AG59" i="7"/>
  <c r="Q60" i="7"/>
  <c r="Y60" i="7"/>
  <c r="AG60" i="7"/>
  <c r="Q61" i="7"/>
  <c r="Y61" i="7"/>
  <c r="AG61" i="7"/>
  <c r="X62" i="7"/>
  <c r="AF62" i="7"/>
  <c r="X63" i="7"/>
  <c r="AF63" i="7"/>
  <c r="X64" i="7"/>
  <c r="AF64" i="7"/>
  <c r="W65" i="7"/>
  <c r="AE65" i="7"/>
  <c r="W48" i="7"/>
  <c r="AE48" i="7"/>
  <c r="W49" i="7"/>
  <c r="AE49" i="7"/>
  <c r="V50" i="7"/>
  <c r="U54" i="7"/>
  <c r="AC54" i="7"/>
  <c r="AK54" i="7"/>
  <c r="U55" i="7"/>
  <c r="AC55" i="7"/>
  <c r="T56" i="7"/>
  <c r="T57" i="7"/>
  <c r="AB57" i="7"/>
  <c r="AJ57" i="7"/>
  <c r="T58" i="7"/>
  <c r="AB58" i="7"/>
  <c r="S59" i="7"/>
  <c r="S60" i="7"/>
  <c r="AA60" i="7"/>
  <c r="AI60" i="7"/>
  <c r="S61" i="7"/>
  <c r="AA61" i="7"/>
  <c r="R62" i="7"/>
  <c r="AH63" i="7"/>
  <c r="AL63" i="7" s="1"/>
  <c r="R64" i="7"/>
  <c r="Z64" i="7"/>
  <c r="Q65" i="7"/>
  <c r="Y65" i="7"/>
  <c r="AL15" i="7" l="1"/>
  <c r="AA33" i="6"/>
  <c r="Y33" i="6"/>
  <c r="AA63" i="6"/>
  <c r="Y63" i="6"/>
  <c r="AA51" i="6"/>
  <c r="Y51" i="6"/>
  <c r="AA27" i="6"/>
  <c r="Y27" i="6"/>
  <c r="AA66" i="6"/>
  <c r="Y66" i="6"/>
  <c r="AA57" i="6"/>
  <c r="Y57" i="6"/>
  <c r="AA60" i="6"/>
  <c r="Y60" i="6"/>
  <c r="AL27" i="7"/>
  <c r="AL42" i="7"/>
  <c r="AA45" i="6"/>
  <c r="Y45" i="6"/>
  <c r="AA21" i="6"/>
  <c r="Y21" i="6"/>
  <c r="AL9" i="7"/>
  <c r="L12" i="7"/>
  <c r="S12" i="5"/>
  <c r="AA39" i="6"/>
  <c r="Y39" i="6"/>
  <c r="AA15" i="6"/>
  <c r="Y15" i="6"/>
  <c r="S13" i="5" l="1"/>
  <c r="U12" i="5"/>
  <c r="S14" i="5" l="1"/>
  <c r="U14" i="5" s="1"/>
  <c r="AI12" i="7" s="1"/>
  <c r="AH12" i="7" s="1"/>
  <c r="AL12" i="7" s="1"/>
  <c r="U13" i="5"/>
</calcChain>
</file>

<file path=xl/comments1.xml><?xml version="1.0" encoding="utf-8"?>
<comments xmlns="http://schemas.openxmlformats.org/spreadsheetml/2006/main">
  <authors>
    <author/>
  </authors>
  <commentList>
    <comment ref="C7" authorId="0" shapeId="0">
      <text>
        <r>
          <rPr>
            <sz val="11"/>
            <color theme="1"/>
            <rFont val="Calibri"/>
            <scheme val="minor"/>
          </rPr>
          <t>======
ID#AAAAwfjFwZ0
Carlos Ivan Rueda Blanco    (2023-05-07 15:58:07)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ID#AAAAwfjFwa4
Carlos Ivan Rueda Blanco    (2023-05-07 15:58:07)
Impacto: las consecuencias que puede ocasionar a la organización la materialización del riesgo.</t>
        </r>
      </text>
    </comment>
    <comment ref="E7" authorId="0" shapeId="0">
      <text>
        <r>
          <rPr>
            <sz val="11"/>
            <color theme="1"/>
            <rFont val="Calibri"/>
            <scheme val="minor"/>
          </rPr>
          <t>======
ID#AAAAwfjFwas
Carlos Ivan Rueda Blanco    (2023-05-07 15:58:07)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ID#AAAAwfjFwa8
Carlos Ivan Rueda Blanco    (2023-05-07 15:58:07)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ID#AAAAwfjFwZ4
Carlos Ivan Rueda Blanco    (2023-05-07 15:58:07)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ID#AAAAwfjFwag
Carlos Ivan Rueda Blanco    (2023-05-07 15:58:07)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ID#AAAAwfjFwbA
Carlos Ivan Rueda Blanco    (2023-05-07 15:58:08)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ID#AAAAwfjFwaA
Carlos Ivan Rueda Blanco    (2023-05-07 15:58:07)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ID#AAAAwfjFwaU
Carlos Ivan Rueda Blanco    (2023-05-07 15:58:07)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hAhfign3gpViSDnIALFGiyLyC4Sw=="/>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ID#AAAAwfjFwaE
Carlos Ivan Rueda Blanco    (2023-05-07 15:58:07)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ID#AAAAwfjFwbI
Carlos Ivan Rueda Blanco    (2023-05-07 15:58:08)
Acción: se determina mediante verbos que indican la acción que deben realizar como parte del control.</t>
        </r>
      </text>
    </comment>
    <comment ref="G7" authorId="0" shapeId="0">
      <text>
        <r>
          <rPr>
            <sz val="11"/>
            <color theme="1"/>
            <rFont val="Calibri"/>
            <scheme val="minor"/>
          </rPr>
          <t>======
ID#AAAAwfjFwbE
Carlos Ivan Rueda Blanco    (2023-05-07 15:58:08)
Complemento: corresponde a los detalles que permiten identificar claramente el objeto del control.</t>
        </r>
      </text>
    </comment>
    <comment ref="H7" authorId="0" shapeId="0">
      <text>
        <r>
          <rPr>
            <sz val="11"/>
            <color theme="1"/>
            <rFont val="Calibri"/>
            <scheme val="minor"/>
          </rPr>
          <t>======
ID#AAAAwfjFwa0
La Estructura para describir un control es la siguiente    (2023-05-07 15:58:07)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ID#AAAAwfjFwaI
Los tipos de controles son    (2023-05-07 15:58:07)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ID#AAAAwfjFwak
Las maneras en que se ejecutan los controles son    (2023-05-07 15:58:07)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HwJA18bWz7UQ0QY2W+fOdeEshyA=="/>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ID#AAAAwfjFwaQ
Carlos Ivan Rueda Blanco    (2023-05-07 15:58:07)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ID#AAAAwfjFwZ8
Carlos Ivan Rueda Blanco    (2023-05-07 15:58:07)
Impacto: las consecuencias que puede ocasionar a la organización la materialización del riesgo.</t>
        </r>
      </text>
    </comment>
    <comment ref="E7" authorId="0" shapeId="0">
      <text>
        <r>
          <rPr>
            <sz val="11"/>
            <color theme="1"/>
            <rFont val="Calibri"/>
            <scheme val="minor"/>
          </rPr>
          <t>======
ID#AAAAwfjFwaM
Carlos Ivan Rueda Blanco    (2023-05-07 15:58:07)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ID#AAAAwfjFwao
Carlos Ivan Rueda Blanco    (2023-05-07 15:58:07)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ID#AAAAwfjFwaY
La Estructura para describir un control es la siguiente    (2023-05-07 15:58:07)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scheme val="minor"/>
          </rPr>
          <t>======
ID#AAAAwfjFwaw
Los tipos de controles son    (2023-05-07 15:58:07)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ID#AAAAwfjFwac
Las maneras en que se ejecutan los controles son    (2023-05-07 15:58:07)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if7CAPei3tWwmabINi4P8xHGfezw=="/>
    </ext>
  </extLst>
</comments>
</file>

<file path=xl/sharedStrings.xml><?xml version="1.0" encoding="utf-8"?>
<sst xmlns="http://schemas.openxmlformats.org/spreadsheetml/2006/main" count="746" uniqueCount="489">
  <si>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</si>
  <si>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</si>
  <si>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</si>
  <si>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</si>
  <si>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</si>
  <si>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</si>
  <si>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Gestión Administrativa</t>
  </si>
  <si>
    <t>Alcance del Proceso:</t>
  </si>
  <si>
    <t>Objetivo del Proceso:</t>
  </si>
  <si>
    <t>Objetivo Estratégico Asociado al Proceso:</t>
  </si>
  <si>
    <t>Marque con una "X" los planes, programas o proyectos asociados al Proceso:</t>
  </si>
  <si>
    <t>Proyecto de Inversión</t>
  </si>
  <si>
    <t>X</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</si>
  <si>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</si>
  <si>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</si>
  <si>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</si>
  <si>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</si>
  <si>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</si>
  <si>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</si>
  <si>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</si>
  <si>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</si>
  <si>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</si>
  <si>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</si>
  <si>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</si>
  <si>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</si>
  <si>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</si>
  <si>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</si>
  <si>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</si>
  <si>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</si>
  <si>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</si>
  <si>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</si>
  <si>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</si>
  <si>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</si>
  <si>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</si>
  <si>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</si>
  <si>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</si>
  <si>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</si>
  <si>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</si>
  <si>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</si>
  <si>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</si>
  <si>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</si>
  <si>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</si>
  <si>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</si>
  <si>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Retrasos en la ejecución del plan de adquisiciones</t>
  </si>
  <si>
    <t>Contar con un equipo interdisciplinario de trabajo</t>
  </si>
  <si>
    <t>Oportunidad en la atención y prestación de los servicios</t>
  </si>
  <si>
    <t>Experiencia en el manejo del proceso y procedimientos</t>
  </si>
  <si>
    <t>Falta de conocimiento y experiencia en algunos procedimientos</t>
  </si>
  <si>
    <t>Gestión oportuna de los requerimientos</t>
  </si>
  <si>
    <t>Reprocesos en todo lo asociado a contratos (desde la etapa precontractual y postcontractual)</t>
  </si>
  <si>
    <t>Apoyo en el grupo de tres personas</t>
  </si>
  <si>
    <t>Falta de comunicación asertiva entre áreas</t>
  </si>
  <si>
    <t>Disposición de aprendizaje</t>
  </si>
  <si>
    <t xml:space="preserve">Falta de claridad en las funciones </t>
  </si>
  <si>
    <t>Disposición de trabajar más del horario de trabajo</t>
  </si>
  <si>
    <t>Falta de proactividad a nivel institucional en algunos procesos</t>
  </si>
  <si>
    <t>Disposición de servir para el funcionamiento del proceso</t>
  </si>
  <si>
    <t>Factores Externos (Análisis DOFA)</t>
  </si>
  <si>
    <t>Amenazas</t>
  </si>
  <si>
    <t>Oportunidades</t>
  </si>
  <si>
    <t>Demora en los procesos de contratación</t>
  </si>
  <si>
    <t>Entrega de recursos tanto de funcionamiento como de inversión para responder por las necesidades de funcionamiento</t>
  </si>
  <si>
    <t>Falta de sinergia entre dependencias</t>
  </si>
  <si>
    <t>Buena relación con los proveedores</t>
  </si>
  <si>
    <t>Factores Externos (Análisis PESTEL)</t>
  </si>
  <si>
    <t>Factores Políticos</t>
  </si>
  <si>
    <t>Factores Económicos</t>
  </si>
  <si>
    <t>Cambio de políticas gubernamentales</t>
  </si>
  <si>
    <t>Disminución del presupuesto otorgado para la Entidad</t>
  </si>
  <si>
    <t>Factores Sociales</t>
  </si>
  <si>
    <t>Factores Tecnológicos</t>
  </si>
  <si>
    <t>Cambios en la misionalidad</t>
  </si>
  <si>
    <t>Cambio de procedimientos o lineamientos  tecnológicos</t>
  </si>
  <si>
    <t>Aumentos en la población objetivo</t>
  </si>
  <si>
    <t>Factores Ecológicos</t>
  </si>
  <si>
    <t>Factores Legales</t>
  </si>
  <si>
    <t>Cambios de normatividad ambiental asociada a los procesos que el área ejecuta</t>
  </si>
  <si>
    <t>Cambios de normatividad en los procedimientos a cargo de gestión administrativa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</si>
  <si>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</si>
  <si>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</si>
  <si>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</si>
  <si>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</si>
  <si>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</si>
  <si>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</si>
  <si>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</si>
  <si>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</si>
  <si>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</si>
  <si>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</si>
  <si>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</si>
  <si>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</si>
  <si>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</si>
  <si>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</si>
  <si>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</si>
  <si>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</si>
  <si>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</si>
  <si>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</si>
  <si>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</si>
  <si>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</si>
  <si>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</si>
  <si>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</si>
  <si>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</si>
  <si>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</si>
  <si>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</si>
  <si>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</si>
  <si>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</si>
  <si>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</si>
  <si>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Administración y coordinación de vehículos</t>
  </si>
  <si>
    <t>Afectación Económica (o presupuestal) y Reputacional</t>
  </si>
  <si>
    <t>Uso de los vehículos a disposición de la entidad,  por parte de los servidores públicos, para usos particulares haciendo uso indebido del mismo a cambio de favores o beneficios particulares</t>
  </si>
  <si>
    <t>Por falta de conocimiento 
Por falta de ética
Por falta de conciencia sobre el uso de recursos públicos</t>
  </si>
  <si>
    <t>Posibilidad de Afectación Económica (o presupuestal) y Reputacional por el inadecuado uso de los vehículos a disposición de la entidad, para beneficio propio o de terceros, debido a falta de conocimiento, ética y conciencia sobre el uso de recursos públicos.</t>
  </si>
  <si>
    <t>Corrupción</t>
  </si>
  <si>
    <t>Fraude Interno</t>
  </si>
  <si>
    <t>Rara vez: No se ha presentado en los últimos cinco años.</t>
  </si>
  <si>
    <t/>
  </si>
  <si>
    <t>Ejecución de procedimientos administrativos</t>
  </si>
  <si>
    <t xml:space="preserve">Incumplimiento en la ejecución de actividades </t>
  </si>
  <si>
    <t>Por falta de asignación de recursos al área
Por recortes en el presupuesto</t>
  </si>
  <si>
    <t>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t>
  </si>
  <si>
    <t>Estratégico</t>
  </si>
  <si>
    <t>Ejecución y Administración de procesos</t>
  </si>
  <si>
    <t>Alta: La actividad que conlleva el riesgo se ejecuta mínimo 500 veces al año y máximo 5000 veces por año</t>
  </si>
  <si>
    <t>Reputacional: El riesgo afecta la imagen de la entidad con algunos usuarios de relevancia frente al logro de los objetivos</t>
  </si>
  <si>
    <t>0</t>
  </si>
  <si>
    <t>4</t>
  </si>
  <si>
    <t>Unidad (macroprocesos)</t>
  </si>
  <si>
    <t>El proceso de gestión administrativa tiene a cargo 4 actividades macro, de las cuales se desprenden 
1. Infraestructura Física (mantenimientos que se deben mantener para brindar seguridad a los colaboradores que trabajan en la planta fisica **Manteniniento aires acondicionados, detección de incendios, recarga extintores, extintores
2. Vehículos **coordinación de móviles, suminsiitro de combustible, mantenimiento vehículos, historial
3. Provisión bienes y servicios ** papeleria, aseo y cafeteria, vigilancia y seguros
4. Postcontractual **liquidaciones, completar expedientes documentales, generación de informes</t>
  </si>
  <si>
    <t>No aseguramiento de los bienes</t>
  </si>
  <si>
    <t>Afectación Económica o Presupuestal</t>
  </si>
  <si>
    <t xml:space="preserve">el manejo inadecuado de bienes </t>
  </si>
  <si>
    <t xml:space="preserve">Desconocimiento de lineamientos externos (Secretaría de Hacienda) y procedimientos internos
Incumplimiento de los diferentes  procesos a las directrices indicadas por parte de almacén
</t>
  </si>
  <si>
    <t>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t>
  </si>
  <si>
    <t>Gestión</t>
  </si>
  <si>
    <t>Muy Alta: La actividad que conlleva el riesgo se ejecuta más de 5000 veces por año</t>
  </si>
  <si>
    <t>Reputacional: El riesgo afecta la imagen de la entidad internamente, de conocimiento general, nivel interno, de junta directiva y accionistas y/o de proveedores</t>
  </si>
  <si>
    <t>(1-4800)</t>
  </si>
  <si>
    <t>(4800-5000)</t>
  </si>
  <si>
    <t>24000</t>
  </si>
  <si>
    <t>Unidad (bienes)</t>
  </si>
  <si>
    <t>Se realizó un promedio del número de bienes que ingresan a la entidad, y bajo este parámetro se estableció la cantidad de que podrían ingresar sin el procedimiento adecuado al área de almacen, sin que esto afecte el funcionamiento normal de la entidad</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</si>
  <si>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</si>
  <si>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</si>
  <si>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</si>
  <si>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</si>
  <si>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</si>
  <si>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</si>
  <si>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</si>
  <si>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</si>
  <si>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</si>
  <si>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</si>
  <si>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</si>
  <si>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</si>
  <si>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</si>
  <si>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</si>
  <si>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</si>
  <si>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</si>
  <si>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</si>
  <si>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</si>
  <si>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</si>
  <si>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</si>
  <si>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</si>
  <si>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</si>
  <si>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</si>
  <si>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</si>
  <si>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</si>
  <si>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</si>
  <si>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</si>
  <si>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</si>
  <si>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</si>
  <si>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</si>
  <si>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</si>
  <si>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</si>
  <si>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</si>
  <si>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</si>
  <si>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</si>
  <si>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</si>
  <si>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</si>
  <si>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</si>
  <si>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</si>
  <si>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</si>
  <si>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</si>
  <si>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</si>
  <si>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</si>
  <si>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</si>
  <si>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</si>
  <si>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</si>
  <si>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</si>
  <si>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</si>
  <si>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</si>
  <si>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</si>
  <si>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</si>
  <si>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</si>
  <si>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</si>
  <si>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</si>
  <si>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</si>
  <si>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</si>
  <si>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</si>
  <si>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</si>
  <si>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</si>
  <si>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</si>
  <si>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</si>
  <si>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</si>
  <si>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</si>
  <si>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Los profesionales del área de gestión administrativa</t>
  </si>
  <si>
    <t>formulan de manera anual el anteproyecto de inversión conforme a las necesidades del área en cuanto a personal para el cumplimiento a cabalidad de la ejecución de cada una de las actividades del área.</t>
  </si>
  <si>
    <t>soporte de esto es el forrmato Excel de anteproyecto que reposa en la carpeta NAS X:\Coordinación Administrativa/Control c/Informes/Presupuesto Anteproyecto
 Propósito: Identificar la necesidad del personal para dar cumplimiento a los planes y contratos a ejecutar desde el área administrativa
 Observaciones: En las reuniones con la Subdirectora Corporativa y a través de correo electrónico se deja la necesitad de personal requerido para dar cumplimiento a las actividades</t>
  </si>
  <si>
    <t>Preventivo</t>
  </si>
  <si>
    <t>Afecta probabilidad</t>
  </si>
  <si>
    <t>Manual</t>
  </si>
  <si>
    <t>Documentado</t>
  </si>
  <si>
    <t>Continua</t>
  </si>
  <si>
    <t>Con registro</t>
  </si>
  <si>
    <t>Carpeta NAS</t>
  </si>
  <si>
    <t>Anteproyecto de inversión</t>
  </si>
  <si>
    <t>En las reuniones con la Subdirectora Corporativa y a través de correo electrónico se deja la necesitad de personal requerido para dar cumplimiento a las actividades</t>
  </si>
  <si>
    <t>Los profesionales del área de administrativa</t>
  </si>
  <si>
    <t>de forma bimensual informan a la Subdirectora Corporativa el seguimieto realizado a los plazos de ejecución de los contratos vigentes</t>
  </si>
  <si>
    <t>a través de formato excel, el cual resposa en la carpeta NAS X:\Coordinación Administrativa/Control c/ Contratos /2023. 
 Propósito: Identificar con tiempo adecuado los contratos próximos a vencerse, con el fin de establecer la contratación y/o adición a futuro
 Observaciones: Se establecen reuniones con la Subdirectora Corporativa para establecer una estrategia inmediata con el objetivo de evitar el vencimiento de los contratos</t>
  </si>
  <si>
    <t>Seguimiento de los contratos</t>
  </si>
  <si>
    <t>Se establecen reuniones con la Subdirectora Corporativa para establecer una estrategia inmediata con el objetivo de evitar el vencimiento de los contratos</t>
  </si>
  <si>
    <t>El profesional de gestión administrativa envía correo electrónico de forma trimestral</t>
  </si>
  <si>
    <t>para la programación del PAC de inversión y funcionamiento.</t>
  </si>
  <si>
    <t>El soporte de ejecución corresponde al archivo excel de seguimiento para la consulta de cada uno de los convenios y/o contratos, el cual reposa en NAS X:\Coordinación Administrativa/Control c/ Informes /PAC/2023. 
 Propósito: Realizar los pagos conforme a lo programado en el PAC, con el fin de garantizar que se cumpla la ejecución presupuestal
 Observaciones: En caso de que se identifique alguna falencia, se buscan los recursos en otros proyectos, convenios y/o contratos de las vigencias y las reservas. Esto reposa en el archivo Excel de compensaciones que reposa en NAS X:\Coordinación Administrativa/Control c/ Informes /PAC/2023/ Saldos a compensar</t>
  </si>
  <si>
    <t>PAC</t>
  </si>
  <si>
    <t>En caso de que se identifique alguna falencia, se buscan los recursos en otros proyectos, convenios y/o contratos de las vigencias y las reservas.</t>
  </si>
  <si>
    <t>El almacenista</t>
  </si>
  <si>
    <t>a demanda verifica que los documentos soporte</t>
  </si>
  <si>
    <t>de la compra esten completos conforme al Manual de Hacienda y Manual de Bienes interno. Como evidencia de esto se cuenta con copia física en el almacén y copia digital en carpeta NAS "Almacén"
 El propósito de este control es realizar el ingreso de bienes de manera adecuada sin que haya lugar a la falta de documentos soporte
 Observaciones: Al presentarse alguna desviación no se procede a recibir la mercancía, y se hace la devolución de documentos</t>
  </si>
  <si>
    <t>Manual de Hacienda</t>
  </si>
  <si>
    <t>no se procede a recibir la mercancía, y se hace la devolución de documentos</t>
  </si>
  <si>
    <t>del egreso del bien por baja cumplan las condiciones conforme al Manual de Hacienda y al Manual de Bienes interno, para poder expedir el documento oficial de la baja "Resolución" Como evidencia de esto se cuenta con copia digital en carpeta NAS "Almacén"
 El propósito de este control es realizar el egreso de bienes de manera adecuada sin que haya lugar a la falta de documentos soporte
 Observaciones: Al presentarse alguna desviación no se procede a realizar la baja, y se subsana la documentación faltante</t>
  </si>
  <si>
    <t>No se realiza baja sin acto administrativo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</si>
  <si>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</si>
  <si>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</si>
  <si>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</si>
  <si>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</si>
  <si>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</si>
  <si>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</si>
  <si>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</si>
  <si>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</si>
  <si>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</si>
  <si>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</si>
  <si>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</si>
  <si>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</si>
  <si>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</si>
  <si>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</si>
  <si>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</si>
  <si>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</si>
  <si>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</si>
  <si>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</si>
  <si>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</si>
  <si>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</si>
  <si>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</si>
  <si>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</si>
  <si>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</si>
  <si>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</si>
  <si>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</si>
  <si>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</si>
  <si>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</si>
  <si>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</si>
  <si>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funcionario o contratista coordinador de transporte</t>
  </si>
  <si>
    <t>Diariamente</t>
  </si>
  <si>
    <t>Controlar los recorridos de los vehículos, para conocer el destino o lugares hacia donde se dirigen los funcionarios y/o contratistas a quienes se les asigna el vehículo.</t>
  </si>
  <si>
    <t>1) Realizar seguimiento diario de la programación, verificación de conductores y cumplimiento de la misma, dejando registro en base de datos de excel.
2) Finalizado el recorrido, el conductor procede a hacer firmar la planilla (GA-FT-133) a la persona beneficiada y se entrega al coordinador de transporte.</t>
  </si>
  <si>
    <t>1) En caso de que el funcionario o contratista beneficiado, solicite antes o durante el recorrido, el cambio de destino, el conductor deberá informar al Coordinador de Transporte y de ser justificado, se reasigna.</t>
  </si>
  <si>
    <t>1) Base de datos del seeguimiento realizado por el coordinador de transporte.
2) Muestreo del formato GA-FT-133 Planilla de recorrido conductores, firmadas por el conductor y la persona beneficiada.</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</si>
  <si>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</si>
  <si>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</si>
  <si>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</si>
  <si>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</si>
  <si>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</si>
  <si>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</si>
  <si>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</si>
  <si>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</si>
  <si>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</si>
  <si>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</si>
  <si>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</si>
  <si>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</si>
  <si>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</si>
  <si>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</si>
  <si>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</si>
  <si>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</si>
  <si>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</si>
  <si>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</si>
  <si>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</si>
  <si>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</si>
  <si>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</si>
  <si>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</si>
  <si>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</si>
  <si>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</si>
  <si>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</si>
  <si>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</si>
  <si>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</si>
  <si>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</si>
  <si>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Envío de correo electrónico mensual a los subdirectores y/o jefes de oficina con los lineamientos para el uso de vehículos del IDIGER (correos enviados/correos programados)</t>
  </si>
  <si>
    <t>1) 31/12/2023</t>
  </si>
  <si>
    <t>Coordinador de trasnporte</t>
  </si>
  <si>
    <t>Reducir (Mitigar)</t>
  </si>
  <si>
    <t>Subdirector(a) corporativa</t>
  </si>
  <si>
    <t>Almacenista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</si>
  <si>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</si>
  <si>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</si>
  <si>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</si>
  <si>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</si>
  <si>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</si>
  <si>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</si>
  <si>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</si>
  <si>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</si>
  <si>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</si>
  <si>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</si>
  <si>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</si>
  <si>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</si>
  <si>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</si>
  <si>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</si>
  <si>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</si>
  <si>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</si>
  <si>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</si>
  <si>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</si>
  <si>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Se realiza el envío de correo electrónico a subdirectores y/o jefes de oficina con los lineamientos para el uso de vehúculos en el entidad</t>
  </si>
  <si>
    <t xml:space="preserve">Se realiza la programación diaria de vehículos para garantizar el servicio misional de la entidad </t>
  </si>
  <si>
    <t>Matriz de programación
Planillas recorridos conductores</t>
  </si>
  <si>
    <r>
      <rPr>
        <sz val="9"/>
        <color theme="1"/>
        <rFont val="Arial Narrow"/>
      </rPr>
      <t xml:space="preserve">CONTROL 1: </t>
    </r>
    <r>
      <rPr>
        <u/>
        <sz val="9"/>
        <color rgb="FF1155CC"/>
        <rFont val="Arial Narrow"/>
      </rPr>
      <t>https://drive.google.com/drive/folders/1oPMIY1-L6dXfJT-xnmUgTGd60v-QVOG5?usp=share_link</t>
    </r>
    <r>
      <rPr>
        <sz val="9"/>
        <color theme="1"/>
        <rFont val="Arial Narrow"/>
      </rPr>
      <t xml:space="preserve">
Durante el periodo se  realizó la verificación de los registros de la "Plantilla Recorrido de Vehículo" de los meses de 
enero, febrero, marzo y abril de 2023, así como de la evidencia de la Programación del 1er Cuatrimestre de 2023
ACCIÓN 1: </t>
    </r>
    <r>
      <rPr>
        <u/>
        <sz val="9"/>
        <color rgb="FF1155CC"/>
        <rFont val="Arial Narrow"/>
      </rPr>
      <t>https://drive.google.com/drive/folders/1Bh9iiv30a5-KomLWE5CR8wDbPvn--Hn1?usp=share_link</t>
    </r>
    <r>
      <rPr>
        <sz val="9"/>
        <color theme="1"/>
        <rFont val="Arial Narrow"/>
      </rPr>
      <t xml:space="preserve">
Se realiza la verificacion de los archivos de los correso enviados de la "Programación semanal de Vehículos" 
de enero, febrero, marzo y abril de 2023
</t>
    </r>
    <r>
      <rPr>
        <b/>
        <sz val="9"/>
        <color theme="1"/>
        <rFont val="Arial Narrow"/>
      </rPr>
      <t xml:space="preserve">Realizando así,  la verificación del cumplimiento en un 100% </t>
    </r>
    <r>
      <rPr>
        <sz val="9"/>
        <color theme="1"/>
        <rFont val="Arial Narrow"/>
      </rPr>
      <t>bbf</t>
    </r>
  </si>
  <si>
    <t>Accion: Se evidencia la ejecucion de la accion 
Control: Se evidencia la ejecucion del control.
No obstante se recomienda al proceso identificar la posibilidad de riesgos de corrupción que afecten la totalidad del proceso de administración de los bienes y servicios de la entidad, mediante la correcta ejecución de los recursos para el efectivo funcionamiento de la infraestructura física por cuanto actualmente solo se identificaron riesgos de corrupción asociados al parque automotor.</t>
  </si>
  <si>
    <t>Las evidencias de la ejecución de los controles se encuentran documentadas y demuestran su cumplimiento</t>
  </si>
  <si>
    <t>N/A</t>
  </si>
  <si>
    <t>C1: Los profesionales del área conforme a las necesidades de personal para el cumplimiento a cabalidad de los procedimientos del área, formularon el anteproyecto de inversión correspondiente para la vigencia 2023
C2: A través de correo electrónico interno se remite a la Subdirectora Corporativa el seguimiento realizado a los plazos de ejecución de los contratos del área
C3:Se realiza seguimiento a la programación del PAC, producto de esto se remite correo electrónico a la Subdirectora Corporativa con la información correspondiente para su correcta ejecución</t>
  </si>
  <si>
    <t>C1: Anteproyecto de inversión
C2:Correo electrónico
C3: Correo electrónico</t>
  </si>
  <si>
    <t>Se presenta la evidencia que da cuenta del cumplimiento del control, se sugiere revisar la posibilidad de establecer una acción que fortalezca las competencias del recurso humano involucrado.</t>
  </si>
  <si>
    <t>C1: Durante el periodo comprendido del 01 de enero al 30 de abril se realizó el ingreso de 27246 bienes a través de 33 transacciones por un valor de $3,042,741,479.12 
C2: Para el periodo correspondiente se dio inicio a las actividades perinentes para realizar la baja de 198 elementos, sin embargo el acto administrativo no se expedió al corte de este reporte</t>
  </si>
  <si>
    <t>C1: Relación de ingresos y soportes aleatorios del ingreso de algunos bienes
C2: Conceptos técnicos de baja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</si>
  <si>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</si>
  <si>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</si>
  <si>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</si>
  <si>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</si>
  <si>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</si>
  <si>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</si>
  <si>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</si>
  <si>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</si>
  <si>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</si>
  <si>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</si>
  <si>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</si>
  <si>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</si>
  <si>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</si>
  <si>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</si>
  <si>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</si>
  <si>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</si>
  <si>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</si>
  <si>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</si>
  <si>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</si>
  <si>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</si>
  <si>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</si>
  <si>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</si>
  <si>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</si>
  <si>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</si>
  <si>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</si>
  <si>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</si>
  <si>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</si>
  <si>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</si>
  <si>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</si>
  <si>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</si>
  <si>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</si>
  <si>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</si>
  <si>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</si>
  <si>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</si>
  <si>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</si>
  <si>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</si>
  <si>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</si>
  <si>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</si>
  <si>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</si>
  <si>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Aceptar</t>
  </si>
  <si>
    <t>Información</t>
  </si>
  <si>
    <r>
      <rPr>
        <b/>
        <sz val="11"/>
        <color theme="1"/>
        <rFont val="Calibri"/>
      </rPr>
      <t>Casi seguro:</t>
    </r>
    <r>
      <rPr>
        <sz val="11"/>
        <color theme="1"/>
        <rFont val="Calibri"/>
      </rPr>
      <t xml:space="preserve"> Mas de una vez al año.</t>
    </r>
  </si>
  <si>
    <t>Diligencie la columna anterior.</t>
  </si>
  <si>
    <r>
      <rPr>
        <b/>
        <sz val="11"/>
        <color theme="1"/>
        <rFont val="Calibri"/>
      </rPr>
      <t>Fuerte =</t>
    </r>
    <r>
      <rPr>
        <sz val="11"/>
        <color theme="1"/>
        <rFont val="Calibri"/>
      </rPr>
      <t xml:space="preserve"> El control se ejecuta de manera consistente por parte del responsable.</t>
    </r>
  </si>
  <si>
    <t>El control ayuda a disminuir directamente tanto la probabilidad como el impacto.</t>
  </si>
  <si>
    <t>Evitar</t>
  </si>
  <si>
    <t>Afectación Reputacional</t>
  </si>
  <si>
    <t>Seguridad de la Información (Pérdida de Confidencialidad)</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</si>
  <si>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</si>
  <si>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</si>
  <si>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</si>
  <si>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Detectivo</t>
  </si>
  <si>
    <t>Automático</t>
  </si>
  <si>
    <t>Sin Documentar</t>
  </si>
  <si>
    <t>Aleatoria</t>
  </si>
  <si>
    <t>Sin registro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</si>
  <si>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</si>
  <si>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</si>
  <si>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</si>
  <si>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</si>
  <si>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</si>
  <si>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</si>
  <si>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</si>
  <si>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</si>
  <si>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</si>
  <si>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</si>
  <si>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</si>
  <si>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</si>
  <si>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</si>
  <si>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</si>
  <si>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</si>
  <si>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</si>
  <si>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</si>
  <si>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</si>
  <si>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</si>
  <si>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</si>
  <si>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</si>
  <si>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</si>
  <si>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</si>
  <si>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</si>
  <si>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</si>
  <si>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</si>
  <si>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</si>
  <si>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</si>
  <si>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</si>
  <si>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</si>
  <si>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</si>
  <si>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</si>
  <si>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</si>
  <si>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</si>
  <si>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Usuarios, productos y practicas, organizacionales</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</si>
  <si>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</si>
  <si>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</si>
  <si>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</si>
  <si>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</si>
  <si>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</si>
  <si>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</si>
  <si>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r>
      <rPr>
        <b/>
        <sz val="11"/>
        <color theme="1"/>
        <rFont val="Calibri"/>
      </rPr>
      <t>Reputacional:</t>
    </r>
    <r>
      <rPr>
        <sz val="11"/>
        <color theme="1"/>
        <rFont val="Calibri"/>
      </rPr>
      <t xml:space="preserve"> El riesgo afecta la imagen de alguna área de la organización</t>
    </r>
  </si>
  <si>
    <t>Gestión del Talento Humano</t>
  </si>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</sst>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7">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sz val="11"/>
      <color rgb="FF000000"/>
      <name val="&quot;Arial Narrow&quot;"/>
    </font>
    <font>
      <sz val="11"/>
      <color rgb="FF000000"/>
      <name val="&quot;Arial Narrow&quot;"/>
    </font>
    <font>
      <sz val="8"/>
      <color theme="1"/>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theme="1"/>
      <name val="Arial Narrow"/>
    </font>
    <font>
      <u/>
      <sz val="9"/>
      <color theme="1"/>
      <name val="Arial Narrow"/>
    </font>
    <font>
      <b/>
      <sz val="10"/>
      <color theme="1"/>
      <name val="Arial Narrow"/>
    </font>
    <font>
      <b/>
      <sz val="11"/>
      <color theme="1"/>
      <name val="Calibri"/>
    </font>
    <font>
      <b/>
      <sz val="9"/>
      <color theme="1"/>
      <name val="Century Gothic"/>
    </font>
    <font>
      <sz val="7"/>
      <color theme="1"/>
      <name val="Arial"/>
    </font>
    <font>
      <sz val="7"/>
      <color theme="1"/>
      <name val="Century Gothic"/>
    </font>
    <font>
      <u/>
      <sz val="9"/>
      <color rgb="FF1155CC"/>
      <name val="Arial Narrow"/>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2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46">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21" fillId="0" borderId="4" xfId="0" applyFont="1" applyBorder="1" applyAlignment="1">
      <alignment horizontal="left"/>
    </xf>
    <xf numFmtId="0" fontId="21" fillId="0" borderId="13" xfId="0" applyFont="1" applyBorder="1" applyAlignment="1">
      <alignment horizontal="left"/>
    </xf>
    <xf numFmtId="0" fontId="22" fillId="0" borderId="4" xfId="0" applyFont="1" applyBorder="1" applyAlignment="1">
      <alignment horizontal="center"/>
    </xf>
    <xf numFmtId="0" fontId="22" fillId="0" borderId="13" xfId="0" applyFont="1" applyBorder="1" applyAlignment="1">
      <alignment horizontal="center"/>
    </xf>
    <xf numFmtId="0" fontId="21" fillId="0" borderId="20" xfId="0" applyFont="1" applyBorder="1" applyAlignment="1">
      <alignment horizontal="left"/>
    </xf>
    <xf numFmtId="0" fontId="21" fillId="0" borderId="9" xfId="0" applyFont="1" applyBorder="1" applyAlignment="1">
      <alignment horizontal="left"/>
    </xf>
    <xf numFmtId="0" fontId="22" fillId="0" borderId="20" xfId="0" applyFont="1" applyBorder="1" applyAlignment="1">
      <alignment horizontal="center"/>
    </xf>
    <xf numFmtId="0" fontId="22" fillId="0" borderId="9" xfId="0" applyFont="1" applyBorder="1" applyAlignment="1">
      <alignment horizontal="center"/>
    </xf>
    <xf numFmtId="0" fontId="5" fillId="0" borderId="4"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7" xfId="0" applyFont="1" applyBorder="1" applyAlignment="1">
      <alignment horizontal="left" vertical="center" wrapText="1"/>
    </xf>
    <xf numFmtId="0" fontId="17"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4" xfId="0" applyFont="1" applyBorder="1" applyAlignment="1">
      <alignment horizontal="left" vertical="center" wrapText="1"/>
    </xf>
    <xf numFmtId="0" fontId="5" fillId="2" borderId="5" xfId="0" applyFont="1" applyFill="1" applyBorder="1" applyAlignment="1">
      <alignment horizontal="center"/>
    </xf>
    <xf numFmtId="0" fontId="14" fillId="4" borderId="24"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27" xfId="0" applyNumberFormat="1" applyFont="1" applyFill="1" applyBorder="1" applyAlignment="1">
      <alignment horizontal="center" vertical="center"/>
    </xf>
    <xf numFmtId="9" fontId="32" fillId="4" borderId="4" xfId="0" applyNumberFormat="1" applyFont="1" applyFill="1" applyBorder="1" applyAlignment="1">
      <alignment horizontal="center" vertical="center"/>
    </xf>
    <xf numFmtId="10" fontId="32" fillId="4" borderId="4" xfId="0" applyNumberFormat="1"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3" fillId="4" borderId="4" xfId="0" applyFont="1" applyFill="1" applyBorder="1" applyAlignment="1">
      <alignment horizontal="center" vertical="center" wrapText="1"/>
    </xf>
    <xf numFmtId="0" fontId="33" fillId="4" borderId="4" xfId="0" applyFont="1" applyFill="1" applyBorder="1" applyAlignment="1">
      <alignment horizontal="center" vertical="center"/>
    </xf>
    <xf numFmtId="0" fontId="34" fillId="0" borderId="0" xfId="0" applyFont="1"/>
    <xf numFmtId="0" fontId="35" fillId="4" borderId="4" xfId="0" applyFont="1" applyFill="1" applyBorder="1" applyAlignment="1">
      <alignment horizontal="left" vertical="center" wrapText="1"/>
    </xf>
    <xf numFmtId="0" fontId="35" fillId="0" borderId="4" xfId="0" applyFont="1" applyBorder="1" applyAlignment="1">
      <alignment horizontal="left" vertical="center" wrapText="1"/>
    </xf>
    <xf numFmtId="0" fontId="34" fillId="0" borderId="0" xfId="0" applyFont="1" applyAlignment="1">
      <alignment horizontal="left"/>
    </xf>
    <xf numFmtId="0" fontId="35" fillId="0" borderId="4" xfId="0" applyFont="1" applyBorder="1" applyAlignment="1">
      <alignment horizontal="left" vertical="center"/>
    </xf>
    <xf numFmtId="0" fontId="34" fillId="0" borderId="0" xfId="0" applyFont="1" applyAlignment="1">
      <alignment wrapText="1"/>
    </xf>
    <xf numFmtId="0" fontId="10" fillId="0" borderId="11" xfId="0" applyFont="1" applyBorder="1" applyAlignment="1">
      <alignment horizontal="left" vertical="center" wrapText="1"/>
    </xf>
    <xf numFmtId="0" fontId="2" fillId="0" borderId="12" xfId="0" applyFont="1" applyBorder="1"/>
    <xf numFmtId="0" fontId="2" fillId="0" borderId="13" xfId="0" applyFont="1" applyBorder="1"/>
    <xf numFmtId="0" fontId="7"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7" fillId="3" borderId="11" xfId="0" applyFont="1" applyFill="1" applyBorder="1" applyAlignment="1">
      <alignment horizontal="center" vertical="center" wrapText="1"/>
    </xf>
    <xf numFmtId="0" fontId="10" fillId="0" borderId="11" xfId="0" applyFont="1" applyBorder="1" applyAlignment="1">
      <alignment horizontal="center" vertical="center"/>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11" xfId="0" applyFont="1" applyBorder="1" applyAlignment="1">
      <alignment horizontal="center" vertical="center" wrapText="1"/>
    </xf>
    <xf numFmtId="0" fontId="9" fillId="4" borderId="1"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2" fillId="0" borderId="20" xfId="0" applyFont="1" applyBorder="1"/>
    <xf numFmtId="0" fontId="14" fillId="4" borderId="17"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7" xfId="0" applyFont="1" applyFill="1" applyBorder="1" applyAlignment="1">
      <alignment horizontal="center" vertical="center" textRotation="90"/>
    </xf>
    <xf numFmtId="0" fontId="2" fillId="0" borderId="18" xfId="0" applyFont="1" applyBorder="1"/>
    <xf numFmtId="0" fontId="14" fillId="4" borderId="17" xfId="0" applyFont="1" applyFill="1" applyBorder="1" applyAlignment="1">
      <alignment horizontal="center" vertical="center"/>
    </xf>
    <xf numFmtId="0" fontId="15" fillId="4" borderId="1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7" xfId="0" applyFont="1" applyFill="1" applyBorder="1" applyAlignment="1">
      <alignment horizontal="center" vertical="center" wrapText="1"/>
    </xf>
    <xf numFmtId="0" fontId="5" fillId="4" borderId="17" xfId="0" applyFont="1" applyFill="1" applyBorder="1" applyAlignment="1">
      <alignment horizontal="center" vertical="center"/>
    </xf>
    <xf numFmtId="0" fontId="5" fillId="0" borderId="17" xfId="0" applyFont="1" applyBorder="1" applyAlignment="1">
      <alignment horizontal="center" vertical="center" wrapText="1"/>
    </xf>
    <xf numFmtId="49" fontId="5" fillId="0" borderId="17" xfId="0" applyNumberFormat="1" applyFont="1" applyBorder="1" applyAlignment="1">
      <alignment horizontal="center" vertical="center" wrapText="1"/>
    </xf>
    <xf numFmtId="9" fontId="5" fillId="0" borderId="17" xfId="0" applyNumberFormat="1" applyFont="1" applyBorder="1" applyAlignment="1">
      <alignment horizontal="center" vertical="center" wrapText="1"/>
    </xf>
    <xf numFmtId="0" fontId="14" fillId="0" borderId="17" xfId="0" applyFont="1" applyBorder="1" applyAlignment="1">
      <alignment horizontal="center" vertical="center"/>
    </xf>
    <xf numFmtId="0" fontId="14" fillId="0" borderId="17" xfId="0" applyFont="1" applyBorder="1" applyAlignment="1">
      <alignment horizontal="center" vertical="center" wrapText="1"/>
    </xf>
    <xf numFmtId="9" fontId="17" fillId="0" borderId="17" xfId="0" applyNumberFormat="1" applyFont="1" applyBorder="1" applyAlignment="1">
      <alignment horizontal="center" vertical="center" wrapText="1"/>
    </xf>
    <xf numFmtId="0" fontId="4" fillId="0" borderId="11" xfId="0" applyFont="1" applyBorder="1" applyAlignment="1">
      <alignment horizontal="left" vertical="center"/>
    </xf>
    <xf numFmtId="0" fontId="19" fillId="3" borderId="17" xfId="0" applyFont="1" applyFill="1" applyBorder="1" applyAlignment="1">
      <alignment horizontal="center" vertical="center" wrapText="1"/>
    </xf>
    <xf numFmtId="0" fontId="18" fillId="0" borderId="1" xfId="0" applyFont="1" applyBorder="1" applyAlignment="1">
      <alignment horizontal="center" vertical="center"/>
    </xf>
    <xf numFmtId="0" fontId="5" fillId="0" borderId="17" xfId="0" applyFont="1" applyBorder="1" applyAlignment="1">
      <alignment horizontal="left" vertical="center" wrapText="1"/>
    </xf>
    <xf numFmtId="0" fontId="14" fillId="4"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4" fillId="4" borderId="11"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7" fillId="0" borderId="17" xfId="0" applyFont="1" applyBorder="1" applyAlignment="1">
      <alignment horizontal="center" vertical="center" wrapText="1"/>
    </xf>
    <xf numFmtId="166" fontId="5" fillId="0" borderId="17" xfId="0" applyNumberFormat="1" applyFont="1" applyBorder="1" applyAlignment="1">
      <alignment horizontal="center" vertical="center" wrapText="1"/>
    </xf>
    <xf numFmtId="0" fontId="20" fillId="3" borderId="17"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24" fillId="0" borderId="1" xfId="0" applyFont="1" applyBorder="1" applyAlignment="1">
      <alignment horizontal="center" vertical="center"/>
    </xf>
    <xf numFmtId="164" fontId="5" fillId="0" borderId="17" xfId="0" applyNumberFormat="1" applyFont="1" applyBorder="1" applyAlignment="1">
      <alignment horizontal="center" vertical="center" wrapText="1"/>
    </xf>
    <xf numFmtId="165" fontId="5" fillId="0" borderId="17" xfId="0" applyNumberFormat="1" applyFont="1" applyBorder="1" applyAlignment="1">
      <alignment horizontal="center" vertical="center" wrapText="1"/>
    </xf>
    <xf numFmtId="0" fontId="29" fillId="0" borderId="17" xfId="0" applyFont="1" applyBorder="1" applyAlignment="1">
      <alignment horizontal="center" vertical="center" wrapText="1"/>
    </xf>
    <xf numFmtId="9" fontId="5" fillId="0" borderId="18" xfId="0" applyNumberFormat="1" applyFont="1" applyBorder="1" applyAlignment="1">
      <alignment horizontal="center" vertical="center" wrapText="1"/>
    </xf>
    <xf numFmtId="0" fontId="29" fillId="0" borderId="18" xfId="0" applyFont="1" applyBorder="1" applyAlignment="1">
      <alignment horizontal="center" vertical="center" wrapText="1"/>
    </xf>
    <xf numFmtId="0" fontId="17" fillId="0" borderId="17" xfId="0" applyFont="1" applyBorder="1" applyAlignment="1">
      <alignment horizontal="left" vertical="center" wrapText="1"/>
    </xf>
    <xf numFmtId="164" fontId="29" fillId="0" borderId="17" xfId="0" applyNumberFormat="1" applyFont="1" applyBorder="1" applyAlignment="1">
      <alignment horizontal="center" vertical="center" wrapText="1"/>
    </xf>
    <xf numFmtId="0" fontId="25" fillId="4" borderId="11"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28" fillId="6" borderId="11" xfId="0" applyFont="1" applyFill="1" applyBorder="1" applyAlignment="1">
      <alignment horizontal="center" vertical="center" wrapText="1"/>
    </xf>
    <xf numFmtId="0" fontId="14" fillId="4" borderId="17" xfId="0" applyFont="1" applyFill="1" applyBorder="1" applyAlignment="1">
      <alignment horizontal="center" vertical="center" textRotation="90"/>
    </xf>
    <xf numFmtId="0" fontId="14" fillId="4" borderId="25" xfId="0" applyFont="1" applyFill="1" applyBorder="1" applyAlignment="1">
      <alignment horizontal="center" vertical="center"/>
    </xf>
    <xf numFmtId="0" fontId="2" fillId="0" borderId="26" xfId="0" applyFont="1" applyBorder="1"/>
    <xf numFmtId="0" fontId="14" fillId="4" borderId="25" xfId="0" applyFont="1" applyFill="1" applyBorder="1" applyAlignment="1">
      <alignment horizontal="center" vertical="center" wrapText="1"/>
    </xf>
    <xf numFmtId="0" fontId="30" fillId="0" borderId="18" xfId="0" applyFont="1" applyBorder="1" applyAlignment="1">
      <alignment horizontal="center" vertical="center" wrapText="1"/>
    </xf>
    <xf numFmtId="164" fontId="29" fillId="0" borderId="18"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cellXfs>
  <cellStyles count="1">
    <cellStyle name="Normal" xfId="0" builtinId="0"/>
  </cellStyles>
  <dxfs count="319">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1</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1</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1569647216"/>
        <c:axId val="-1569646672"/>
      </c:barChart>
      <c:catAx>
        <c:axId val="-156964721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569646672"/>
        <c:crosses val="autoZero"/>
        <c:auto val="1"/>
        <c:lblAlgn val="ctr"/>
        <c:lblOffset val="100"/>
        <c:noMultiLvlLbl val="1"/>
      </c:catAx>
      <c:valAx>
        <c:axId val="-156964667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569647216"/>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Consolidado'!$H$7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1569649392"/>
        <c:axId val="-1569648304"/>
      </c:barChart>
      <c:catAx>
        <c:axId val="-156964939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569648304"/>
        <c:crosses val="autoZero"/>
        <c:auto val="1"/>
        <c:lblAlgn val="ctr"/>
        <c:lblOffset val="100"/>
        <c:noMultiLvlLbl val="1"/>
      </c:catAx>
      <c:valAx>
        <c:axId val="-1569648304"/>
        <c:scaling>
          <c:orientation val="minMax"/>
        </c:scaling>
        <c:delete val="0"/>
        <c:axPos val="l"/>
        <c:numFmt formatCode="0%" sourceLinked="1"/>
        <c:majorTickMark val="cross"/>
        <c:minorTickMark val="cross"/>
        <c:tickLblPos val="nextTo"/>
        <c:spPr>
          <a:ln>
            <a:noFill/>
          </a:ln>
        </c:spPr>
        <c:crossAx val="-1569649392"/>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1569647760"/>
        <c:axId val="-1569651568"/>
      </c:barChart>
      <c:catAx>
        <c:axId val="-156964776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569651568"/>
        <c:crosses val="autoZero"/>
        <c:auto val="1"/>
        <c:lblAlgn val="ctr"/>
        <c:lblOffset val="100"/>
        <c:noMultiLvlLbl val="1"/>
      </c:catAx>
      <c:valAx>
        <c:axId val="-1569651568"/>
        <c:scaling>
          <c:orientation val="minMax"/>
        </c:scaling>
        <c:delete val="0"/>
        <c:axPos val="l"/>
        <c:numFmt formatCode="0%" sourceLinked="1"/>
        <c:majorTickMark val="cross"/>
        <c:minorTickMark val="cross"/>
        <c:tickLblPos val="nextTo"/>
        <c:spPr>
          <a:ln>
            <a:noFill/>
          </a:ln>
        </c:spPr>
        <c:crossAx val="-156964776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92617776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511148679"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336940782"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drive.google.com/drive/folders/1oPMIY1-L6dXfJT-xnmUgTGd60v-QVOG5?usp=share_link"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C8" sqref="C8:H9"/>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74"/>
      <c r="B1" s="75"/>
      <c r="C1" s="80" t="s">
        <v>0</v>
      </c>
      <c r="D1" s="81"/>
      <c r="E1" s="81"/>
      <c r="F1" s="81"/>
      <c r="G1" s="81"/>
      <c r="H1" s="81"/>
      <c r="I1" s="81"/>
      <c r="J1" s="81"/>
      <c r="K1" s="75"/>
      <c r="L1" s="1" t="s">
        <v>1</v>
      </c>
      <c r="M1" s="2"/>
      <c r="N1" s="3"/>
      <c r="O1" s="4"/>
      <c r="P1" s="4"/>
      <c r="Q1" s="4"/>
      <c r="R1" s="4"/>
      <c r="S1" s="4"/>
      <c r="T1" s="4"/>
      <c r="U1" s="4"/>
      <c r="V1" s="4"/>
      <c r="W1" s="4"/>
      <c r="X1" s="4"/>
      <c r="Y1" s="4"/>
      <c r="Z1" s="4"/>
    </row>
    <row r="2" spans="1:26" ht="15.75" customHeight="1">
      <c r="A2" s="76"/>
      <c r="B2" s="77"/>
      <c r="C2" s="76"/>
      <c r="D2" s="82"/>
      <c r="E2" s="82"/>
      <c r="F2" s="82"/>
      <c r="G2" s="82"/>
      <c r="H2" s="82"/>
      <c r="I2" s="82"/>
      <c r="J2" s="82"/>
      <c r="K2" s="77"/>
      <c r="L2" s="1" t="s">
        <v>2</v>
      </c>
      <c r="M2" s="2"/>
      <c r="N2" s="3"/>
      <c r="O2" s="4"/>
      <c r="P2" s="4"/>
      <c r="Q2" s="4"/>
      <c r="R2" s="4"/>
      <c r="S2" s="4"/>
      <c r="T2" s="4"/>
      <c r="U2" s="4"/>
      <c r="V2" s="4"/>
      <c r="W2" s="4"/>
      <c r="X2" s="4"/>
      <c r="Y2" s="4"/>
      <c r="Z2" s="4"/>
    </row>
    <row r="3" spans="1:26" ht="15.75" customHeight="1">
      <c r="A3" s="76"/>
      <c r="B3" s="77"/>
      <c r="C3" s="76"/>
      <c r="D3" s="82"/>
      <c r="E3" s="82"/>
      <c r="F3" s="82"/>
      <c r="G3" s="82"/>
      <c r="H3" s="82"/>
      <c r="I3" s="82"/>
      <c r="J3" s="82"/>
      <c r="K3" s="77"/>
      <c r="L3" s="5" t="s">
        <v>3</v>
      </c>
      <c r="M3" s="4"/>
      <c r="N3" s="2"/>
      <c r="O3" s="4"/>
      <c r="P3" s="4"/>
      <c r="Q3" s="4"/>
      <c r="R3" s="4"/>
      <c r="S3" s="4"/>
      <c r="T3" s="4"/>
      <c r="U3" s="4"/>
      <c r="V3" s="4"/>
      <c r="W3" s="4"/>
      <c r="X3" s="4"/>
      <c r="Y3" s="4"/>
      <c r="Z3" s="4"/>
    </row>
    <row r="4" spans="1:26" ht="15.75" customHeight="1">
      <c r="A4" s="78"/>
      <c r="B4" s="79"/>
      <c r="C4" s="78"/>
      <c r="D4" s="83"/>
      <c r="E4" s="83"/>
      <c r="F4" s="83"/>
      <c r="G4" s="83"/>
      <c r="H4" s="83"/>
      <c r="I4" s="83"/>
      <c r="J4" s="83"/>
      <c r="K4" s="79"/>
      <c r="L4" s="6" t="s">
        <v>4</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84" t="s">
        <v>5</v>
      </c>
      <c r="B6" s="75"/>
      <c r="C6" s="85" t="s">
        <v>6</v>
      </c>
      <c r="D6" s="81"/>
      <c r="E6" s="81"/>
      <c r="F6" s="81"/>
      <c r="G6" s="81"/>
      <c r="H6" s="75"/>
      <c r="I6" s="86" t="s">
        <v>7</v>
      </c>
      <c r="J6" s="81"/>
      <c r="K6" s="81"/>
      <c r="L6" s="75"/>
      <c r="M6" s="2"/>
      <c r="N6" s="2"/>
      <c r="O6" s="4"/>
      <c r="P6" s="4"/>
      <c r="Q6" s="4"/>
      <c r="R6" s="4"/>
      <c r="S6" s="4"/>
      <c r="T6" s="4"/>
      <c r="U6" s="4"/>
      <c r="V6" s="4"/>
      <c r="W6" s="4"/>
      <c r="X6" s="4"/>
      <c r="Y6" s="4"/>
      <c r="Z6" s="4"/>
    </row>
    <row r="7" spans="1:26" ht="12.75" customHeight="1">
      <c r="A7" s="78"/>
      <c r="B7" s="79"/>
      <c r="C7" s="78"/>
      <c r="D7" s="83"/>
      <c r="E7" s="83"/>
      <c r="F7" s="83"/>
      <c r="G7" s="83"/>
      <c r="H7" s="79"/>
      <c r="I7" s="78"/>
      <c r="J7" s="83"/>
      <c r="K7" s="83"/>
      <c r="L7" s="79"/>
      <c r="M7" s="2"/>
      <c r="N7" s="2"/>
      <c r="O7" s="4"/>
      <c r="P7" s="4"/>
      <c r="Q7" s="4"/>
      <c r="R7" s="4"/>
      <c r="S7" s="4"/>
      <c r="T7" s="4"/>
      <c r="U7" s="4"/>
      <c r="V7" s="4"/>
      <c r="W7" s="4"/>
      <c r="X7" s="4"/>
      <c r="Y7" s="4"/>
      <c r="Z7" s="4"/>
    </row>
    <row r="8" spans="1:26" ht="38.25" customHeight="1">
      <c r="A8" s="89" t="s">
        <v>8</v>
      </c>
      <c r="B8" s="75"/>
      <c r="C8" s="87" t="str">
        <f>IFERROR(VLOOKUP(C6,'Datos Hoja 1'!$A$1:$D$17,2,FALSE),"")</f>
        <v>Administrar los bienes y servicios de la entidad, mediante la correcta ejecución de los recursos para el efectivo funcionamiento de la infraestructura física y del parque automotor.</v>
      </c>
      <c r="D8" s="141"/>
      <c r="E8" s="141"/>
      <c r="F8" s="141"/>
      <c r="G8" s="141"/>
      <c r="H8" s="142"/>
      <c r="I8" s="87" t="str">
        <f>IFERROR(VLOOKUP(C6,'Datos Hoja 1'!$A$1:$D$17,3,FALSE),"")</f>
        <v>Inicia con la formulación de los planes de la gestión administrativa y finaliza con las acciones de mejoramiento.</v>
      </c>
      <c r="J8" s="81"/>
      <c r="K8" s="81"/>
      <c r="L8" s="75"/>
      <c r="M8" s="2"/>
      <c r="N8" s="2"/>
      <c r="O8" s="4"/>
      <c r="P8" s="4"/>
      <c r="Q8" s="4"/>
      <c r="R8" s="4"/>
      <c r="S8" s="4"/>
      <c r="T8" s="4"/>
      <c r="U8" s="4"/>
      <c r="V8" s="4"/>
      <c r="W8" s="4"/>
      <c r="X8" s="4"/>
      <c r="Y8" s="4"/>
      <c r="Z8" s="4"/>
    </row>
    <row r="9" spans="1:26" ht="42.75" customHeight="1">
      <c r="A9" s="78"/>
      <c r="B9" s="79"/>
      <c r="C9" s="143"/>
      <c r="D9" s="144"/>
      <c r="E9" s="144"/>
      <c r="F9" s="144"/>
      <c r="G9" s="144"/>
      <c r="H9" s="145"/>
      <c r="I9" s="76"/>
      <c r="J9" s="82"/>
      <c r="K9" s="82"/>
      <c r="L9" s="77"/>
      <c r="M9" s="2"/>
      <c r="N9" s="2"/>
      <c r="O9" s="4"/>
      <c r="P9" s="4"/>
      <c r="Q9" s="4"/>
      <c r="R9" s="4"/>
      <c r="S9" s="4"/>
      <c r="T9" s="4"/>
      <c r="U9" s="4"/>
      <c r="V9" s="4"/>
      <c r="W9" s="4"/>
      <c r="X9" s="4"/>
      <c r="Y9" s="4"/>
      <c r="Z9" s="4"/>
    </row>
    <row r="10" spans="1:26" ht="27.75" customHeight="1">
      <c r="A10" s="89" t="s">
        <v>9</v>
      </c>
      <c r="B10" s="75"/>
      <c r="C10" s="87"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141"/>
      <c r="E10" s="141"/>
      <c r="F10" s="141"/>
      <c r="G10" s="141"/>
      <c r="H10" s="142"/>
      <c r="I10" s="76"/>
      <c r="J10" s="82"/>
      <c r="K10" s="82"/>
      <c r="L10" s="77"/>
      <c r="M10" s="2"/>
      <c r="N10" s="2"/>
      <c r="O10" s="4"/>
      <c r="P10" s="4"/>
      <c r="Q10" s="4"/>
      <c r="R10" s="4"/>
      <c r="S10" s="4"/>
      <c r="T10" s="4"/>
      <c r="U10" s="4"/>
      <c r="V10" s="4"/>
      <c r="W10" s="4"/>
      <c r="X10" s="4"/>
      <c r="Y10" s="4"/>
      <c r="Z10" s="4"/>
    </row>
    <row r="11" spans="1:26" ht="27.75" customHeight="1">
      <c r="A11" s="76"/>
      <c r="B11" s="77"/>
      <c r="C11" s="143"/>
      <c r="D11" s="144"/>
      <c r="E11" s="144"/>
      <c r="F11" s="144"/>
      <c r="G11" s="144"/>
      <c r="H11" s="145"/>
      <c r="I11" s="78"/>
      <c r="J11" s="83"/>
      <c r="K11" s="83"/>
      <c r="L11" s="79"/>
      <c r="M11" s="2"/>
      <c r="N11" s="2"/>
      <c r="O11" s="4"/>
      <c r="P11" s="4"/>
      <c r="Q11" s="4"/>
      <c r="R11" s="4"/>
      <c r="S11" s="4"/>
      <c r="T11" s="4"/>
      <c r="U11" s="4"/>
      <c r="V11" s="4"/>
      <c r="W11" s="4"/>
      <c r="X11" s="4"/>
      <c r="Y11" s="4"/>
      <c r="Z11" s="4"/>
    </row>
    <row r="12" spans="1:26" ht="21" customHeight="1">
      <c r="A12" s="72" t="s">
        <v>10</v>
      </c>
      <c r="B12" s="67"/>
      <c r="C12" s="67"/>
      <c r="D12" s="67"/>
      <c r="E12" s="67"/>
      <c r="F12" s="67"/>
      <c r="G12" s="67"/>
      <c r="H12" s="67"/>
      <c r="I12" s="67"/>
      <c r="J12" s="67"/>
      <c r="K12" s="67"/>
      <c r="L12" s="68"/>
      <c r="M12" s="2"/>
      <c r="N12" s="2"/>
      <c r="O12" s="4"/>
      <c r="P12" s="4"/>
      <c r="Q12" s="4"/>
      <c r="R12" s="4"/>
      <c r="S12" s="4"/>
      <c r="T12" s="4"/>
      <c r="U12" s="4"/>
      <c r="V12" s="4"/>
      <c r="W12" s="4"/>
      <c r="X12" s="4"/>
      <c r="Y12" s="4"/>
      <c r="Z12" s="4"/>
    </row>
    <row r="13" spans="1:26" ht="16.5" customHeight="1">
      <c r="A13" s="9"/>
      <c r="B13" s="73" t="s">
        <v>11</v>
      </c>
      <c r="C13" s="68"/>
      <c r="D13" s="10" t="s">
        <v>12</v>
      </c>
      <c r="E13" s="73" t="s">
        <v>13</v>
      </c>
      <c r="F13" s="68"/>
      <c r="G13" s="9" t="s">
        <v>12</v>
      </c>
      <c r="H13" s="73" t="s">
        <v>14</v>
      </c>
      <c r="I13" s="68"/>
      <c r="J13" s="10"/>
      <c r="K13" s="73" t="s">
        <v>15</v>
      </c>
      <c r="L13" s="68"/>
      <c r="M13" s="2"/>
      <c r="N13" s="2"/>
      <c r="O13" s="4"/>
      <c r="P13" s="4"/>
      <c r="Q13" s="4"/>
      <c r="R13" s="4"/>
      <c r="S13" s="4"/>
      <c r="T13" s="4"/>
      <c r="U13" s="4"/>
      <c r="V13" s="4"/>
      <c r="W13" s="4"/>
      <c r="X13" s="4"/>
      <c r="Y13" s="4"/>
      <c r="Z13" s="4"/>
    </row>
    <row r="14" spans="1:26" ht="16.5" customHeight="1">
      <c r="A14" s="9"/>
      <c r="B14" s="73" t="s">
        <v>16</v>
      </c>
      <c r="C14" s="68"/>
      <c r="D14" s="10" t="s">
        <v>12</v>
      </c>
      <c r="E14" s="73" t="s">
        <v>17</v>
      </c>
      <c r="F14" s="68"/>
      <c r="G14" s="9"/>
      <c r="H14" s="73" t="s">
        <v>18</v>
      </c>
      <c r="I14" s="68"/>
      <c r="J14" s="10"/>
      <c r="K14" s="73" t="s">
        <v>19</v>
      </c>
      <c r="L14" s="68"/>
      <c r="M14" s="2"/>
      <c r="N14" s="2"/>
      <c r="O14" s="4"/>
      <c r="P14" s="4"/>
      <c r="Q14" s="4"/>
      <c r="R14" s="4"/>
      <c r="S14" s="4"/>
      <c r="T14" s="4"/>
      <c r="U14" s="4"/>
      <c r="V14" s="4"/>
      <c r="W14" s="4"/>
      <c r="X14" s="4"/>
      <c r="Y14" s="4"/>
      <c r="Z14" s="4"/>
    </row>
    <row r="15" spans="1:26" ht="25.5" customHeight="1">
      <c r="A15" s="9"/>
      <c r="B15" s="73" t="s">
        <v>20</v>
      </c>
      <c r="C15" s="68"/>
      <c r="D15" s="10"/>
      <c r="E15" s="88" t="s">
        <v>21</v>
      </c>
      <c r="F15" s="68"/>
      <c r="G15" s="9"/>
      <c r="H15" s="73" t="s">
        <v>22</v>
      </c>
      <c r="I15" s="68"/>
      <c r="J15" s="10"/>
      <c r="K15" s="88" t="s">
        <v>23</v>
      </c>
      <c r="L15" s="68"/>
      <c r="M15" s="2"/>
      <c r="N15" s="2"/>
      <c r="O15" s="4"/>
      <c r="P15" s="4"/>
      <c r="Q15" s="4"/>
      <c r="R15" s="4"/>
      <c r="S15" s="4"/>
      <c r="T15" s="4"/>
      <c r="U15" s="4"/>
      <c r="V15" s="4"/>
      <c r="W15" s="4"/>
      <c r="X15" s="4"/>
      <c r="Y15" s="4"/>
      <c r="Z15" s="4"/>
    </row>
    <row r="16" spans="1:26" ht="16.5" customHeight="1">
      <c r="A16" s="9"/>
      <c r="B16" s="73" t="s">
        <v>24</v>
      </c>
      <c r="C16" s="68"/>
      <c r="D16" s="10"/>
      <c r="E16" s="73" t="s">
        <v>25</v>
      </c>
      <c r="F16" s="68"/>
      <c r="G16" s="9"/>
      <c r="H16" s="73" t="s">
        <v>26</v>
      </c>
      <c r="I16" s="68"/>
      <c r="J16" s="10"/>
      <c r="K16" s="73" t="s">
        <v>27</v>
      </c>
      <c r="L16" s="68"/>
      <c r="M16" s="2"/>
      <c r="N16" s="2"/>
      <c r="O16" s="4"/>
      <c r="P16" s="4"/>
      <c r="Q16" s="4"/>
      <c r="R16" s="4"/>
      <c r="S16" s="4"/>
      <c r="T16" s="4"/>
      <c r="U16" s="4"/>
      <c r="V16" s="4"/>
      <c r="W16" s="4"/>
      <c r="X16" s="4"/>
      <c r="Y16" s="4"/>
      <c r="Z16" s="4"/>
    </row>
    <row r="17" spans="1:26" ht="16.5" customHeight="1">
      <c r="A17" s="9"/>
      <c r="B17" s="73" t="s">
        <v>28</v>
      </c>
      <c r="C17" s="68"/>
      <c r="D17" s="10"/>
      <c r="E17" s="73" t="s">
        <v>29</v>
      </c>
      <c r="F17" s="68"/>
      <c r="G17" s="9"/>
      <c r="H17" s="73" t="s">
        <v>30</v>
      </c>
      <c r="I17" s="68"/>
      <c r="J17" s="10"/>
      <c r="K17" s="73" t="s">
        <v>31</v>
      </c>
      <c r="L17" s="68"/>
      <c r="M17" s="2"/>
      <c r="N17" s="2"/>
      <c r="O17" s="4"/>
      <c r="P17" s="4"/>
      <c r="Q17" s="4"/>
      <c r="R17" s="4"/>
      <c r="S17" s="4"/>
      <c r="T17" s="4"/>
      <c r="U17" s="4"/>
      <c r="V17" s="4"/>
      <c r="W17" s="4"/>
      <c r="X17" s="4"/>
      <c r="Y17" s="4"/>
      <c r="Z17" s="4"/>
    </row>
    <row r="18" spans="1:26" ht="25.5" customHeight="1">
      <c r="A18" s="9"/>
      <c r="B18" s="73" t="s">
        <v>32</v>
      </c>
      <c r="C18" s="68"/>
      <c r="D18" s="10"/>
      <c r="E18" s="88" t="s">
        <v>33</v>
      </c>
      <c r="F18" s="68"/>
      <c r="G18" s="9"/>
      <c r="H18" s="88" t="s">
        <v>34</v>
      </c>
      <c r="I18" s="68"/>
      <c r="J18" s="10"/>
      <c r="K18" s="73" t="s">
        <v>35</v>
      </c>
      <c r="L18" s="68"/>
      <c r="M18" s="2"/>
      <c r="N18" s="2"/>
      <c r="O18" s="4"/>
      <c r="P18" s="4"/>
      <c r="Q18" s="4"/>
      <c r="R18" s="4"/>
      <c r="S18" s="4"/>
      <c r="T18" s="4"/>
      <c r="U18" s="4"/>
      <c r="V18" s="4"/>
      <c r="W18" s="4"/>
      <c r="X18" s="4"/>
      <c r="Y18" s="4"/>
      <c r="Z18" s="4"/>
    </row>
    <row r="19" spans="1:26" ht="16.5" customHeight="1">
      <c r="A19" s="9"/>
      <c r="B19" s="73" t="s">
        <v>36</v>
      </c>
      <c r="C19" s="68"/>
      <c r="D19" s="10" t="s">
        <v>12</v>
      </c>
      <c r="E19" s="88" t="s">
        <v>37</v>
      </c>
      <c r="F19" s="68"/>
      <c r="G19" s="9"/>
      <c r="H19" s="66" t="s">
        <v>38</v>
      </c>
      <c r="I19" s="68"/>
      <c r="J19" s="10"/>
      <c r="K19" s="66" t="s">
        <v>38</v>
      </c>
      <c r="L19" s="68"/>
      <c r="M19" s="2"/>
      <c r="N19" s="2"/>
      <c r="O19" s="4"/>
      <c r="P19" s="4"/>
      <c r="Q19" s="4"/>
      <c r="R19" s="4"/>
      <c r="S19" s="4"/>
      <c r="T19" s="4"/>
      <c r="U19" s="4"/>
      <c r="V19" s="4"/>
      <c r="W19" s="4"/>
      <c r="X19" s="4"/>
      <c r="Y19" s="4"/>
      <c r="Z19" s="4"/>
    </row>
    <row r="20" spans="1:26" ht="16.5" customHeight="1">
      <c r="A20" s="9"/>
      <c r="B20" s="66" t="s">
        <v>38</v>
      </c>
      <c r="C20" s="68"/>
      <c r="D20" s="10"/>
      <c r="E20" s="66" t="s">
        <v>38</v>
      </c>
      <c r="F20" s="68"/>
      <c r="G20" s="9"/>
      <c r="H20" s="66" t="s">
        <v>38</v>
      </c>
      <c r="I20" s="68"/>
      <c r="J20" s="10"/>
      <c r="K20" s="66" t="s">
        <v>39</v>
      </c>
      <c r="L20" s="68"/>
      <c r="M20" s="2"/>
      <c r="N20" s="2"/>
      <c r="O20" s="4"/>
      <c r="P20" s="4"/>
      <c r="Q20" s="4"/>
      <c r="R20" s="4"/>
      <c r="S20" s="4"/>
      <c r="T20" s="4"/>
      <c r="U20" s="4"/>
      <c r="V20" s="4"/>
      <c r="W20" s="4"/>
      <c r="X20" s="4"/>
      <c r="Y20" s="4"/>
      <c r="Z20" s="4"/>
    </row>
    <row r="21" spans="1:26" ht="21" customHeight="1">
      <c r="A21" s="72" t="s">
        <v>40</v>
      </c>
      <c r="B21" s="67"/>
      <c r="C21" s="67"/>
      <c r="D21" s="67"/>
      <c r="E21" s="67"/>
      <c r="F21" s="67"/>
      <c r="G21" s="67"/>
      <c r="H21" s="67"/>
      <c r="I21" s="67"/>
      <c r="J21" s="67"/>
      <c r="K21" s="67"/>
      <c r="L21" s="68"/>
      <c r="M21" s="2"/>
      <c r="N21" s="2"/>
      <c r="O21" s="4"/>
      <c r="P21" s="4"/>
      <c r="Q21" s="4"/>
      <c r="R21" s="4"/>
      <c r="S21" s="4"/>
      <c r="T21" s="4"/>
      <c r="U21" s="4"/>
      <c r="V21" s="4"/>
      <c r="W21" s="4"/>
      <c r="X21" s="4"/>
      <c r="Y21" s="4"/>
      <c r="Z21" s="4"/>
    </row>
    <row r="22" spans="1:26" ht="21" customHeight="1">
      <c r="A22" s="69" t="s">
        <v>41</v>
      </c>
      <c r="B22" s="70"/>
      <c r="C22" s="70"/>
      <c r="D22" s="70"/>
      <c r="E22" s="70"/>
      <c r="F22" s="71"/>
      <c r="G22" s="72" t="s">
        <v>42</v>
      </c>
      <c r="H22" s="67"/>
      <c r="I22" s="67"/>
      <c r="J22" s="67"/>
      <c r="K22" s="67"/>
      <c r="L22" s="68"/>
      <c r="M22" s="2"/>
      <c r="N22" s="2"/>
      <c r="O22" s="4"/>
      <c r="P22" s="4"/>
      <c r="Q22" s="4"/>
      <c r="R22" s="4"/>
      <c r="S22" s="4"/>
      <c r="T22" s="4"/>
      <c r="U22" s="4"/>
      <c r="V22" s="4"/>
      <c r="W22" s="4"/>
      <c r="X22" s="4"/>
      <c r="Y22" s="4"/>
      <c r="Z22" s="4"/>
    </row>
    <row r="23" spans="1:26" ht="16.5" customHeight="1">
      <c r="A23" s="11">
        <v>1</v>
      </c>
      <c r="B23" s="66" t="s">
        <v>43</v>
      </c>
      <c r="C23" s="67"/>
      <c r="D23" s="67"/>
      <c r="E23" s="67"/>
      <c r="F23" s="68"/>
      <c r="G23" s="11">
        <v>1</v>
      </c>
      <c r="H23" s="66" t="s">
        <v>44</v>
      </c>
      <c r="I23" s="67"/>
      <c r="J23" s="67"/>
      <c r="K23" s="67"/>
      <c r="L23" s="68"/>
      <c r="M23" s="2"/>
      <c r="N23" s="2"/>
      <c r="O23" s="4"/>
      <c r="P23" s="4"/>
      <c r="Q23" s="4"/>
      <c r="R23" s="4"/>
      <c r="S23" s="4"/>
      <c r="T23" s="4"/>
      <c r="U23" s="4"/>
      <c r="V23" s="4"/>
      <c r="W23" s="4"/>
      <c r="X23" s="4"/>
      <c r="Y23" s="4"/>
      <c r="Z23" s="4"/>
    </row>
    <row r="24" spans="1:26" ht="16.5" customHeight="1">
      <c r="A24" s="11">
        <v>2</v>
      </c>
      <c r="B24" s="66" t="s">
        <v>45</v>
      </c>
      <c r="C24" s="67"/>
      <c r="D24" s="67"/>
      <c r="E24" s="67"/>
      <c r="F24" s="68"/>
      <c r="G24" s="11">
        <v>2</v>
      </c>
      <c r="H24" s="66" t="s">
        <v>46</v>
      </c>
      <c r="I24" s="67"/>
      <c r="J24" s="67"/>
      <c r="K24" s="67"/>
      <c r="L24" s="68"/>
      <c r="M24" s="2"/>
      <c r="N24" s="2"/>
      <c r="O24" s="4"/>
      <c r="P24" s="4"/>
      <c r="Q24" s="4"/>
      <c r="R24" s="4"/>
      <c r="S24" s="4"/>
      <c r="T24" s="4"/>
      <c r="U24" s="4"/>
      <c r="V24" s="4"/>
      <c r="W24" s="4"/>
      <c r="X24" s="4"/>
      <c r="Y24" s="4"/>
      <c r="Z24" s="4"/>
    </row>
    <row r="25" spans="1:26" ht="16.5" customHeight="1">
      <c r="A25" s="11">
        <v>3</v>
      </c>
      <c r="B25" s="66" t="s">
        <v>47</v>
      </c>
      <c r="C25" s="67"/>
      <c r="D25" s="67"/>
      <c r="E25" s="67"/>
      <c r="F25" s="68"/>
      <c r="G25" s="11">
        <v>3</v>
      </c>
      <c r="H25" s="66" t="s">
        <v>48</v>
      </c>
      <c r="I25" s="67"/>
      <c r="J25" s="67"/>
      <c r="K25" s="67"/>
      <c r="L25" s="68"/>
      <c r="M25" s="2"/>
      <c r="N25" s="2"/>
      <c r="O25" s="4"/>
      <c r="P25" s="4"/>
      <c r="Q25" s="4"/>
      <c r="R25" s="4"/>
      <c r="S25" s="4"/>
      <c r="T25" s="4"/>
      <c r="U25" s="4"/>
      <c r="V25" s="4"/>
      <c r="W25" s="4"/>
      <c r="X25" s="4"/>
      <c r="Y25" s="4"/>
      <c r="Z25" s="4"/>
    </row>
    <row r="26" spans="1:26" ht="16.5" customHeight="1">
      <c r="A26" s="11">
        <v>4</v>
      </c>
      <c r="B26" s="66" t="s">
        <v>49</v>
      </c>
      <c r="C26" s="67"/>
      <c r="D26" s="67"/>
      <c r="E26" s="67"/>
      <c r="F26" s="68"/>
      <c r="G26" s="11">
        <v>4</v>
      </c>
      <c r="H26" s="66" t="s">
        <v>50</v>
      </c>
      <c r="I26" s="67"/>
      <c r="J26" s="67"/>
      <c r="K26" s="67"/>
      <c r="L26" s="68"/>
      <c r="M26" s="2"/>
      <c r="N26" s="2"/>
      <c r="O26" s="4"/>
      <c r="P26" s="4"/>
      <c r="Q26" s="4"/>
      <c r="R26" s="4"/>
      <c r="S26" s="4"/>
      <c r="T26" s="4"/>
      <c r="U26" s="4"/>
      <c r="V26" s="4"/>
      <c r="W26" s="4"/>
      <c r="X26" s="4"/>
      <c r="Y26" s="4"/>
      <c r="Z26" s="4"/>
    </row>
    <row r="27" spans="1:26" ht="16.5" customHeight="1">
      <c r="A27" s="11">
        <v>5</v>
      </c>
      <c r="B27" s="66" t="s">
        <v>51</v>
      </c>
      <c r="C27" s="67"/>
      <c r="D27" s="67"/>
      <c r="E27" s="67"/>
      <c r="F27" s="68"/>
      <c r="G27" s="11">
        <v>5</v>
      </c>
      <c r="H27" s="66" t="s">
        <v>52</v>
      </c>
      <c r="I27" s="67"/>
      <c r="J27" s="67"/>
      <c r="K27" s="67"/>
      <c r="L27" s="68"/>
      <c r="M27" s="2"/>
      <c r="N27" s="2"/>
      <c r="O27" s="4"/>
      <c r="P27" s="4"/>
      <c r="Q27" s="4"/>
      <c r="R27" s="4"/>
      <c r="S27" s="4"/>
      <c r="T27" s="4"/>
      <c r="U27" s="4"/>
      <c r="V27" s="4"/>
      <c r="W27" s="4"/>
      <c r="X27" s="4"/>
      <c r="Y27" s="4"/>
      <c r="Z27" s="4"/>
    </row>
    <row r="28" spans="1:26" ht="16.5" customHeight="1">
      <c r="A28" s="11">
        <v>6</v>
      </c>
      <c r="B28" s="66" t="s">
        <v>53</v>
      </c>
      <c r="C28" s="67"/>
      <c r="D28" s="67"/>
      <c r="E28" s="67"/>
      <c r="F28" s="68"/>
      <c r="G28" s="11">
        <v>6</v>
      </c>
      <c r="H28" s="66" t="s">
        <v>54</v>
      </c>
      <c r="I28" s="67"/>
      <c r="J28" s="67"/>
      <c r="K28" s="67"/>
      <c r="L28" s="68"/>
      <c r="M28" s="2"/>
      <c r="N28" s="2"/>
      <c r="O28" s="4"/>
      <c r="P28" s="4"/>
      <c r="Q28" s="4"/>
      <c r="R28" s="4"/>
      <c r="S28" s="4"/>
      <c r="T28" s="4"/>
      <c r="U28" s="4"/>
      <c r="V28" s="4"/>
      <c r="W28" s="4"/>
      <c r="X28" s="4"/>
      <c r="Y28" s="4"/>
      <c r="Z28" s="4"/>
    </row>
    <row r="29" spans="1:26" ht="16.5" customHeight="1">
      <c r="A29" s="11">
        <v>7</v>
      </c>
      <c r="B29" s="66" t="s">
        <v>55</v>
      </c>
      <c r="C29" s="67"/>
      <c r="D29" s="67"/>
      <c r="E29" s="67"/>
      <c r="F29" s="68"/>
      <c r="G29" s="11">
        <v>7</v>
      </c>
      <c r="H29" s="66" t="s">
        <v>56</v>
      </c>
      <c r="I29" s="67"/>
      <c r="J29" s="67"/>
      <c r="K29" s="67"/>
      <c r="L29" s="68"/>
      <c r="M29" s="2"/>
      <c r="N29" s="2"/>
      <c r="O29" s="4"/>
      <c r="P29" s="4"/>
      <c r="Q29" s="4"/>
      <c r="R29" s="4"/>
      <c r="S29" s="4"/>
      <c r="T29" s="4"/>
      <c r="U29" s="4"/>
      <c r="V29" s="4"/>
      <c r="W29" s="4"/>
      <c r="X29" s="4"/>
      <c r="Y29" s="4"/>
      <c r="Z29" s="4"/>
    </row>
    <row r="30" spans="1:26" ht="16.5" customHeight="1">
      <c r="A30" s="11">
        <v>8</v>
      </c>
      <c r="B30" s="66"/>
      <c r="C30" s="67"/>
      <c r="D30" s="67"/>
      <c r="E30" s="67"/>
      <c r="F30" s="68"/>
      <c r="G30" s="11">
        <v>8</v>
      </c>
      <c r="H30" s="66"/>
      <c r="I30" s="67"/>
      <c r="J30" s="67"/>
      <c r="K30" s="67"/>
      <c r="L30" s="68"/>
      <c r="M30" s="2"/>
      <c r="N30" s="2"/>
      <c r="O30" s="4"/>
      <c r="P30" s="4"/>
      <c r="Q30" s="4"/>
      <c r="R30" s="4"/>
      <c r="S30" s="4"/>
      <c r="T30" s="4"/>
      <c r="U30" s="4"/>
      <c r="V30" s="4"/>
      <c r="W30" s="4"/>
      <c r="X30" s="4"/>
      <c r="Y30" s="4"/>
      <c r="Z30" s="4"/>
    </row>
    <row r="31" spans="1:26" ht="16.5" customHeight="1">
      <c r="A31" s="11">
        <v>9</v>
      </c>
      <c r="B31" s="66"/>
      <c r="C31" s="67"/>
      <c r="D31" s="67"/>
      <c r="E31" s="67"/>
      <c r="F31" s="68"/>
      <c r="G31" s="11">
        <v>9</v>
      </c>
      <c r="H31" s="66"/>
      <c r="I31" s="67"/>
      <c r="J31" s="67"/>
      <c r="K31" s="67"/>
      <c r="L31" s="68"/>
      <c r="M31" s="2"/>
      <c r="N31" s="2"/>
      <c r="O31" s="4"/>
      <c r="P31" s="4"/>
      <c r="Q31" s="4"/>
      <c r="R31" s="4"/>
      <c r="S31" s="4"/>
      <c r="T31" s="4"/>
      <c r="U31" s="4"/>
      <c r="V31" s="4"/>
      <c r="W31" s="4"/>
      <c r="X31" s="4"/>
      <c r="Y31" s="4"/>
      <c r="Z31" s="4"/>
    </row>
    <row r="32" spans="1:26" ht="16.5" customHeight="1">
      <c r="A32" s="11">
        <v>10</v>
      </c>
      <c r="B32" s="66"/>
      <c r="C32" s="67"/>
      <c r="D32" s="67"/>
      <c r="E32" s="67"/>
      <c r="F32" s="68"/>
      <c r="G32" s="11">
        <v>10</v>
      </c>
      <c r="H32" s="66"/>
      <c r="I32" s="67"/>
      <c r="J32" s="67"/>
      <c r="K32" s="67"/>
      <c r="L32" s="68"/>
      <c r="M32" s="2"/>
      <c r="N32" s="2"/>
      <c r="O32" s="4"/>
      <c r="P32" s="4"/>
      <c r="Q32" s="4"/>
      <c r="R32" s="4"/>
      <c r="S32" s="4"/>
      <c r="T32" s="4"/>
      <c r="U32" s="4"/>
      <c r="V32" s="4"/>
      <c r="W32" s="4"/>
      <c r="X32" s="4"/>
      <c r="Y32" s="4"/>
      <c r="Z32" s="4"/>
    </row>
    <row r="33" spans="1:26" ht="16.5" customHeight="1">
      <c r="A33" s="11">
        <v>11</v>
      </c>
      <c r="B33" s="66"/>
      <c r="C33" s="67"/>
      <c r="D33" s="67"/>
      <c r="E33" s="67"/>
      <c r="F33" s="68"/>
      <c r="G33" s="11">
        <v>11</v>
      </c>
      <c r="H33" s="66"/>
      <c r="I33" s="67"/>
      <c r="J33" s="67"/>
      <c r="K33" s="67"/>
      <c r="L33" s="68"/>
      <c r="M33" s="2"/>
      <c r="N33" s="2"/>
      <c r="O33" s="4"/>
      <c r="P33" s="4"/>
      <c r="Q33" s="4"/>
      <c r="R33" s="4"/>
      <c r="S33" s="4"/>
      <c r="T33" s="4"/>
      <c r="U33" s="4"/>
      <c r="V33" s="4"/>
      <c r="W33" s="4"/>
      <c r="X33" s="4"/>
      <c r="Y33" s="4"/>
      <c r="Z33" s="4"/>
    </row>
    <row r="34" spans="1:26" ht="16.5" customHeight="1">
      <c r="A34" s="11">
        <v>12</v>
      </c>
      <c r="B34" s="66"/>
      <c r="C34" s="67"/>
      <c r="D34" s="67"/>
      <c r="E34" s="67"/>
      <c r="F34" s="68"/>
      <c r="G34" s="11">
        <v>12</v>
      </c>
      <c r="H34" s="66"/>
      <c r="I34" s="67"/>
      <c r="J34" s="67"/>
      <c r="K34" s="67"/>
      <c r="L34" s="68"/>
      <c r="M34" s="2"/>
      <c r="N34" s="2"/>
      <c r="O34" s="4"/>
      <c r="P34" s="4"/>
      <c r="Q34" s="4"/>
      <c r="R34" s="4"/>
      <c r="S34" s="4"/>
      <c r="T34" s="4"/>
      <c r="U34" s="4"/>
      <c r="V34" s="4"/>
      <c r="W34" s="4"/>
      <c r="X34" s="4"/>
      <c r="Y34" s="4"/>
      <c r="Z34" s="4"/>
    </row>
    <row r="35" spans="1:26" ht="16.5" customHeight="1">
      <c r="A35" s="11">
        <v>13</v>
      </c>
      <c r="B35" s="66"/>
      <c r="C35" s="67"/>
      <c r="D35" s="67"/>
      <c r="E35" s="67"/>
      <c r="F35" s="68"/>
      <c r="G35" s="11">
        <v>13</v>
      </c>
      <c r="H35" s="66"/>
      <c r="I35" s="67"/>
      <c r="J35" s="67"/>
      <c r="K35" s="67"/>
      <c r="L35" s="68"/>
      <c r="M35" s="2"/>
      <c r="N35" s="2"/>
      <c r="O35" s="4"/>
      <c r="P35" s="4"/>
      <c r="Q35" s="4"/>
      <c r="R35" s="4"/>
      <c r="S35" s="4"/>
      <c r="T35" s="4"/>
      <c r="U35" s="4"/>
      <c r="V35" s="4"/>
      <c r="W35" s="4"/>
      <c r="X35" s="4"/>
      <c r="Y35" s="4"/>
      <c r="Z35" s="4"/>
    </row>
    <row r="36" spans="1:26" ht="16.5" customHeight="1">
      <c r="A36" s="11">
        <v>14</v>
      </c>
      <c r="B36" s="66"/>
      <c r="C36" s="67"/>
      <c r="D36" s="67"/>
      <c r="E36" s="67"/>
      <c r="F36" s="68"/>
      <c r="G36" s="11">
        <v>14</v>
      </c>
      <c r="H36" s="66"/>
      <c r="I36" s="67"/>
      <c r="J36" s="67"/>
      <c r="K36" s="67"/>
      <c r="L36" s="68"/>
      <c r="M36" s="2"/>
      <c r="N36" s="2"/>
      <c r="O36" s="4"/>
      <c r="P36" s="4"/>
      <c r="Q36" s="4"/>
      <c r="R36" s="4"/>
      <c r="S36" s="4"/>
      <c r="T36" s="4"/>
      <c r="U36" s="4"/>
      <c r="V36" s="4"/>
      <c r="W36" s="4"/>
      <c r="X36" s="4"/>
      <c r="Y36" s="4"/>
      <c r="Z36" s="4"/>
    </row>
    <row r="37" spans="1:26" ht="16.5" customHeight="1">
      <c r="A37" s="11">
        <v>15</v>
      </c>
      <c r="B37" s="66"/>
      <c r="C37" s="67"/>
      <c r="D37" s="67"/>
      <c r="E37" s="67"/>
      <c r="F37" s="68"/>
      <c r="G37" s="11">
        <v>15</v>
      </c>
      <c r="H37" s="66"/>
      <c r="I37" s="67"/>
      <c r="J37" s="67"/>
      <c r="K37" s="67"/>
      <c r="L37" s="68"/>
      <c r="M37" s="2"/>
      <c r="N37" s="2"/>
      <c r="O37" s="4"/>
      <c r="P37" s="4"/>
      <c r="Q37" s="4"/>
      <c r="R37" s="4"/>
      <c r="S37" s="4"/>
      <c r="T37" s="4"/>
      <c r="U37" s="4"/>
      <c r="V37" s="4"/>
      <c r="W37" s="4"/>
      <c r="X37" s="4"/>
      <c r="Y37" s="4"/>
      <c r="Z37" s="4"/>
    </row>
    <row r="38" spans="1:26" ht="16.5" customHeight="1">
      <c r="A38" s="72" t="s">
        <v>57</v>
      </c>
      <c r="B38" s="67"/>
      <c r="C38" s="67"/>
      <c r="D38" s="67"/>
      <c r="E38" s="67"/>
      <c r="F38" s="67"/>
      <c r="G38" s="67"/>
      <c r="H38" s="67"/>
      <c r="I38" s="67"/>
      <c r="J38" s="67"/>
      <c r="K38" s="67"/>
      <c r="L38" s="68"/>
      <c r="M38" s="2"/>
      <c r="N38" s="2"/>
      <c r="O38" s="4"/>
      <c r="P38" s="4"/>
      <c r="Q38" s="4"/>
      <c r="R38" s="4"/>
      <c r="S38" s="4"/>
      <c r="T38" s="4"/>
      <c r="U38" s="4"/>
      <c r="V38" s="4"/>
      <c r="W38" s="4"/>
      <c r="X38" s="4"/>
      <c r="Y38" s="4"/>
      <c r="Z38" s="4"/>
    </row>
    <row r="39" spans="1:26" ht="21" customHeight="1">
      <c r="A39" s="69" t="s">
        <v>58</v>
      </c>
      <c r="B39" s="70"/>
      <c r="C39" s="70"/>
      <c r="D39" s="70"/>
      <c r="E39" s="70"/>
      <c r="F39" s="71"/>
      <c r="G39" s="72" t="s">
        <v>59</v>
      </c>
      <c r="H39" s="67"/>
      <c r="I39" s="67"/>
      <c r="J39" s="67"/>
      <c r="K39" s="67"/>
      <c r="L39" s="68"/>
      <c r="M39" s="2"/>
      <c r="N39" s="2"/>
      <c r="O39" s="4"/>
      <c r="P39" s="4"/>
      <c r="Q39" s="4"/>
      <c r="R39" s="4"/>
      <c r="S39" s="4"/>
      <c r="T39" s="4"/>
      <c r="U39" s="4"/>
      <c r="V39" s="4"/>
      <c r="W39" s="4"/>
      <c r="X39" s="4"/>
      <c r="Y39" s="4"/>
      <c r="Z39" s="4"/>
    </row>
    <row r="40" spans="1:26" ht="16.5" customHeight="1">
      <c r="A40" s="11">
        <v>1</v>
      </c>
      <c r="B40" s="66" t="s">
        <v>60</v>
      </c>
      <c r="C40" s="67"/>
      <c r="D40" s="67"/>
      <c r="E40" s="67"/>
      <c r="F40" s="68"/>
      <c r="G40" s="11">
        <v>1</v>
      </c>
      <c r="H40" s="66" t="s">
        <v>61</v>
      </c>
      <c r="I40" s="67"/>
      <c r="J40" s="67"/>
      <c r="K40" s="67"/>
      <c r="L40" s="68"/>
      <c r="M40" s="2"/>
      <c r="N40" s="2"/>
      <c r="O40" s="4"/>
      <c r="P40" s="4"/>
      <c r="Q40" s="4"/>
      <c r="R40" s="4"/>
      <c r="S40" s="4"/>
      <c r="T40" s="4"/>
      <c r="U40" s="4"/>
      <c r="V40" s="4"/>
      <c r="W40" s="4"/>
      <c r="X40" s="4"/>
      <c r="Y40" s="4"/>
      <c r="Z40" s="4"/>
    </row>
    <row r="41" spans="1:26" ht="16.5" customHeight="1">
      <c r="A41" s="11">
        <v>2</v>
      </c>
      <c r="B41" s="66" t="s">
        <v>62</v>
      </c>
      <c r="C41" s="67"/>
      <c r="D41" s="67"/>
      <c r="E41" s="67"/>
      <c r="F41" s="68"/>
      <c r="G41" s="11">
        <v>2</v>
      </c>
      <c r="H41" s="66" t="s">
        <v>63</v>
      </c>
      <c r="I41" s="67"/>
      <c r="J41" s="67"/>
      <c r="K41" s="67"/>
      <c r="L41" s="68"/>
      <c r="M41" s="2"/>
      <c r="N41" s="2"/>
      <c r="O41" s="4"/>
      <c r="P41" s="4"/>
      <c r="Q41" s="4"/>
      <c r="R41" s="4"/>
      <c r="S41" s="4"/>
      <c r="T41" s="4"/>
      <c r="U41" s="4"/>
      <c r="V41" s="4"/>
      <c r="W41" s="4"/>
      <c r="X41" s="4"/>
      <c r="Y41" s="4"/>
      <c r="Z41" s="4"/>
    </row>
    <row r="42" spans="1:26" ht="16.5" customHeight="1">
      <c r="A42" s="11">
        <v>3</v>
      </c>
      <c r="B42" s="66"/>
      <c r="C42" s="67"/>
      <c r="D42" s="67"/>
      <c r="E42" s="67"/>
      <c r="F42" s="68"/>
      <c r="G42" s="11">
        <v>3</v>
      </c>
      <c r="H42" s="66"/>
      <c r="I42" s="67"/>
      <c r="J42" s="67"/>
      <c r="K42" s="67"/>
      <c r="L42" s="68"/>
      <c r="M42" s="2"/>
      <c r="N42" s="2"/>
      <c r="O42" s="4"/>
      <c r="P42" s="4"/>
      <c r="Q42" s="4"/>
      <c r="R42" s="4"/>
      <c r="S42" s="4"/>
      <c r="T42" s="4"/>
      <c r="U42" s="4"/>
      <c r="V42" s="4"/>
      <c r="W42" s="4"/>
      <c r="X42" s="4"/>
      <c r="Y42" s="4"/>
      <c r="Z42" s="4"/>
    </row>
    <row r="43" spans="1:26" ht="16.5" customHeight="1">
      <c r="A43" s="11">
        <v>4</v>
      </c>
      <c r="B43" s="66"/>
      <c r="C43" s="67"/>
      <c r="D43" s="67"/>
      <c r="E43" s="67"/>
      <c r="F43" s="68"/>
      <c r="G43" s="11">
        <v>4</v>
      </c>
      <c r="H43" s="66"/>
      <c r="I43" s="67"/>
      <c r="J43" s="67"/>
      <c r="K43" s="67"/>
      <c r="L43" s="68"/>
      <c r="M43" s="2"/>
      <c r="N43" s="2"/>
      <c r="O43" s="4"/>
      <c r="P43" s="4"/>
      <c r="Q43" s="4"/>
      <c r="R43" s="4"/>
      <c r="S43" s="4"/>
      <c r="T43" s="4"/>
      <c r="U43" s="4"/>
      <c r="V43" s="4"/>
      <c r="W43" s="4"/>
      <c r="X43" s="4"/>
      <c r="Y43" s="4"/>
      <c r="Z43" s="4"/>
    </row>
    <row r="44" spans="1:26" ht="16.5" customHeight="1">
      <c r="A44" s="11">
        <v>5</v>
      </c>
      <c r="B44" s="66"/>
      <c r="C44" s="67"/>
      <c r="D44" s="67"/>
      <c r="E44" s="67"/>
      <c r="F44" s="68"/>
      <c r="G44" s="11">
        <v>5</v>
      </c>
      <c r="H44" s="66"/>
      <c r="I44" s="67"/>
      <c r="J44" s="67"/>
      <c r="K44" s="67"/>
      <c r="L44" s="68"/>
      <c r="M44" s="2"/>
      <c r="N44" s="2"/>
      <c r="O44" s="4"/>
      <c r="P44" s="4"/>
      <c r="Q44" s="4"/>
      <c r="R44" s="4"/>
      <c r="S44" s="4"/>
      <c r="T44" s="4"/>
      <c r="U44" s="4"/>
      <c r="V44" s="4"/>
      <c r="W44" s="4"/>
      <c r="X44" s="4"/>
      <c r="Y44" s="4"/>
      <c r="Z44" s="4"/>
    </row>
    <row r="45" spans="1:26" ht="16.5" customHeight="1">
      <c r="A45" s="11">
        <v>6</v>
      </c>
      <c r="B45" s="66"/>
      <c r="C45" s="67"/>
      <c r="D45" s="67"/>
      <c r="E45" s="67"/>
      <c r="F45" s="68"/>
      <c r="G45" s="11">
        <v>6</v>
      </c>
      <c r="H45" s="66"/>
      <c r="I45" s="67"/>
      <c r="J45" s="67"/>
      <c r="K45" s="67"/>
      <c r="L45" s="68"/>
      <c r="M45" s="2"/>
      <c r="N45" s="2"/>
      <c r="O45" s="4"/>
      <c r="P45" s="4"/>
      <c r="Q45" s="4"/>
      <c r="R45" s="4"/>
      <c r="S45" s="4"/>
      <c r="T45" s="4"/>
      <c r="U45" s="4"/>
      <c r="V45" s="4"/>
      <c r="W45" s="4"/>
      <c r="X45" s="4"/>
      <c r="Y45" s="4"/>
      <c r="Z45" s="4"/>
    </row>
    <row r="46" spans="1:26" ht="16.5" customHeight="1">
      <c r="A46" s="11">
        <v>7</v>
      </c>
      <c r="B46" s="66"/>
      <c r="C46" s="67"/>
      <c r="D46" s="67"/>
      <c r="E46" s="67"/>
      <c r="F46" s="68"/>
      <c r="G46" s="11">
        <v>7</v>
      </c>
      <c r="H46" s="66"/>
      <c r="I46" s="67"/>
      <c r="J46" s="67"/>
      <c r="K46" s="67"/>
      <c r="L46" s="68"/>
      <c r="M46" s="2"/>
      <c r="N46" s="2"/>
      <c r="O46" s="4"/>
      <c r="P46" s="4"/>
      <c r="Q46" s="4"/>
      <c r="R46" s="4"/>
      <c r="S46" s="4"/>
      <c r="T46" s="4"/>
      <c r="U46" s="4"/>
      <c r="V46" s="4"/>
      <c r="W46" s="4"/>
      <c r="X46" s="4"/>
      <c r="Y46" s="4"/>
      <c r="Z46" s="4"/>
    </row>
    <row r="47" spans="1:26" ht="16.5" customHeight="1">
      <c r="A47" s="11">
        <v>8</v>
      </c>
      <c r="B47" s="66"/>
      <c r="C47" s="67"/>
      <c r="D47" s="67"/>
      <c r="E47" s="67"/>
      <c r="F47" s="68"/>
      <c r="G47" s="11">
        <v>8</v>
      </c>
      <c r="H47" s="66"/>
      <c r="I47" s="67"/>
      <c r="J47" s="67"/>
      <c r="K47" s="67"/>
      <c r="L47" s="68"/>
      <c r="M47" s="2"/>
      <c r="N47" s="2"/>
      <c r="O47" s="4"/>
      <c r="P47" s="4"/>
      <c r="Q47" s="4"/>
      <c r="R47" s="4"/>
      <c r="S47" s="4"/>
      <c r="T47" s="4"/>
      <c r="U47" s="4"/>
      <c r="V47" s="4"/>
      <c r="W47" s="4"/>
      <c r="X47" s="4"/>
      <c r="Y47" s="4"/>
      <c r="Z47" s="4"/>
    </row>
    <row r="48" spans="1:26" ht="16.5" customHeight="1">
      <c r="A48" s="11">
        <v>9</v>
      </c>
      <c r="B48" s="66"/>
      <c r="C48" s="67"/>
      <c r="D48" s="67"/>
      <c r="E48" s="67"/>
      <c r="F48" s="68"/>
      <c r="G48" s="11">
        <v>9</v>
      </c>
      <c r="H48" s="66"/>
      <c r="I48" s="67"/>
      <c r="J48" s="67"/>
      <c r="K48" s="67"/>
      <c r="L48" s="68"/>
      <c r="M48" s="2"/>
      <c r="N48" s="2"/>
      <c r="O48" s="4"/>
      <c r="P48" s="4"/>
      <c r="Q48" s="4"/>
      <c r="R48" s="4"/>
      <c r="S48" s="4"/>
      <c r="T48" s="4"/>
      <c r="U48" s="4"/>
      <c r="V48" s="4"/>
      <c r="W48" s="4"/>
      <c r="X48" s="4"/>
      <c r="Y48" s="4"/>
      <c r="Z48" s="4"/>
    </row>
    <row r="49" spans="1:26" ht="16.5" customHeight="1">
      <c r="A49" s="11">
        <v>10</v>
      </c>
      <c r="B49" s="66"/>
      <c r="C49" s="67"/>
      <c r="D49" s="67"/>
      <c r="E49" s="67"/>
      <c r="F49" s="68"/>
      <c r="G49" s="11">
        <v>10</v>
      </c>
      <c r="H49" s="66"/>
      <c r="I49" s="67"/>
      <c r="J49" s="67"/>
      <c r="K49" s="67"/>
      <c r="L49" s="68"/>
      <c r="M49" s="2"/>
      <c r="N49" s="2"/>
      <c r="O49" s="4"/>
      <c r="P49" s="4"/>
      <c r="Q49" s="4"/>
      <c r="R49" s="4"/>
      <c r="S49" s="4"/>
      <c r="T49" s="4"/>
      <c r="U49" s="4"/>
      <c r="V49" s="4"/>
      <c r="W49" s="4"/>
      <c r="X49" s="4"/>
      <c r="Y49" s="4"/>
      <c r="Z49" s="4"/>
    </row>
    <row r="50" spans="1:26" ht="16.5" customHeight="1">
      <c r="A50" s="11">
        <v>11</v>
      </c>
      <c r="B50" s="66"/>
      <c r="C50" s="67"/>
      <c r="D50" s="67"/>
      <c r="E50" s="67"/>
      <c r="F50" s="68"/>
      <c r="G50" s="11">
        <v>11</v>
      </c>
      <c r="H50" s="66"/>
      <c r="I50" s="67"/>
      <c r="J50" s="67"/>
      <c r="K50" s="67"/>
      <c r="L50" s="68"/>
      <c r="M50" s="2"/>
      <c r="N50" s="2"/>
      <c r="O50" s="4"/>
      <c r="P50" s="4"/>
      <c r="Q50" s="4"/>
      <c r="R50" s="4"/>
      <c r="S50" s="4"/>
      <c r="T50" s="4"/>
      <c r="U50" s="4"/>
      <c r="V50" s="4"/>
      <c r="W50" s="4"/>
      <c r="X50" s="4"/>
      <c r="Y50" s="4"/>
      <c r="Z50" s="4"/>
    </row>
    <row r="51" spans="1:26" ht="16.5" customHeight="1">
      <c r="A51" s="11">
        <v>12</v>
      </c>
      <c r="B51" s="66"/>
      <c r="C51" s="67"/>
      <c r="D51" s="67"/>
      <c r="E51" s="67"/>
      <c r="F51" s="68"/>
      <c r="G51" s="11">
        <v>12</v>
      </c>
      <c r="H51" s="66"/>
      <c r="I51" s="67"/>
      <c r="J51" s="67"/>
      <c r="K51" s="67"/>
      <c r="L51" s="68"/>
      <c r="M51" s="2"/>
      <c r="N51" s="2"/>
      <c r="O51" s="4"/>
      <c r="P51" s="4"/>
      <c r="Q51" s="4"/>
      <c r="R51" s="4"/>
      <c r="S51" s="4"/>
      <c r="T51" s="4"/>
      <c r="U51" s="4"/>
      <c r="V51" s="4"/>
      <c r="W51" s="4"/>
      <c r="X51" s="4"/>
      <c r="Y51" s="4"/>
      <c r="Z51" s="4"/>
    </row>
    <row r="52" spans="1:26" ht="16.5" customHeight="1">
      <c r="A52" s="11">
        <v>13</v>
      </c>
      <c r="B52" s="66"/>
      <c r="C52" s="67"/>
      <c r="D52" s="67"/>
      <c r="E52" s="67"/>
      <c r="F52" s="68"/>
      <c r="G52" s="11">
        <v>13</v>
      </c>
      <c r="H52" s="66"/>
      <c r="I52" s="67"/>
      <c r="J52" s="67"/>
      <c r="K52" s="67"/>
      <c r="L52" s="68"/>
      <c r="M52" s="2"/>
      <c r="N52" s="2"/>
      <c r="O52" s="4"/>
      <c r="P52" s="4"/>
      <c r="Q52" s="4"/>
      <c r="R52" s="4"/>
      <c r="S52" s="4"/>
      <c r="T52" s="4"/>
      <c r="U52" s="4"/>
      <c r="V52" s="4"/>
      <c r="W52" s="4"/>
      <c r="X52" s="4"/>
      <c r="Y52" s="4"/>
      <c r="Z52" s="4"/>
    </row>
    <row r="53" spans="1:26" ht="16.5" customHeight="1">
      <c r="A53" s="11">
        <v>14</v>
      </c>
      <c r="B53" s="66"/>
      <c r="C53" s="67"/>
      <c r="D53" s="67"/>
      <c r="E53" s="67"/>
      <c r="F53" s="68"/>
      <c r="G53" s="11">
        <v>14</v>
      </c>
      <c r="H53" s="66"/>
      <c r="I53" s="67"/>
      <c r="J53" s="67"/>
      <c r="K53" s="67"/>
      <c r="L53" s="68"/>
      <c r="M53" s="2"/>
      <c r="N53" s="2"/>
      <c r="O53" s="4"/>
      <c r="P53" s="4"/>
      <c r="Q53" s="4"/>
      <c r="R53" s="4"/>
      <c r="S53" s="4"/>
      <c r="T53" s="4"/>
      <c r="U53" s="4"/>
      <c r="V53" s="4"/>
      <c r="W53" s="4"/>
      <c r="X53" s="4"/>
      <c r="Y53" s="4"/>
      <c r="Z53" s="4"/>
    </row>
    <row r="54" spans="1:26" ht="16.5" customHeight="1">
      <c r="A54" s="11">
        <v>15</v>
      </c>
      <c r="B54" s="66"/>
      <c r="C54" s="67"/>
      <c r="D54" s="67"/>
      <c r="E54" s="67"/>
      <c r="F54" s="68"/>
      <c r="G54" s="11">
        <v>15</v>
      </c>
      <c r="H54" s="66"/>
      <c r="I54" s="67"/>
      <c r="J54" s="67"/>
      <c r="K54" s="67"/>
      <c r="L54" s="68"/>
      <c r="M54" s="2"/>
      <c r="N54" s="2"/>
      <c r="O54" s="4"/>
      <c r="P54" s="4"/>
      <c r="Q54" s="4"/>
      <c r="R54" s="4"/>
      <c r="S54" s="4"/>
      <c r="T54" s="4"/>
      <c r="U54" s="4"/>
      <c r="V54" s="4"/>
      <c r="W54" s="4"/>
      <c r="X54" s="4"/>
      <c r="Y54" s="4"/>
      <c r="Z54" s="4"/>
    </row>
    <row r="55" spans="1:26" ht="16.5" customHeight="1">
      <c r="A55" s="72" t="s">
        <v>64</v>
      </c>
      <c r="B55" s="67"/>
      <c r="C55" s="67"/>
      <c r="D55" s="67"/>
      <c r="E55" s="67"/>
      <c r="F55" s="67"/>
      <c r="G55" s="67"/>
      <c r="H55" s="67"/>
      <c r="I55" s="67"/>
      <c r="J55" s="67"/>
      <c r="K55" s="67"/>
      <c r="L55" s="68"/>
      <c r="M55" s="2"/>
      <c r="N55" s="2"/>
      <c r="O55" s="4"/>
      <c r="P55" s="4"/>
      <c r="Q55" s="4"/>
      <c r="R55" s="4"/>
      <c r="S55" s="4"/>
      <c r="T55" s="4"/>
      <c r="U55" s="4"/>
      <c r="V55" s="4"/>
      <c r="W55" s="4"/>
      <c r="X55" s="4"/>
      <c r="Y55" s="4"/>
      <c r="Z55" s="4"/>
    </row>
    <row r="56" spans="1:26" ht="21" customHeight="1">
      <c r="A56" s="69" t="s">
        <v>65</v>
      </c>
      <c r="B56" s="70"/>
      <c r="C56" s="70"/>
      <c r="D56" s="70"/>
      <c r="E56" s="70"/>
      <c r="F56" s="71"/>
      <c r="G56" s="72" t="s">
        <v>66</v>
      </c>
      <c r="H56" s="67"/>
      <c r="I56" s="67"/>
      <c r="J56" s="67"/>
      <c r="K56" s="67"/>
      <c r="L56" s="68"/>
      <c r="M56" s="2"/>
      <c r="N56" s="2"/>
      <c r="O56" s="4"/>
      <c r="P56" s="4"/>
      <c r="Q56" s="4"/>
      <c r="R56" s="4"/>
      <c r="S56" s="4"/>
      <c r="T56" s="4"/>
      <c r="U56" s="4"/>
      <c r="V56" s="4"/>
      <c r="W56" s="4"/>
      <c r="X56" s="4"/>
      <c r="Y56" s="4"/>
      <c r="Z56" s="4"/>
    </row>
    <row r="57" spans="1:26" ht="16.5" customHeight="1">
      <c r="A57" s="11">
        <v>1</v>
      </c>
      <c r="B57" s="66" t="s">
        <v>67</v>
      </c>
      <c r="C57" s="67"/>
      <c r="D57" s="67"/>
      <c r="E57" s="67"/>
      <c r="F57" s="68"/>
      <c r="G57" s="11">
        <v>1</v>
      </c>
      <c r="H57" s="66" t="s">
        <v>68</v>
      </c>
      <c r="I57" s="67"/>
      <c r="J57" s="67"/>
      <c r="K57" s="67"/>
      <c r="L57" s="68"/>
      <c r="M57" s="2"/>
      <c r="N57" s="2"/>
      <c r="O57" s="4"/>
      <c r="P57" s="4"/>
      <c r="Q57" s="4"/>
      <c r="R57" s="4"/>
      <c r="S57" s="4"/>
      <c r="T57" s="4"/>
      <c r="U57" s="4"/>
      <c r="V57" s="4"/>
      <c r="W57" s="4"/>
      <c r="X57" s="4"/>
      <c r="Y57" s="4"/>
      <c r="Z57" s="4"/>
    </row>
    <row r="58" spans="1:26" ht="16.5" customHeight="1">
      <c r="A58" s="11">
        <v>2</v>
      </c>
      <c r="B58" s="66"/>
      <c r="C58" s="67"/>
      <c r="D58" s="67"/>
      <c r="E58" s="67"/>
      <c r="F58" s="68"/>
      <c r="G58" s="11">
        <v>2</v>
      </c>
      <c r="H58" s="66"/>
      <c r="I58" s="67"/>
      <c r="J58" s="67"/>
      <c r="K58" s="67"/>
      <c r="L58" s="68"/>
      <c r="M58" s="2"/>
      <c r="N58" s="2"/>
      <c r="O58" s="4"/>
      <c r="P58" s="4"/>
      <c r="Q58" s="4"/>
      <c r="R58" s="4"/>
      <c r="S58" s="4"/>
      <c r="T58" s="4"/>
      <c r="U58" s="4"/>
      <c r="V58" s="4"/>
      <c r="W58" s="4"/>
      <c r="X58" s="4"/>
      <c r="Y58" s="4"/>
      <c r="Z58" s="4"/>
    </row>
    <row r="59" spans="1:26" ht="16.5" customHeight="1">
      <c r="A59" s="11">
        <v>3</v>
      </c>
      <c r="B59" s="66"/>
      <c r="C59" s="67"/>
      <c r="D59" s="67"/>
      <c r="E59" s="67"/>
      <c r="F59" s="68"/>
      <c r="G59" s="11">
        <v>3</v>
      </c>
      <c r="H59" s="66"/>
      <c r="I59" s="67"/>
      <c r="J59" s="67"/>
      <c r="K59" s="67"/>
      <c r="L59" s="68"/>
      <c r="M59" s="2"/>
      <c r="N59" s="2"/>
      <c r="O59" s="4"/>
      <c r="P59" s="4"/>
      <c r="Q59" s="4"/>
      <c r="R59" s="4"/>
      <c r="S59" s="4"/>
      <c r="T59" s="4"/>
      <c r="U59" s="4"/>
      <c r="V59" s="4"/>
      <c r="W59" s="4"/>
      <c r="X59" s="4"/>
      <c r="Y59" s="4"/>
      <c r="Z59" s="4"/>
    </row>
    <row r="60" spans="1:26" ht="16.5" customHeight="1">
      <c r="A60" s="11">
        <v>4</v>
      </c>
      <c r="B60" s="66"/>
      <c r="C60" s="67"/>
      <c r="D60" s="67"/>
      <c r="E60" s="67"/>
      <c r="F60" s="68"/>
      <c r="G60" s="11">
        <v>4</v>
      </c>
      <c r="H60" s="66"/>
      <c r="I60" s="67"/>
      <c r="J60" s="67"/>
      <c r="K60" s="67"/>
      <c r="L60" s="68"/>
      <c r="M60" s="2"/>
      <c r="N60" s="2"/>
      <c r="O60" s="4"/>
      <c r="P60" s="4"/>
      <c r="Q60" s="4"/>
      <c r="R60" s="4"/>
      <c r="S60" s="4"/>
      <c r="T60" s="4"/>
      <c r="U60" s="4"/>
      <c r="V60" s="4"/>
      <c r="W60" s="4"/>
      <c r="X60" s="4"/>
      <c r="Y60" s="4"/>
      <c r="Z60" s="4"/>
    </row>
    <row r="61" spans="1:26" ht="16.5" customHeight="1">
      <c r="A61" s="11">
        <v>5</v>
      </c>
      <c r="B61" s="66"/>
      <c r="C61" s="67"/>
      <c r="D61" s="67"/>
      <c r="E61" s="67"/>
      <c r="F61" s="68"/>
      <c r="G61" s="11">
        <v>5</v>
      </c>
      <c r="H61" s="66"/>
      <c r="I61" s="67"/>
      <c r="J61" s="67"/>
      <c r="K61" s="67"/>
      <c r="L61" s="68"/>
      <c r="M61" s="2"/>
      <c r="N61" s="2"/>
      <c r="O61" s="4"/>
      <c r="P61" s="4"/>
      <c r="Q61" s="4"/>
      <c r="R61" s="4"/>
      <c r="S61" s="4"/>
      <c r="T61" s="4"/>
      <c r="U61" s="4"/>
      <c r="V61" s="4"/>
      <c r="W61" s="4"/>
      <c r="X61" s="4"/>
      <c r="Y61" s="4"/>
      <c r="Z61" s="4"/>
    </row>
    <row r="62" spans="1:26" ht="16.5" customHeight="1">
      <c r="A62" s="11">
        <v>6</v>
      </c>
      <c r="B62" s="66"/>
      <c r="C62" s="67"/>
      <c r="D62" s="67"/>
      <c r="E62" s="67"/>
      <c r="F62" s="68"/>
      <c r="G62" s="11">
        <v>6</v>
      </c>
      <c r="H62" s="66"/>
      <c r="I62" s="67"/>
      <c r="J62" s="67"/>
      <c r="K62" s="67"/>
      <c r="L62" s="68"/>
      <c r="M62" s="2"/>
      <c r="N62" s="2"/>
      <c r="O62" s="4"/>
      <c r="P62" s="4"/>
      <c r="Q62" s="4"/>
      <c r="R62" s="4"/>
      <c r="S62" s="4"/>
      <c r="T62" s="4"/>
      <c r="U62" s="4"/>
      <c r="V62" s="4"/>
      <c r="W62" s="4"/>
      <c r="X62" s="4"/>
      <c r="Y62" s="4"/>
      <c r="Z62" s="4"/>
    </row>
    <row r="63" spans="1:26" ht="16.5" customHeight="1">
      <c r="A63" s="11">
        <v>7</v>
      </c>
      <c r="B63" s="66"/>
      <c r="C63" s="67"/>
      <c r="D63" s="67"/>
      <c r="E63" s="67"/>
      <c r="F63" s="68"/>
      <c r="G63" s="11">
        <v>7</v>
      </c>
      <c r="H63" s="66"/>
      <c r="I63" s="67"/>
      <c r="J63" s="67"/>
      <c r="K63" s="67"/>
      <c r="L63" s="68"/>
      <c r="M63" s="2"/>
      <c r="N63" s="2"/>
      <c r="O63" s="4"/>
      <c r="P63" s="4"/>
      <c r="Q63" s="4"/>
      <c r="R63" s="4"/>
      <c r="S63" s="4"/>
      <c r="T63" s="4"/>
      <c r="U63" s="4"/>
      <c r="V63" s="4"/>
      <c r="W63" s="4"/>
      <c r="X63" s="4"/>
      <c r="Y63" s="4"/>
      <c r="Z63" s="4"/>
    </row>
    <row r="64" spans="1:26" ht="16.5" customHeight="1">
      <c r="A64" s="11">
        <v>8</v>
      </c>
      <c r="B64" s="66"/>
      <c r="C64" s="67"/>
      <c r="D64" s="67"/>
      <c r="E64" s="67"/>
      <c r="F64" s="68"/>
      <c r="G64" s="11">
        <v>8</v>
      </c>
      <c r="H64" s="66"/>
      <c r="I64" s="67"/>
      <c r="J64" s="67"/>
      <c r="K64" s="67"/>
      <c r="L64" s="68"/>
      <c r="M64" s="2"/>
      <c r="N64" s="2"/>
      <c r="O64" s="4"/>
      <c r="P64" s="4"/>
      <c r="Q64" s="4"/>
      <c r="R64" s="4"/>
      <c r="S64" s="4"/>
      <c r="T64" s="4"/>
      <c r="U64" s="4"/>
      <c r="V64" s="4"/>
      <c r="W64" s="4"/>
      <c r="X64" s="4"/>
      <c r="Y64" s="4"/>
      <c r="Z64" s="4"/>
    </row>
    <row r="65" spans="1:26" ht="16.5" customHeight="1">
      <c r="A65" s="11">
        <v>9</v>
      </c>
      <c r="B65" s="66"/>
      <c r="C65" s="67"/>
      <c r="D65" s="67"/>
      <c r="E65" s="67"/>
      <c r="F65" s="68"/>
      <c r="G65" s="11">
        <v>9</v>
      </c>
      <c r="H65" s="66"/>
      <c r="I65" s="67"/>
      <c r="J65" s="67"/>
      <c r="K65" s="67"/>
      <c r="L65" s="68"/>
      <c r="M65" s="2"/>
      <c r="N65" s="2"/>
      <c r="O65" s="4"/>
      <c r="P65" s="4"/>
      <c r="Q65" s="4"/>
      <c r="R65" s="4"/>
      <c r="S65" s="4"/>
      <c r="T65" s="4"/>
      <c r="U65" s="4"/>
      <c r="V65" s="4"/>
      <c r="W65" s="4"/>
      <c r="X65" s="4"/>
      <c r="Y65" s="4"/>
      <c r="Z65" s="4"/>
    </row>
    <row r="66" spans="1:26" ht="16.5" customHeight="1">
      <c r="A66" s="11">
        <v>10</v>
      </c>
      <c r="B66" s="66"/>
      <c r="C66" s="67"/>
      <c r="D66" s="67"/>
      <c r="E66" s="67"/>
      <c r="F66" s="68"/>
      <c r="G66" s="11">
        <v>10</v>
      </c>
      <c r="H66" s="66"/>
      <c r="I66" s="67"/>
      <c r="J66" s="67"/>
      <c r="K66" s="67"/>
      <c r="L66" s="68"/>
      <c r="M66" s="2"/>
      <c r="N66" s="2"/>
      <c r="O66" s="4"/>
      <c r="P66" s="4"/>
      <c r="Q66" s="4"/>
      <c r="R66" s="4"/>
      <c r="S66" s="4"/>
      <c r="T66" s="4"/>
      <c r="U66" s="4"/>
      <c r="V66" s="4"/>
      <c r="W66" s="4"/>
      <c r="X66" s="4"/>
      <c r="Y66" s="4"/>
      <c r="Z66" s="4"/>
    </row>
    <row r="67" spans="1:26" ht="21" customHeight="1">
      <c r="A67" s="69" t="s">
        <v>69</v>
      </c>
      <c r="B67" s="70"/>
      <c r="C67" s="70"/>
      <c r="D67" s="70"/>
      <c r="E67" s="70"/>
      <c r="F67" s="71"/>
      <c r="G67" s="72" t="s">
        <v>70</v>
      </c>
      <c r="H67" s="67"/>
      <c r="I67" s="67"/>
      <c r="J67" s="67"/>
      <c r="K67" s="67"/>
      <c r="L67" s="68"/>
      <c r="M67" s="2"/>
      <c r="N67" s="2"/>
      <c r="O67" s="4"/>
      <c r="P67" s="4"/>
      <c r="Q67" s="4"/>
      <c r="R67" s="4"/>
      <c r="S67" s="4"/>
      <c r="T67" s="4"/>
      <c r="U67" s="4"/>
      <c r="V67" s="4"/>
      <c r="W67" s="4"/>
      <c r="X67" s="4"/>
      <c r="Y67" s="4"/>
      <c r="Z67" s="4"/>
    </row>
    <row r="68" spans="1:26" ht="16.5" customHeight="1">
      <c r="A68" s="11">
        <v>1</v>
      </c>
      <c r="B68" s="66" t="s">
        <v>71</v>
      </c>
      <c r="C68" s="67"/>
      <c r="D68" s="67"/>
      <c r="E68" s="67"/>
      <c r="F68" s="68"/>
      <c r="G68" s="11">
        <v>1</v>
      </c>
      <c r="H68" s="66" t="s">
        <v>72</v>
      </c>
      <c r="I68" s="67"/>
      <c r="J68" s="67"/>
      <c r="K68" s="67"/>
      <c r="L68" s="68"/>
      <c r="M68" s="2"/>
      <c r="N68" s="2"/>
      <c r="O68" s="4"/>
      <c r="P68" s="4"/>
      <c r="Q68" s="4"/>
      <c r="R68" s="4"/>
      <c r="S68" s="4"/>
      <c r="T68" s="4"/>
      <c r="U68" s="4"/>
      <c r="V68" s="4"/>
      <c r="W68" s="4"/>
      <c r="X68" s="4"/>
      <c r="Y68" s="4"/>
      <c r="Z68" s="4"/>
    </row>
    <row r="69" spans="1:26" ht="16.5" customHeight="1">
      <c r="A69" s="11">
        <v>2</v>
      </c>
      <c r="B69" s="66" t="s">
        <v>73</v>
      </c>
      <c r="C69" s="67"/>
      <c r="D69" s="67"/>
      <c r="E69" s="67"/>
      <c r="F69" s="68"/>
      <c r="G69" s="11">
        <v>2</v>
      </c>
      <c r="H69" s="66"/>
      <c r="I69" s="67"/>
      <c r="J69" s="67"/>
      <c r="K69" s="67"/>
      <c r="L69" s="68"/>
      <c r="M69" s="2"/>
      <c r="N69" s="2"/>
      <c r="O69" s="4"/>
      <c r="P69" s="4"/>
      <c r="Q69" s="4"/>
      <c r="R69" s="4"/>
      <c r="S69" s="4"/>
      <c r="T69" s="4"/>
      <c r="U69" s="4"/>
      <c r="V69" s="4"/>
      <c r="W69" s="4"/>
      <c r="X69" s="4"/>
      <c r="Y69" s="4"/>
      <c r="Z69" s="4"/>
    </row>
    <row r="70" spans="1:26" ht="16.5" customHeight="1">
      <c r="A70" s="11">
        <v>3</v>
      </c>
      <c r="B70" s="66"/>
      <c r="C70" s="67"/>
      <c r="D70" s="67"/>
      <c r="E70" s="67"/>
      <c r="F70" s="68"/>
      <c r="G70" s="11">
        <v>3</v>
      </c>
      <c r="H70" s="66"/>
      <c r="I70" s="67"/>
      <c r="J70" s="67"/>
      <c r="K70" s="67"/>
      <c r="L70" s="68"/>
      <c r="M70" s="2"/>
      <c r="N70" s="2"/>
      <c r="O70" s="4"/>
      <c r="P70" s="4"/>
      <c r="Q70" s="4"/>
      <c r="R70" s="4"/>
      <c r="S70" s="4"/>
      <c r="T70" s="4"/>
      <c r="U70" s="4"/>
      <c r="V70" s="4"/>
      <c r="W70" s="4"/>
      <c r="X70" s="4"/>
      <c r="Y70" s="4"/>
      <c r="Z70" s="4"/>
    </row>
    <row r="71" spans="1:26" ht="16.5" customHeight="1">
      <c r="A71" s="11">
        <v>4</v>
      </c>
      <c r="B71" s="66"/>
      <c r="C71" s="67"/>
      <c r="D71" s="67"/>
      <c r="E71" s="67"/>
      <c r="F71" s="68"/>
      <c r="G71" s="11">
        <v>4</v>
      </c>
      <c r="H71" s="66"/>
      <c r="I71" s="67"/>
      <c r="J71" s="67"/>
      <c r="K71" s="67"/>
      <c r="L71" s="68"/>
      <c r="M71" s="2"/>
      <c r="N71" s="2"/>
      <c r="O71" s="4"/>
      <c r="P71" s="4"/>
      <c r="Q71" s="4"/>
      <c r="R71" s="4"/>
      <c r="S71" s="4"/>
      <c r="T71" s="4"/>
      <c r="U71" s="4"/>
      <c r="V71" s="4"/>
      <c r="W71" s="4"/>
      <c r="X71" s="4"/>
      <c r="Y71" s="4"/>
      <c r="Z71" s="4"/>
    </row>
    <row r="72" spans="1:26" ht="16.5" customHeight="1">
      <c r="A72" s="11">
        <v>5</v>
      </c>
      <c r="B72" s="66"/>
      <c r="C72" s="67"/>
      <c r="D72" s="67"/>
      <c r="E72" s="67"/>
      <c r="F72" s="68"/>
      <c r="G72" s="11">
        <v>5</v>
      </c>
      <c r="H72" s="66"/>
      <c r="I72" s="67"/>
      <c r="J72" s="67"/>
      <c r="K72" s="67"/>
      <c r="L72" s="68"/>
      <c r="M72" s="2"/>
      <c r="N72" s="2"/>
      <c r="O72" s="4"/>
      <c r="P72" s="4"/>
      <c r="Q72" s="4"/>
      <c r="R72" s="4"/>
      <c r="S72" s="4"/>
      <c r="T72" s="4"/>
      <c r="U72" s="4"/>
      <c r="V72" s="4"/>
      <c r="W72" s="4"/>
      <c r="X72" s="4"/>
      <c r="Y72" s="4"/>
      <c r="Z72" s="4"/>
    </row>
    <row r="73" spans="1:26" ht="16.5" customHeight="1">
      <c r="A73" s="11">
        <v>6</v>
      </c>
      <c r="B73" s="66"/>
      <c r="C73" s="67"/>
      <c r="D73" s="67"/>
      <c r="E73" s="67"/>
      <c r="F73" s="68"/>
      <c r="G73" s="11">
        <v>6</v>
      </c>
      <c r="H73" s="66"/>
      <c r="I73" s="67"/>
      <c r="J73" s="67"/>
      <c r="K73" s="67"/>
      <c r="L73" s="68"/>
      <c r="M73" s="2"/>
      <c r="N73" s="2"/>
      <c r="O73" s="4"/>
      <c r="P73" s="4"/>
      <c r="Q73" s="4"/>
      <c r="R73" s="4"/>
      <c r="S73" s="4"/>
      <c r="T73" s="4"/>
      <c r="U73" s="4"/>
      <c r="V73" s="4"/>
      <c r="W73" s="4"/>
      <c r="X73" s="4"/>
      <c r="Y73" s="4"/>
      <c r="Z73" s="4"/>
    </row>
    <row r="74" spans="1:26" ht="16.5" customHeight="1">
      <c r="A74" s="11">
        <v>7</v>
      </c>
      <c r="B74" s="66"/>
      <c r="C74" s="67"/>
      <c r="D74" s="67"/>
      <c r="E74" s="67"/>
      <c r="F74" s="68"/>
      <c r="G74" s="11">
        <v>7</v>
      </c>
      <c r="H74" s="66"/>
      <c r="I74" s="67"/>
      <c r="J74" s="67"/>
      <c r="K74" s="67"/>
      <c r="L74" s="68"/>
      <c r="M74" s="2"/>
      <c r="N74" s="2"/>
      <c r="O74" s="4"/>
      <c r="P74" s="4"/>
      <c r="Q74" s="4"/>
      <c r="R74" s="4"/>
      <c r="S74" s="4"/>
      <c r="T74" s="4"/>
      <c r="U74" s="4"/>
      <c r="V74" s="4"/>
      <c r="W74" s="4"/>
      <c r="X74" s="4"/>
      <c r="Y74" s="4"/>
      <c r="Z74" s="4"/>
    </row>
    <row r="75" spans="1:26" ht="16.5" customHeight="1">
      <c r="A75" s="11">
        <v>8</v>
      </c>
      <c r="B75" s="66"/>
      <c r="C75" s="67"/>
      <c r="D75" s="67"/>
      <c r="E75" s="67"/>
      <c r="F75" s="68"/>
      <c r="G75" s="11">
        <v>8</v>
      </c>
      <c r="H75" s="66"/>
      <c r="I75" s="67"/>
      <c r="J75" s="67"/>
      <c r="K75" s="67"/>
      <c r="L75" s="68"/>
      <c r="M75" s="2"/>
      <c r="N75" s="2"/>
      <c r="O75" s="4"/>
      <c r="P75" s="4"/>
      <c r="Q75" s="4"/>
      <c r="R75" s="4"/>
      <c r="S75" s="4"/>
      <c r="T75" s="4"/>
      <c r="U75" s="4"/>
      <c r="V75" s="4"/>
      <c r="W75" s="4"/>
      <c r="X75" s="4"/>
      <c r="Y75" s="4"/>
      <c r="Z75" s="4"/>
    </row>
    <row r="76" spans="1:26" ht="16.5" customHeight="1">
      <c r="A76" s="11">
        <v>9</v>
      </c>
      <c r="B76" s="66"/>
      <c r="C76" s="67"/>
      <c r="D76" s="67"/>
      <c r="E76" s="67"/>
      <c r="F76" s="68"/>
      <c r="G76" s="11">
        <v>9</v>
      </c>
      <c r="H76" s="66"/>
      <c r="I76" s="67"/>
      <c r="J76" s="67"/>
      <c r="K76" s="67"/>
      <c r="L76" s="68"/>
      <c r="M76" s="2"/>
      <c r="N76" s="2"/>
      <c r="O76" s="4"/>
      <c r="P76" s="4"/>
      <c r="Q76" s="4"/>
      <c r="R76" s="4"/>
      <c r="S76" s="4"/>
      <c r="T76" s="4"/>
      <c r="U76" s="4"/>
      <c r="V76" s="4"/>
      <c r="W76" s="4"/>
      <c r="X76" s="4"/>
      <c r="Y76" s="4"/>
      <c r="Z76" s="4"/>
    </row>
    <row r="77" spans="1:26" ht="16.5" customHeight="1">
      <c r="A77" s="11">
        <v>10</v>
      </c>
      <c r="B77" s="66"/>
      <c r="C77" s="67"/>
      <c r="D77" s="67"/>
      <c r="E77" s="67"/>
      <c r="F77" s="68"/>
      <c r="G77" s="11">
        <v>10</v>
      </c>
      <c r="H77" s="66"/>
      <c r="I77" s="67"/>
      <c r="J77" s="67"/>
      <c r="K77" s="67"/>
      <c r="L77" s="68"/>
      <c r="M77" s="2"/>
      <c r="N77" s="2"/>
      <c r="O77" s="4"/>
      <c r="P77" s="4"/>
      <c r="Q77" s="4"/>
      <c r="R77" s="4"/>
      <c r="S77" s="4"/>
      <c r="T77" s="4"/>
      <c r="U77" s="4"/>
      <c r="V77" s="4"/>
      <c r="W77" s="4"/>
      <c r="X77" s="4"/>
      <c r="Y77" s="4"/>
      <c r="Z77" s="4"/>
    </row>
    <row r="78" spans="1:26" ht="21" customHeight="1">
      <c r="A78" s="69" t="s">
        <v>74</v>
      </c>
      <c r="B78" s="70"/>
      <c r="C78" s="70"/>
      <c r="D78" s="70"/>
      <c r="E78" s="70"/>
      <c r="F78" s="71"/>
      <c r="G78" s="72" t="s">
        <v>75</v>
      </c>
      <c r="H78" s="67"/>
      <c r="I78" s="67"/>
      <c r="J78" s="67"/>
      <c r="K78" s="67"/>
      <c r="L78" s="68"/>
      <c r="M78" s="2"/>
      <c r="N78" s="2"/>
      <c r="O78" s="4"/>
      <c r="P78" s="4"/>
      <c r="Q78" s="4"/>
      <c r="R78" s="4"/>
      <c r="S78" s="4"/>
      <c r="T78" s="4"/>
      <c r="U78" s="4"/>
      <c r="V78" s="4"/>
      <c r="W78" s="4"/>
      <c r="X78" s="4"/>
      <c r="Y78" s="4"/>
      <c r="Z78" s="4"/>
    </row>
    <row r="79" spans="1:26" ht="16.5" customHeight="1">
      <c r="A79" s="11">
        <v>1</v>
      </c>
      <c r="B79" s="66" t="s">
        <v>76</v>
      </c>
      <c r="C79" s="67"/>
      <c r="D79" s="67"/>
      <c r="E79" s="67"/>
      <c r="F79" s="68"/>
      <c r="G79" s="11">
        <v>1</v>
      </c>
      <c r="H79" s="66" t="s">
        <v>77</v>
      </c>
      <c r="I79" s="67"/>
      <c r="J79" s="67"/>
      <c r="K79" s="67"/>
      <c r="L79" s="68"/>
      <c r="M79" s="2"/>
      <c r="N79" s="2"/>
      <c r="O79" s="4"/>
      <c r="P79" s="4"/>
      <c r="Q79" s="4"/>
      <c r="R79" s="4"/>
      <c r="S79" s="4"/>
      <c r="T79" s="4"/>
      <c r="U79" s="4"/>
      <c r="V79" s="4"/>
      <c r="W79" s="4"/>
      <c r="X79" s="4"/>
      <c r="Y79" s="4"/>
      <c r="Z79" s="4"/>
    </row>
    <row r="80" spans="1:26" ht="16.5" customHeight="1">
      <c r="A80" s="11">
        <v>2</v>
      </c>
      <c r="B80" s="66"/>
      <c r="C80" s="67"/>
      <c r="D80" s="67"/>
      <c r="E80" s="67"/>
      <c r="F80" s="68"/>
      <c r="G80" s="11">
        <v>2</v>
      </c>
      <c r="H80" s="66"/>
      <c r="I80" s="67"/>
      <c r="J80" s="67"/>
      <c r="K80" s="67"/>
      <c r="L80" s="68"/>
      <c r="M80" s="2"/>
      <c r="N80" s="2"/>
      <c r="O80" s="4"/>
      <c r="P80" s="4"/>
      <c r="Q80" s="4"/>
      <c r="R80" s="4"/>
      <c r="S80" s="4"/>
      <c r="T80" s="4"/>
      <c r="U80" s="4"/>
      <c r="V80" s="4"/>
      <c r="W80" s="4"/>
      <c r="X80" s="4"/>
      <c r="Y80" s="4"/>
      <c r="Z80" s="4"/>
    </row>
    <row r="81" spans="1:26" ht="16.5" customHeight="1">
      <c r="A81" s="11">
        <v>3</v>
      </c>
      <c r="B81" s="66"/>
      <c r="C81" s="67"/>
      <c r="D81" s="67"/>
      <c r="E81" s="67"/>
      <c r="F81" s="68"/>
      <c r="G81" s="11">
        <v>3</v>
      </c>
      <c r="H81" s="66"/>
      <c r="I81" s="67"/>
      <c r="J81" s="67"/>
      <c r="K81" s="67"/>
      <c r="L81" s="68"/>
      <c r="M81" s="2"/>
      <c r="N81" s="2"/>
      <c r="O81" s="4"/>
      <c r="P81" s="4"/>
      <c r="Q81" s="4"/>
      <c r="R81" s="4"/>
      <c r="S81" s="4"/>
      <c r="T81" s="4"/>
      <c r="U81" s="4"/>
      <c r="V81" s="4"/>
      <c r="W81" s="4"/>
      <c r="X81" s="4"/>
      <c r="Y81" s="4"/>
      <c r="Z81" s="4"/>
    </row>
    <row r="82" spans="1:26" ht="16.5" customHeight="1">
      <c r="A82" s="11">
        <v>4</v>
      </c>
      <c r="B82" s="66"/>
      <c r="C82" s="67"/>
      <c r="D82" s="67"/>
      <c r="E82" s="67"/>
      <c r="F82" s="68"/>
      <c r="G82" s="11">
        <v>4</v>
      </c>
      <c r="H82" s="66"/>
      <c r="I82" s="67"/>
      <c r="J82" s="67"/>
      <c r="K82" s="67"/>
      <c r="L82" s="68"/>
      <c r="M82" s="2"/>
      <c r="N82" s="2"/>
      <c r="O82" s="4"/>
      <c r="P82" s="4"/>
      <c r="Q82" s="4"/>
      <c r="R82" s="4"/>
      <c r="S82" s="4"/>
      <c r="T82" s="4"/>
      <c r="U82" s="4"/>
      <c r="V82" s="4"/>
      <c r="W82" s="4"/>
      <c r="X82" s="4"/>
      <c r="Y82" s="4"/>
      <c r="Z82" s="4"/>
    </row>
    <row r="83" spans="1:26" ht="16.5" customHeight="1">
      <c r="A83" s="11">
        <v>5</v>
      </c>
      <c r="B83" s="66"/>
      <c r="C83" s="67"/>
      <c r="D83" s="67"/>
      <c r="E83" s="67"/>
      <c r="F83" s="68"/>
      <c r="G83" s="11">
        <v>5</v>
      </c>
      <c r="H83" s="66"/>
      <c r="I83" s="67"/>
      <c r="J83" s="67"/>
      <c r="K83" s="67"/>
      <c r="L83" s="68"/>
      <c r="M83" s="2"/>
      <c r="N83" s="2"/>
      <c r="O83" s="4"/>
      <c r="P83" s="4"/>
      <c r="Q83" s="4"/>
      <c r="R83" s="4"/>
      <c r="S83" s="4"/>
      <c r="T83" s="4"/>
      <c r="U83" s="4"/>
      <c r="V83" s="4"/>
      <c r="W83" s="4"/>
      <c r="X83" s="4"/>
      <c r="Y83" s="4"/>
      <c r="Z83" s="4"/>
    </row>
    <row r="84" spans="1:26" ht="16.5" customHeight="1">
      <c r="A84" s="11">
        <v>6</v>
      </c>
      <c r="B84" s="66"/>
      <c r="C84" s="67"/>
      <c r="D84" s="67"/>
      <c r="E84" s="67"/>
      <c r="F84" s="68"/>
      <c r="G84" s="11">
        <v>6</v>
      </c>
      <c r="H84" s="66"/>
      <c r="I84" s="67"/>
      <c r="J84" s="67"/>
      <c r="K84" s="67"/>
      <c r="L84" s="68"/>
      <c r="M84" s="2"/>
      <c r="N84" s="2"/>
      <c r="O84" s="4"/>
      <c r="P84" s="4"/>
      <c r="Q84" s="4"/>
      <c r="R84" s="4"/>
      <c r="S84" s="4"/>
      <c r="T84" s="4"/>
      <c r="U84" s="4"/>
      <c r="V84" s="4"/>
      <c r="W84" s="4"/>
      <c r="X84" s="4"/>
      <c r="Y84" s="4"/>
      <c r="Z84" s="4"/>
    </row>
    <row r="85" spans="1:26" ht="16.5" customHeight="1">
      <c r="A85" s="11">
        <v>7</v>
      </c>
      <c r="B85" s="66"/>
      <c r="C85" s="67"/>
      <c r="D85" s="67"/>
      <c r="E85" s="67"/>
      <c r="F85" s="68"/>
      <c r="G85" s="11">
        <v>7</v>
      </c>
      <c r="H85" s="66"/>
      <c r="I85" s="67"/>
      <c r="J85" s="67"/>
      <c r="K85" s="67"/>
      <c r="L85" s="68"/>
      <c r="M85" s="2"/>
      <c r="N85" s="2"/>
      <c r="O85" s="4"/>
      <c r="P85" s="4"/>
      <c r="Q85" s="4"/>
      <c r="R85" s="4"/>
      <c r="S85" s="4"/>
      <c r="T85" s="4"/>
      <c r="U85" s="4"/>
      <c r="V85" s="4"/>
      <c r="W85" s="4"/>
      <c r="X85" s="4"/>
      <c r="Y85" s="4"/>
      <c r="Z85" s="4"/>
    </row>
    <row r="86" spans="1:26" ht="16.5" customHeight="1">
      <c r="A86" s="11">
        <v>8</v>
      </c>
      <c r="B86" s="66"/>
      <c r="C86" s="67"/>
      <c r="D86" s="67"/>
      <c r="E86" s="67"/>
      <c r="F86" s="68"/>
      <c r="G86" s="11">
        <v>8</v>
      </c>
      <c r="H86" s="66"/>
      <c r="I86" s="67"/>
      <c r="J86" s="67"/>
      <c r="K86" s="67"/>
      <c r="L86" s="68"/>
      <c r="M86" s="2"/>
      <c r="N86" s="2"/>
      <c r="O86" s="4"/>
      <c r="P86" s="4"/>
      <c r="Q86" s="4"/>
      <c r="R86" s="4"/>
      <c r="S86" s="4"/>
      <c r="T86" s="4"/>
      <c r="U86" s="4"/>
      <c r="V86" s="4"/>
      <c r="W86" s="4"/>
      <c r="X86" s="4"/>
      <c r="Y86" s="4"/>
      <c r="Z86" s="4"/>
    </row>
    <row r="87" spans="1:26" ht="16.5" customHeight="1">
      <c r="A87" s="11">
        <v>9</v>
      </c>
      <c r="B87" s="66"/>
      <c r="C87" s="67"/>
      <c r="D87" s="67"/>
      <c r="E87" s="67"/>
      <c r="F87" s="68"/>
      <c r="G87" s="11">
        <v>9</v>
      </c>
      <c r="H87" s="66"/>
      <c r="I87" s="67"/>
      <c r="J87" s="67"/>
      <c r="K87" s="67"/>
      <c r="L87" s="68"/>
      <c r="M87" s="2"/>
      <c r="N87" s="2"/>
      <c r="O87" s="4"/>
      <c r="P87" s="4"/>
      <c r="Q87" s="4"/>
      <c r="R87" s="4"/>
      <c r="S87" s="4"/>
      <c r="T87" s="4"/>
      <c r="U87" s="4"/>
      <c r="V87" s="4"/>
      <c r="W87" s="4"/>
      <c r="X87" s="4"/>
      <c r="Y87" s="4"/>
      <c r="Z87" s="4"/>
    </row>
    <row r="88" spans="1:26" ht="16.5" customHeight="1">
      <c r="A88" s="11">
        <v>10</v>
      </c>
      <c r="B88" s="66"/>
      <c r="C88" s="67"/>
      <c r="D88" s="67"/>
      <c r="E88" s="67"/>
      <c r="F88" s="68"/>
      <c r="G88" s="11">
        <v>10</v>
      </c>
      <c r="H88" s="66"/>
      <c r="I88" s="67"/>
      <c r="J88" s="67"/>
      <c r="K88" s="67"/>
      <c r="L88" s="68"/>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87:F87"/>
    <mergeCell ref="B88:F88"/>
    <mergeCell ref="H88:L88"/>
    <mergeCell ref="B82:F82"/>
    <mergeCell ref="H82:L82"/>
    <mergeCell ref="B83:F83"/>
    <mergeCell ref="H83:L83"/>
    <mergeCell ref="B84:F84"/>
    <mergeCell ref="H84:L84"/>
    <mergeCell ref="H85:L85"/>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42:F42"/>
    <mergeCell ref="H42:L42"/>
    <mergeCell ref="B43:F43"/>
    <mergeCell ref="H43:L43"/>
    <mergeCell ref="B44:F44"/>
    <mergeCell ref="H44:L44"/>
    <mergeCell ref="H45:L45"/>
    <mergeCell ref="H46:L46"/>
    <mergeCell ref="H47:L47"/>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B52:F52"/>
    <mergeCell ref="B53:F53"/>
    <mergeCell ref="B54:F54"/>
    <mergeCell ref="B45:F45"/>
    <mergeCell ref="B46:F46"/>
    <mergeCell ref="B47:F47"/>
    <mergeCell ref="B48:F48"/>
    <mergeCell ref="B49:F49"/>
    <mergeCell ref="B50:F50"/>
    <mergeCell ref="B51:F51"/>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H20:I20"/>
    <mergeCell ref="E20:F20"/>
    <mergeCell ref="H32:L32"/>
    <mergeCell ref="H33:L33"/>
    <mergeCell ref="H69:L69"/>
    <mergeCell ref="B69:F69"/>
    <mergeCell ref="B70:F70"/>
    <mergeCell ref="B71:F71"/>
    <mergeCell ref="B72:F72"/>
    <mergeCell ref="B73:F73"/>
    <mergeCell ref="B74:F74"/>
    <mergeCell ref="B75:F75"/>
    <mergeCell ref="H86:L86"/>
    <mergeCell ref="B85:F85"/>
    <mergeCell ref="B86:F86"/>
    <mergeCell ref="B64:F64"/>
    <mergeCell ref="B65:F65"/>
    <mergeCell ref="B66:F66"/>
    <mergeCell ref="A67:F67"/>
    <mergeCell ref="B68:F68"/>
    <mergeCell ref="H63:L63"/>
    <mergeCell ref="H64:L64"/>
    <mergeCell ref="H65:L65"/>
    <mergeCell ref="H66:L66"/>
    <mergeCell ref="G67:L67"/>
    <mergeCell ref="H68:L68"/>
    <mergeCell ref="B59:F59"/>
    <mergeCell ref="H59:L59"/>
    <mergeCell ref="B60:F60"/>
    <mergeCell ref="H60:L60"/>
    <mergeCell ref="B61:F61"/>
    <mergeCell ref="H61:L61"/>
    <mergeCell ref="H62:L62"/>
    <mergeCell ref="B62:F62"/>
    <mergeCell ref="B63:F63"/>
    <mergeCell ref="H57:L57"/>
    <mergeCell ref="H58:L58"/>
    <mergeCell ref="H53:L53"/>
    <mergeCell ref="H54:L54"/>
    <mergeCell ref="A55:L55"/>
    <mergeCell ref="A56:F56"/>
    <mergeCell ref="G56:L56"/>
    <mergeCell ref="B57:F57"/>
    <mergeCell ref="B58:F58"/>
    <mergeCell ref="H80:L80"/>
    <mergeCell ref="H81:L81"/>
    <mergeCell ref="B76:F76"/>
    <mergeCell ref="B77:F77"/>
    <mergeCell ref="A78:F78"/>
    <mergeCell ref="B79:F79"/>
    <mergeCell ref="H79:L79"/>
    <mergeCell ref="B80:F80"/>
    <mergeCell ref="B81:F81"/>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17.85546875"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93"/>
      <c r="B1" s="75"/>
      <c r="C1" s="94" t="s">
        <v>0</v>
      </c>
      <c r="D1" s="81"/>
      <c r="E1" s="81"/>
      <c r="F1" s="81"/>
      <c r="G1" s="81"/>
      <c r="H1" s="81"/>
      <c r="I1" s="81"/>
      <c r="J1" s="81"/>
      <c r="K1" s="81"/>
      <c r="L1" s="81"/>
      <c r="M1" s="81"/>
      <c r="N1" s="81"/>
      <c r="O1" s="81"/>
      <c r="P1" s="81"/>
      <c r="Q1" s="81"/>
      <c r="R1" s="81"/>
      <c r="S1" s="81"/>
      <c r="T1" s="81"/>
      <c r="U1" s="75"/>
      <c r="V1" s="12" t="s">
        <v>78</v>
      </c>
      <c r="W1" s="4"/>
      <c r="X1" s="4"/>
      <c r="Y1" s="4"/>
      <c r="Z1" s="4"/>
    </row>
    <row r="2" spans="1:26" ht="16.5" customHeight="1">
      <c r="A2" s="76"/>
      <c r="B2" s="77"/>
      <c r="C2" s="76"/>
      <c r="D2" s="82"/>
      <c r="E2" s="82"/>
      <c r="F2" s="82"/>
      <c r="G2" s="82"/>
      <c r="H2" s="82"/>
      <c r="I2" s="82"/>
      <c r="J2" s="82"/>
      <c r="K2" s="82"/>
      <c r="L2" s="82"/>
      <c r="M2" s="82"/>
      <c r="N2" s="82"/>
      <c r="O2" s="82"/>
      <c r="P2" s="82"/>
      <c r="Q2" s="82"/>
      <c r="R2" s="82"/>
      <c r="S2" s="82"/>
      <c r="T2" s="82"/>
      <c r="U2" s="77"/>
      <c r="V2" s="12" t="s">
        <v>79</v>
      </c>
      <c r="W2" s="4"/>
      <c r="X2" s="4"/>
      <c r="Y2" s="4"/>
      <c r="Z2" s="4"/>
    </row>
    <row r="3" spans="1:26" ht="16.5" customHeight="1">
      <c r="A3" s="76"/>
      <c r="B3" s="77"/>
      <c r="C3" s="76"/>
      <c r="D3" s="82"/>
      <c r="E3" s="82"/>
      <c r="F3" s="82"/>
      <c r="G3" s="82"/>
      <c r="H3" s="82"/>
      <c r="I3" s="82"/>
      <c r="J3" s="82"/>
      <c r="K3" s="82"/>
      <c r="L3" s="82"/>
      <c r="M3" s="82"/>
      <c r="N3" s="82"/>
      <c r="O3" s="82"/>
      <c r="P3" s="82"/>
      <c r="Q3" s="82"/>
      <c r="R3" s="82"/>
      <c r="S3" s="82"/>
      <c r="T3" s="82"/>
      <c r="U3" s="77"/>
      <c r="V3" s="12" t="s">
        <v>80</v>
      </c>
      <c r="W3" s="4"/>
      <c r="X3" s="4"/>
      <c r="Y3" s="4"/>
      <c r="Z3" s="4"/>
    </row>
    <row r="4" spans="1:26" ht="15.75" customHeight="1">
      <c r="A4" s="78"/>
      <c r="B4" s="79"/>
      <c r="C4" s="78"/>
      <c r="D4" s="83"/>
      <c r="E4" s="83"/>
      <c r="F4" s="83"/>
      <c r="G4" s="83"/>
      <c r="H4" s="83"/>
      <c r="I4" s="83"/>
      <c r="J4" s="83"/>
      <c r="K4" s="83"/>
      <c r="L4" s="83"/>
      <c r="M4" s="83"/>
      <c r="N4" s="83"/>
      <c r="O4" s="83"/>
      <c r="P4" s="83"/>
      <c r="Q4" s="83"/>
      <c r="R4" s="83"/>
      <c r="S4" s="83"/>
      <c r="T4" s="83"/>
      <c r="U4" s="79"/>
      <c r="V4" s="12" t="s">
        <v>81</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95" t="s">
        <v>82</v>
      </c>
      <c r="B6" s="97" t="s">
        <v>83</v>
      </c>
      <c r="C6" s="98" t="s">
        <v>84</v>
      </c>
      <c r="D6" s="67"/>
      <c r="E6" s="67"/>
      <c r="F6" s="67"/>
      <c r="G6" s="67"/>
      <c r="H6" s="67"/>
      <c r="I6" s="67"/>
      <c r="J6" s="68"/>
      <c r="K6" s="98" t="s">
        <v>85</v>
      </c>
      <c r="L6" s="67"/>
      <c r="M6" s="67"/>
      <c r="N6" s="67"/>
      <c r="O6" s="67"/>
      <c r="P6" s="68"/>
      <c r="Q6" s="98" t="s">
        <v>86</v>
      </c>
      <c r="R6" s="67"/>
      <c r="S6" s="67"/>
      <c r="T6" s="67"/>
      <c r="U6" s="67"/>
      <c r="V6" s="68"/>
      <c r="W6" s="4"/>
      <c r="X6" s="4"/>
      <c r="Y6" s="4"/>
      <c r="Z6" s="4"/>
    </row>
    <row r="7" spans="1:26" ht="18" customHeight="1">
      <c r="A7" s="96"/>
      <c r="B7" s="96"/>
      <c r="C7" s="90" t="s">
        <v>87</v>
      </c>
      <c r="D7" s="90" t="s">
        <v>88</v>
      </c>
      <c r="E7" s="90" t="s">
        <v>89</v>
      </c>
      <c r="F7" s="90" t="s">
        <v>90</v>
      </c>
      <c r="G7" s="99" t="s">
        <v>91</v>
      </c>
      <c r="H7" s="90" t="s">
        <v>92</v>
      </c>
      <c r="I7" s="90" t="s">
        <v>93</v>
      </c>
      <c r="J7" s="90" t="s">
        <v>94</v>
      </c>
      <c r="K7" s="92" t="s">
        <v>95</v>
      </c>
      <c r="L7" s="97" t="s">
        <v>96</v>
      </c>
      <c r="M7" s="100" t="s">
        <v>97</v>
      </c>
      <c r="N7" s="92" t="s">
        <v>98</v>
      </c>
      <c r="O7" s="97" t="s">
        <v>96</v>
      </c>
      <c r="P7" s="92" t="s">
        <v>99</v>
      </c>
      <c r="Q7" s="90" t="s">
        <v>100</v>
      </c>
      <c r="R7" s="90" t="s">
        <v>101</v>
      </c>
      <c r="S7" s="90" t="s">
        <v>102</v>
      </c>
      <c r="T7" s="90" t="s">
        <v>103</v>
      </c>
      <c r="U7" s="92" t="s">
        <v>104</v>
      </c>
      <c r="V7" s="90" t="s">
        <v>105</v>
      </c>
      <c r="W7" s="4"/>
      <c r="X7" s="4"/>
      <c r="Y7" s="4"/>
      <c r="Z7" s="4"/>
    </row>
    <row r="8" spans="1:26" ht="34.5" customHeight="1">
      <c r="A8" s="91"/>
      <c r="B8" s="91"/>
      <c r="C8" s="91"/>
      <c r="D8" s="91"/>
      <c r="E8" s="91"/>
      <c r="F8" s="91"/>
      <c r="G8" s="91"/>
      <c r="H8" s="91"/>
      <c r="I8" s="91"/>
      <c r="J8" s="91"/>
      <c r="K8" s="91"/>
      <c r="L8" s="91"/>
      <c r="M8" s="91"/>
      <c r="N8" s="91"/>
      <c r="O8" s="91"/>
      <c r="P8" s="91"/>
      <c r="Q8" s="91"/>
      <c r="R8" s="91"/>
      <c r="S8" s="91"/>
      <c r="T8" s="91"/>
      <c r="U8" s="91"/>
      <c r="V8" s="91"/>
      <c r="W8" s="4"/>
      <c r="X8" s="4"/>
      <c r="Y8" s="4"/>
      <c r="Z8" s="4"/>
    </row>
    <row r="9" spans="1:26" ht="16.5" customHeight="1">
      <c r="A9" s="101">
        <v>1</v>
      </c>
      <c r="B9" s="102" t="str">
        <f>IF(C9="","",
IF('1. Punto de Partida'!$C$6="","",'1. Punto de Partida'!$C$6))</f>
        <v>Gestión Administrativa</v>
      </c>
      <c r="C9" s="102" t="s">
        <v>106</v>
      </c>
      <c r="D9" s="102" t="s">
        <v>107</v>
      </c>
      <c r="E9" s="102" t="s">
        <v>108</v>
      </c>
      <c r="F9" s="102" t="s">
        <v>109</v>
      </c>
      <c r="G9" s="102" t="s">
        <v>110</v>
      </c>
      <c r="H9" s="102" t="s">
        <v>111</v>
      </c>
      <c r="I9" s="102" t="s">
        <v>112</v>
      </c>
      <c r="J9" s="102" t="s">
        <v>113</v>
      </c>
      <c r="K9" s="106" t="str">
        <f>IFERROR(MID(J9,1,SEARCH(":",J9,1)-1),"")</f>
        <v>Rara vez</v>
      </c>
      <c r="L9" s="104">
        <f>IF(OR(K9="Rara vez",K9="Muy Baja"),0.2,
IF(OR(K9="Improbable",K9="Baja"),0.4,
IF(OR(K9="Posible",K9="Media"),0.6,
IF(OR(K9="Probable",K9="Alta"),0.8,
IF(OR(K9="Casi seguro",K9="Muy Alta"),1,"")))))</f>
        <v>0.2</v>
      </c>
      <c r="M9" s="107" t="s">
        <v>114</v>
      </c>
      <c r="N9" s="106"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104">
        <f>IF(N9="Leve",0.2,
IF(N9="Menor",0.4,
IF(N9="Moderado",0.6,
IF(N9="Mayor",0.8,
IF(N9="Catastrófico",1,"")))))</f>
        <v>0.8</v>
      </c>
      <c r="P9" s="105"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103"/>
      <c r="R9" s="103"/>
      <c r="S9" s="103"/>
      <c r="T9" s="103"/>
      <c r="U9" s="102" t="str">
        <f>IF(S9="","","Cuatrimestral")</f>
        <v/>
      </c>
      <c r="V9" s="102"/>
      <c r="W9" s="4"/>
      <c r="X9" s="4"/>
      <c r="Y9" s="4"/>
      <c r="Z9" s="4"/>
    </row>
    <row r="10" spans="1:26" ht="16.5" customHeight="1">
      <c r="A10" s="96"/>
      <c r="B10" s="96"/>
      <c r="C10" s="96"/>
      <c r="D10" s="96"/>
      <c r="E10" s="96"/>
      <c r="F10" s="96"/>
      <c r="G10" s="96"/>
      <c r="H10" s="96"/>
      <c r="I10" s="96"/>
      <c r="J10" s="96"/>
      <c r="K10" s="96"/>
      <c r="L10" s="96"/>
      <c r="M10" s="96"/>
      <c r="N10" s="96"/>
      <c r="O10" s="96"/>
      <c r="P10" s="96"/>
      <c r="Q10" s="96"/>
      <c r="R10" s="96"/>
      <c r="S10" s="96"/>
      <c r="T10" s="96"/>
      <c r="U10" s="96"/>
      <c r="V10" s="96"/>
      <c r="W10" s="4"/>
      <c r="X10" s="4"/>
      <c r="Y10" s="4"/>
      <c r="Z10" s="4"/>
    </row>
    <row r="11" spans="1:26" ht="16.5" customHeight="1">
      <c r="A11" s="91"/>
      <c r="B11" s="91"/>
      <c r="C11" s="91"/>
      <c r="D11" s="91"/>
      <c r="E11" s="91"/>
      <c r="F11" s="91"/>
      <c r="G11" s="91"/>
      <c r="H11" s="91"/>
      <c r="I11" s="91"/>
      <c r="J11" s="91"/>
      <c r="K11" s="91"/>
      <c r="L11" s="91"/>
      <c r="M11" s="91"/>
      <c r="N11" s="91"/>
      <c r="O11" s="91"/>
      <c r="P11" s="91"/>
      <c r="Q11" s="91"/>
      <c r="R11" s="91"/>
      <c r="S11" s="91"/>
      <c r="T11" s="91"/>
      <c r="U11" s="91"/>
      <c r="V11" s="91"/>
      <c r="W11" s="4"/>
      <c r="X11" s="4"/>
      <c r="Y11" s="4"/>
      <c r="Z11" s="4"/>
    </row>
    <row r="12" spans="1:26" ht="16.5" customHeight="1">
      <c r="A12" s="101">
        <v>2</v>
      </c>
      <c r="B12" s="102" t="str">
        <f>IF(C12="","",
IF('1. Punto de Partida'!$C$6="","",'1. Punto de Partida'!$C$6))</f>
        <v>Gestión Administrativa</v>
      </c>
      <c r="C12" s="102" t="s">
        <v>115</v>
      </c>
      <c r="D12" s="102" t="s">
        <v>107</v>
      </c>
      <c r="E12" s="102" t="s">
        <v>116</v>
      </c>
      <c r="F12" s="102" t="s">
        <v>117</v>
      </c>
      <c r="G12" s="102" t="s">
        <v>118</v>
      </c>
      <c r="H12" s="102" t="s">
        <v>119</v>
      </c>
      <c r="I12" s="102" t="s">
        <v>120</v>
      </c>
      <c r="J12" s="102" t="s">
        <v>121</v>
      </c>
      <c r="K12" s="106" t="str">
        <f>IFERROR(MID(J12,1,SEARCH(":",J12,1)-1),"")</f>
        <v>Alta</v>
      </c>
      <c r="L12" s="104">
        <f>IF(OR(K12="Rara vez",K12="Muy Baja"),0.2,
IF(OR(K12="Improbable",K12="Baja"),0.4,
IF(OR(K12="Posible",K12="Media"),0.6,
IF(OR(K12="Probable",K12="Alta"),0.8,
IF(OR(K12="Casi seguro",K12="Muy Alta"),1,"")))))</f>
        <v>0.8</v>
      </c>
      <c r="M12" s="107" t="s">
        <v>122</v>
      </c>
      <c r="N12" s="106"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104">
        <f>IF(N12="Leve",0.2,
IF(N12="Menor",0.4,
IF(N12="Moderado",0.6,
IF(N12="Mayor",0.8,
IF(N12="Catastrófico",1,"")))))</f>
        <v>0.6</v>
      </c>
      <c r="P12" s="105"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103" t="s">
        <v>123</v>
      </c>
      <c r="R12" s="103" t="s">
        <v>123</v>
      </c>
      <c r="S12" s="103" t="s">
        <v>124</v>
      </c>
      <c r="T12" s="103" t="s">
        <v>125</v>
      </c>
      <c r="U12" s="102" t="str">
        <f>IF(S12="","","Cuatrimestral")</f>
        <v>Cuatrimestral</v>
      </c>
      <c r="V12" s="102" t="s">
        <v>126</v>
      </c>
      <c r="W12" s="4"/>
      <c r="X12" s="4"/>
      <c r="Y12" s="4"/>
      <c r="Z12" s="4"/>
    </row>
    <row r="13" spans="1:26" ht="16.5" customHeight="1">
      <c r="A13" s="96"/>
      <c r="B13" s="96"/>
      <c r="C13" s="96"/>
      <c r="D13" s="96"/>
      <c r="E13" s="96"/>
      <c r="F13" s="96"/>
      <c r="G13" s="96"/>
      <c r="H13" s="96"/>
      <c r="I13" s="96"/>
      <c r="J13" s="96"/>
      <c r="K13" s="96"/>
      <c r="L13" s="96"/>
      <c r="M13" s="96"/>
      <c r="N13" s="96"/>
      <c r="O13" s="96"/>
      <c r="P13" s="96"/>
      <c r="Q13" s="96"/>
      <c r="R13" s="96"/>
      <c r="S13" s="96"/>
      <c r="T13" s="96"/>
      <c r="U13" s="96"/>
      <c r="V13" s="96"/>
      <c r="W13" s="4"/>
      <c r="X13" s="4"/>
      <c r="Y13" s="4"/>
      <c r="Z13" s="4"/>
    </row>
    <row r="14" spans="1:26" ht="16.5" customHeight="1">
      <c r="A14" s="91"/>
      <c r="B14" s="91"/>
      <c r="C14" s="91"/>
      <c r="D14" s="91"/>
      <c r="E14" s="91"/>
      <c r="F14" s="91"/>
      <c r="G14" s="91"/>
      <c r="H14" s="91"/>
      <c r="I14" s="91"/>
      <c r="J14" s="91"/>
      <c r="K14" s="91"/>
      <c r="L14" s="91"/>
      <c r="M14" s="91"/>
      <c r="N14" s="91"/>
      <c r="O14" s="91"/>
      <c r="P14" s="91"/>
      <c r="Q14" s="91"/>
      <c r="R14" s="91"/>
      <c r="S14" s="91"/>
      <c r="T14" s="91"/>
      <c r="U14" s="91"/>
      <c r="V14" s="91"/>
      <c r="W14" s="4"/>
      <c r="X14" s="4"/>
      <c r="Y14" s="4"/>
      <c r="Z14" s="4"/>
    </row>
    <row r="15" spans="1:26" ht="16.5" customHeight="1">
      <c r="A15" s="101">
        <v>3</v>
      </c>
      <c r="B15" s="102" t="str">
        <f>IF(C15="","",
IF('1. Punto de Partida'!$C$6="","",'1. Punto de Partida'!$C$6))</f>
        <v>Gestión Administrativa</v>
      </c>
      <c r="C15" s="102" t="s">
        <v>127</v>
      </c>
      <c r="D15" s="102" t="s">
        <v>128</v>
      </c>
      <c r="E15" s="102" t="s">
        <v>129</v>
      </c>
      <c r="F15" s="102" t="s">
        <v>130</v>
      </c>
      <c r="G15" s="102" t="s">
        <v>131</v>
      </c>
      <c r="H15" s="102" t="s">
        <v>132</v>
      </c>
      <c r="I15" s="102" t="s">
        <v>120</v>
      </c>
      <c r="J15" s="102" t="s">
        <v>133</v>
      </c>
      <c r="K15" s="106" t="str">
        <f>IFERROR(MID(J15,1,SEARCH(":",J15,1)-1),"")</f>
        <v>Muy Alta</v>
      </c>
      <c r="L15" s="104">
        <f>IF(OR(K15="Rara vez",K15="Muy Baja"),0.2,
IF(OR(K15="Improbable",K15="Baja"),0.4,
IF(OR(K15="Posible",K15="Media"),0.6,
IF(OR(K15="Probable",K15="Alta"),0.8,
IF(OR(K15="Casi seguro",K15="Muy Alta"),1,"")))))</f>
        <v>1</v>
      </c>
      <c r="M15" s="107" t="s">
        <v>134</v>
      </c>
      <c r="N15" s="106"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Menor</v>
      </c>
      <c r="O15" s="104">
        <f>IF(N15="Leve",0.2,
IF(N15="Menor",0.4,
IF(N15="Moderado",0.6,
IF(N15="Mayor",0.8,
IF(N15="Catastrófico",1,"")))))</f>
        <v>0.4</v>
      </c>
      <c r="P15" s="105"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103" t="s">
        <v>135</v>
      </c>
      <c r="R15" s="103" t="s">
        <v>136</v>
      </c>
      <c r="S15" s="103" t="s">
        <v>137</v>
      </c>
      <c r="T15" s="103" t="s">
        <v>138</v>
      </c>
      <c r="U15" s="102" t="str">
        <f>IF(S15="","","Cuatrimestral")</f>
        <v>Cuatrimestral</v>
      </c>
      <c r="V15" s="102" t="s">
        <v>139</v>
      </c>
      <c r="W15" s="4"/>
      <c r="X15" s="4"/>
      <c r="Y15" s="4"/>
      <c r="Z15" s="4"/>
    </row>
    <row r="16" spans="1:26" ht="16.5" customHeight="1">
      <c r="A16" s="96"/>
      <c r="B16" s="96"/>
      <c r="C16" s="96"/>
      <c r="D16" s="96"/>
      <c r="E16" s="96"/>
      <c r="F16" s="96"/>
      <c r="G16" s="96"/>
      <c r="H16" s="96"/>
      <c r="I16" s="96"/>
      <c r="J16" s="96"/>
      <c r="K16" s="96"/>
      <c r="L16" s="96"/>
      <c r="M16" s="96"/>
      <c r="N16" s="96"/>
      <c r="O16" s="96"/>
      <c r="P16" s="96"/>
      <c r="Q16" s="96"/>
      <c r="R16" s="96"/>
      <c r="S16" s="96"/>
      <c r="T16" s="96"/>
      <c r="U16" s="96"/>
      <c r="V16" s="96"/>
      <c r="W16" s="4"/>
      <c r="X16" s="4"/>
      <c r="Y16" s="4"/>
      <c r="Z16" s="4"/>
    </row>
    <row r="17" spans="1:26" ht="16.5" customHeight="1">
      <c r="A17" s="91"/>
      <c r="B17" s="91"/>
      <c r="C17" s="91"/>
      <c r="D17" s="91"/>
      <c r="E17" s="91"/>
      <c r="F17" s="91"/>
      <c r="G17" s="91"/>
      <c r="H17" s="91"/>
      <c r="I17" s="91"/>
      <c r="J17" s="91"/>
      <c r="K17" s="91"/>
      <c r="L17" s="91"/>
      <c r="M17" s="91"/>
      <c r="N17" s="91"/>
      <c r="O17" s="91"/>
      <c r="P17" s="91"/>
      <c r="Q17" s="91"/>
      <c r="R17" s="91"/>
      <c r="S17" s="91"/>
      <c r="T17" s="91"/>
      <c r="U17" s="91"/>
      <c r="V17" s="91"/>
      <c r="W17" s="4"/>
      <c r="X17" s="4"/>
      <c r="Y17" s="4"/>
      <c r="Z17" s="4"/>
    </row>
    <row r="18" spans="1:26" ht="16.5" customHeight="1">
      <c r="A18" s="101">
        <v>4</v>
      </c>
      <c r="B18" s="102" t="str">
        <f>IF(C18="","",
IF('1. Punto de Partida'!$C$6="","",'1. Punto de Partida'!$C$6))</f>
        <v/>
      </c>
      <c r="C18" s="102"/>
      <c r="D18" s="102"/>
      <c r="E18" s="102"/>
      <c r="F18" s="102"/>
      <c r="G18" s="102"/>
      <c r="H18" s="102"/>
      <c r="I18" s="102"/>
      <c r="J18" s="102"/>
      <c r="K18" s="106" t="str">
        <f>IFERROR(MID(J18,1,SEARCH(":",J18,1)-1),"")</f>
        <v/>
      </c>
      <c r="L18" s="104" t="str">
        <f>IF(OR(K18="Rara vez",K18="Muy Baja"),0.2,
IF(OR(K18="Improbable",K18="Baja"),0.4,
IF(OR(K18="Posible",K18="Media"),0.6,
IF(OR(K18="Probable",K18="Alta"),0.8,
IF(OR(K18="Casi seguro",K18="Muy Alta"),1,"")))))</f>
        <v/>
      </c>
      <c r="M18" s="107"/>
      <c r="N18" s="106"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104" t="str">
        <f>IF(N18="Leve",0.2,
IF(N18="Menor",0.4,
IF(N18="Moderado",0.6,
IF(N18="Mayor",0.8,
IF(N18="Catastrófico",1,"")))))</f>
        <v/>
      </c>
      <c r="P18" s="105"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103"/>
      <c r="R18" s="103"/>
      <c r="S18" s="103"/>
      <c r="T18" s="103"/>
      <c r="U18" s="102" t="str">
        <f>IF(S18="","","Cuatrimestral")</f>
        <v/>
      </c>
      <c r="V18" s="102"/>
      <c r="W18" s="4"/>
      <c r="X18" s="4"/>
      <c r="Y18" s="4"/>
      <c r="Z18" s="4"/>
    </row>
    <row r="19" spans="1:26" ht="15" customHeight="1">
      <c r="A19" s="96"/>
      <c r="B19" s="96"/>
      <c r="C19" s="96"/>
      <c r="D19" s="96"/>
      <c r="E19" s="96"/>
      <c r="F19" s="96"/>
      <c r="G19" s="96"/>
      <c r="H19" s="96"/>
      <c r="I19" s="96"/>
      <c r="J19" s="96"/>
      <c r="K19" s="96"/>
      <c r="L19" s="96"/>
      <c r="M19" s="96"/>
      <c r="N19" s="96"/>
      <c r="O19" s="96"/>
      <c r="P19" s="96"/>
      <c r="Q19" s="96"/>
      <c r="R19" s="96"/>
      <c r="S19" s="96"/>
      <c r="T19" s="96"/>
      <c r="U19" s="96"/>
      <c r="V19" s="96"/>
      <c r="W19" s="4"/>
      <c r="X19" s="4"/>
      <c r="Y19" s="4"/>
      <c r="Z19" s="4"/>
    </row>
    <row r="20" spans="1:26" ht="15" customHeight="1">
      <c r="A20" s="91"/>
      <c r="B20" s="91"/>
      <c r="C20" s="91"/>
      <c r="D20" s="91"/>
      <c r="E20" s="91"/>
      <c r="F20" s="91"/>
      <c r="G20" s="91"/>
      <c r="H20" s="91"/>
      <c r="I20" s="91"/>
      <c r="J20" s="91"/>
      <c r="K20" s="91"/>
      <c r="L20" s="91"/>
      <c r="M20" s="91"/>
      <c r="N20" s="91"/>
      <c r="O20" s="91"/>
      <c r="P20" s="91"/>
      <c r="Q20" s="91"/>
      <c r="R20" s="91"/>
      <c r="S20" s="91"/>
      <c r="T20" s="91"/>
      <c r="U20" s="91"/>
      <c r="V20" s="91"/>
      <c r="W20" s="4"/>
      <c r="X20" s="4"/>
      <c r="Y20" s="4"/>
      <c r="Z20" s="4"/>
    </row>
    <row r="21" spans="1:26" ht="16.5" customHeight="1">
      <c r="A21" s="101">
        <v>5</v>
      </c>
      <c r="B21" s="102" t="str">
        <f>IF(C21="","",
IF('1. Punto de Partida'!$C$6="","",'1. Punto de Partida'!$C$6))</f>
        <v/>
      </c>
      <c r="C21" s="102"/>
      <c r="D21" s="102"/>
      <c r="E21" s="102"/>
      <c r="F21" s="102"/>
      <c r="G21" s="102"/>
      <c r="H21" s="102"/>
      <c r="I21" s="102"/>
      <c r="J21" s="102"/>
      <c r="K21" s="106" t="str">
        <f>IFERROR(MID(J21,1,SEARCH(":",J21,1)-1),"")</f>
        <v/>
      </c>
      <c r="L21" s="104" t="str">
        <f>IF(OR(K21="Rara vez",K21="Muy Baja"),0.2,
IF(OR(K21="Improbable",K21="Baja"),0.4,
IF(OR(K21="Posible",K21="Media"),0.6,
IF(OR(K21="Probable",K21="Alta"),0.8,
IF(OR(K21="Casi seguro",K21="Muy Alta"),1,"")))))</f>
        <v/>
      </c>
      <c r="M21" s="107"/>
      <c r="N21" s="106"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104" t="str">
        <f>IF(N21="Leve",0.2,
IF(N21="Menor",0.4,
IF(N21="Moderado",0.6,
IF(N21="Mayor",0.8,
IF(N21="Catastrófico",1,"")))))</f>
        <v/>
      </c>
      <c r="P21" s="105"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103"/>
      <c r="R21" s="103"/>
      <c r="S21" s="103"/>
      <c r="T21" s="103"/>
      <c r="U21" s="102" t="str">
        <f>IF(S21="","","Cuatrimestral")</f>
        <v/>
      </c>
      <c r="V21" s="102"/>
      <c r="W21" s="4"/>
      <c r="X21" s="4"/>
      <c r="Y21" s="4"/>
      <c r="Z21" s="4"/>
    </row>
    <row r="22" spans="1:26" ht="15" customHeight="1">
      <c r="A22" s="96"/>
      <c r="B22" s="96"/>
      <c r="C22" s="96"/>
      <c r="D22" s="96"/>
      <c r="E22" s="96"/>
      <c r="F22" s="96"/>
      <c r="G22" s="96"/>
      <c r="H22" s="96"/>
      <c r="I22" s="96"/>
      <c r="J22" s="96"/>
      <c r="K22" s="96"/>
      <c r="L22" s="96"/>
      <c r="M22" s="96"/>
      <c r="N22" s="96"/>
      <c r="O22" s="96"/>
      <c r="P22" s="96"/>
      <c r="Q22" s="96"/>
      <c r="R22" s="96"/>
      <c r="S22" s="96"/>
      <c r="T22" s="96"/>
      <c r="U22" s="96"/>
      <c r="V22" s="96"/>
      <c r="W22" s="4"/>
      <c r="X22" s="4"/>
      <c r="Y22" s="4"/>
      <c r="Z22" s="4"/>
    </row>
    <row r="23" spans="1:26" ht="15" customHeight="1">
      <c r="A23" s="91"/>
      <c r="B23" s="91"/>
      <c r="C23" s="91"/>
      <c r="D23" s="91"/>
      <c r="E23" s="91"/>
      <c r="F23" s="91"/>
      <c r="G23" s="91"/>
      <c r="H23" s="91"/>
      <c r="I23" s="91"/>
      <c r="J23" s="91"/>
      <c r="K23" s="91"/>
      <c r="L23" s="91"/>
      <c r="M23" s="91"/>
      <c r="N23" s="91"/>
      <c r="O23" s="91"/>
      <c r="P23" s="91"/>
      <c r="Q23" s="91"/>
      <c r="R23" s="91"/>
      <c r="S23" s="91"/>
      <c r="T23" s="91"/>
      <c r="U23" s="91"/>
      <c r="V23" s="91"/>
      <c r="W23" s="4"/>
      <c r="X23" s="4"/>
      <c r="Y23" s="4"/>
      <c r="Z23" s="4"/>
    </row>
    <row r="24" spans="1:26" ht="16.5" customHeight="1">
      <c r="A24" s="101">
        <v>6</v>
      </c>
      <c r="B24" s="102" t="str">
        <f>IF(C24="","",
IF('1. Punto de Partida'!$C$6="","",'1. Punto de Partida'!$C$6))</f>
        <v/>
      </c>
      <c r="C24" s="102"/>
      <c r="D24" s="102"/>
      <c r="E24" s="102"/>
      <c r="F24" s="102"/>
      <c r="G24" s="102"/>
      <c r="H24" s="102"/>
      <c r="I24" s="102"/>
      <c r="J24" s="102"/>
      <c r="K24" s="106" t="str">
        <f>IFERROR(MID(J24,1,SEARCH(":",J24,1)-1),"")</f>
        <v/>
      </c>
      <c r="L24" s="104" t="str">
        <f>IF(OR(K24="Rara vez",K24="Muy Baja"),0.2,
IF(OR(K24="Improbable",K24="Baja"),0.4,
IF(OR(K24="Posible",K24="Media"),0.6,
IF(OR(K24="Probable",K24="Alta"),0.8,
IF(OR(K24="Casi seguro",K24="Muy Alta"),1,"")))))</f>
        <v/>
      </c>
      <c r="M24" s="107"/>
      <c r="N24" s="106"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104" t="str">
        <f>IF(N24="Leve",0.2,
IF(N24="Menor",0.4,
IF(N24="Moderado",0.6,
IF(N24="Mayor",0.8,
IF(N24="Catastrófico",1,"")))))</f>
        <v/>
      </c>
      <c r="P24" s="105"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103"/>
      <c r="R24" s="103"/>
      <c r="S24" s="103"/>
      <c r="T24" s="103"/>
      <c r="U24" s="102" t="str">
        <f>IF(S24="","","Cuatrimestral")</f>
        <v/>
      </c>
      <c r="V24" s="102"/>
      <c r="W24" s="4"/>
      <c r="X24" s="4"/>
      <c r="Y24" s="4"/>
      <c r="Z24" s="4"/>
    </row>
    <row r="25" spans="1:26" ht="15" customHeight="1">
      <c r="A25" s="96"/>
      <c r="B25" s="96"/>
      <c r="C25" s="96"/>
      <c r="D25" s="96"/>
      <c r="E25" s="96"/>
      <c r="F25" s="96"/>
      <c r="G25" s="96"/>
      <c r="H25" s="96"/>
      <c r="I25" s="96"/>
      <c r="J25" s="96"/>
      <c r="K25" s="96"/>
      <c r="L25" s="96"/>
      <c r="M25" s="96"/>
      <c r="N25" s="96"/>
      <c r="O25" s="96"/>
      <c r="P25" s="96"/>
      <c r="Q25" s="96"/>
      <c r="R25" s="96"/>
      <c r="S25" s="96"/>
      <c r="T25" s="96"/>
      <c r="U25" s="96"/>
      <c r="V25" s="96"/>
      <c r="W25" s="4"/>
      <c r="X25" s="4"/>
      <c r="Y25" s="4"/>
      <c r="Z25" s="4"/>
    </row>
    <row r="26" spans="1:26" ht="15" customHeight="1">
      <c r="A26" s="91"/>
      <c r="B26" s="91"/>
      <c r="C26" s="91"/>
      <c r="D26" s="91"/>
      <c r="E26" s="91"/>
      <c r="F26" s="91"/>
      <c r="G26" s="91"/>
      <c r="H26" s="91"/>
      <c r="I26" s="91"/>
      <c r="J26" s="91"/>
      <c r="K26" s="91"/>
      <c r="L26" s="91"/>
      <c r="M26" s="91"/>
      <c r="N26" s="91"/>
      <c r="O26" s="91"/>
      <c r="P26" s="91"/>
      <c r="Q26" s="91"/>
      <c r="R26" s="91"/>
      <c r="S26" s="91"/>
      <c r="T26" s="91"/>
      <c r="U26" s="91"/>
      <c r="V26" s="91"/>
      <c r="W26" s="4"/>
      <c r="X26" s="4"/>
      <c r="Y26" s="4"/>
      <c r="Z26" s="4"/>
    </row>
    <row r="27" spans="1:26" ht="16.5" customHeight="1">
      <c r="A27" s="101">
        <v>7</v>
      </c>
      <c r="B27" s="102" t="str">
        <f>IF(C27="","",
IF('1. Punto de Partida'!$C$6="","",'1. Punto de Partida'!$C$6))</f>
        <v/>
      </c>
      <c r="C27" s="102"/>
      <c r="D27" s="102"/>
      <c r="E27" s="102"/>
      <c r="F27" s="102"/>
      <c r="G27" s="102"/>
      <c r="H27" s="102"/>
      <c r="I27" s="102"/>
      <c r="J27" s="102"/>
      <c r="K27" s="106" t="str">
        <f>IFERROR(MID(J27,1,SEARCH(":",J27,1)-1),"")</f>
        <v/>
      </c>
      <c r="L27" s="104" t="str">
        <f>IF(OR(K27="Rara vez",K27="Muy Baja"),0.2,
IF(OR(K27="Improbable",K27="Baja"),0.4,
IF(OR(K27="Posible",K27="Media"),0.6,
IF(OR(K27="Probable",K27="Alta"),0.8,
IF(OR(K27="Casi seguro",K27="Muy Alta"),1,"")))))</f>
        <v/>
      </c>
      <c r="M27" s="107"/>
      <c r="N27" s="106"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104" t="str">
        <f>IF(N27="Leve",0.2,
IF(N27="Menor",0.4,
IF(N27="Moderado",0.6,
IF(N27="Mayor",0.8,
IF(N27="Catastrófico",1,"")))))</f>
        <v/>
      </c>
      <c r="P27" s="105"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103"/>
      <c r="R27" s="103"/>
      <c r="S27" s="103"/>
      <c r="T27" s="103"/>
      <c r="U27" s="102" t="str">
        <f>IF(S27="","","Cuatrimestral")</f>
        <v/>
      </c>
      <c r="V27" s="102"/>
      <c r="W27" s="4"/>
      <c r="X27" s="4"/>
      <c r="Y27" s="4"/>
      <c r="Z27" s="4"/>
    </row>
    <row r="28" spans="1:26" ht="15" customHeight="1">
      <c r="A28" s="96"/>
      <c r="B28" s="96"/>
      <c r="C28" s="96"/>
      <c r="D28" s="96"/>
      <c r="E28" s="96"/>
      <c r="F28" s="96"/>
      <c r="G28" s="96"/>
      <c r="H28" s="96"/>
      <c r="I28" s="96"/>
      <c r="J28" s="96"/>
      <c r="K28" s="96"/>
      <c r="L28" s="96"/>
      <c r="M28" s="96"/>
      <c r="N28" s="96"/>
      <c r="O28" s="96"/>
      <c r="P28" s="96"/>
      <c r="Q28" s="96"/>
      <c r="R28" s="96"/>
      <c r="S28" s="96"/>
      <c r="T28" s="96"/>
      <c r="U28" s="96"/>
      <c r="V28" s="96"/>
      <c r="W28" s="4"/>
      <c r="X28" s="4"/>
      <c r="Y28" s="4"/>
      <c r="Z28" s="4"/>
    </row>
    <row r="29" spans="1:26" ht="15" customHeight="1">
      <c r="A29" s="91"/>
      <c r="B29" s="91"/>
      <c r="C29" s="91"/>
      <c r="D29" s="91"/>
      <c r="E29" s="91"/>
      <c r="F29" s="91"/>
      <c r="G29" s="91"/>
      <c r="H29" s="91"/>
      <c r="I29" s="91"/>
      <c r="J29" s="91"/>
      <c r="K29" s="91"/>
      <c r="L29" s="91"/>
      <c r="M29" s="91"/>
      <c r="N29" s="91"/>
      <c r="O29" s="91"/>
      <c r="P29" s="91"/>
      <c r="Q29" s="91"/>
      <c r="R29" s="91"/>
      <c r="S29" s="91"/>
      <c r="T29" s="91"/>
      <c r="U29" s="91"/>
      <c r="V29" s="91"/>
      <c r="W29" s="4"/>
      <c r="X29" s="4"/>
      <c r="Y29" s="4"/>
      <c r="Z29" s="4"/>
    </row>
    <row r="30" spans="1:26" ht="16.5" customHeight="1">
      <c r="A30" s="101">
        <v>8</v>
      </c>
      <c r="B30" s="102" t="str">
        <f>IF(C30="","",
IF('1. Punto de Partida'!$C$6="","",'1. Punto de Partida'!$C$6))</f>
        <v/>
      </c>
      <c r="C30" s="102"/>
      <c r="D30" s="102"/>
      <c r="E30" s="102"/>
      <c r="F30" s="102"/>
      <c r="G30" s="102"/>
      <c r="H30" s="102"/>
      <c r="I30" s="102"/>
      <c r="J30" s="102"/>
      <c r="K30" s="106" t="str">
        <f>IFERROR(MID(J30,1,SEARCH(":",J30,1)-1),"")</f>
        <v/>
      </c>
      <c r="L30" s="104" t="str">
        <f>IF(OR(K30="Rara vez",K30="Muy Baja"),0.2,
IF(OR(K30="Improbable",K30="Baja"),0.4,
IF(OR(K30="Posible",K30="Media"),0.6,
IF(OR(K30="Probable",K30="Alta"),0.8,
IF(OR(K30="Casi seguro",K30="Muy Alta"),1,"")))))</f>
        <v/>
      </c>
      <c r="M30" s="107"/>
      <c r="N30" s="106"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104" t="str">
        <f>IF(N30="Leve",0.2,
IF(N30="Menor",0.4,
IF(N30="Moderado",0.6,
IF(N30="Mayor",0.8,
IF(N30="Catastrófico",1,"")))))</f>
        <v/>
      </c>
      <c r="P30" s="105"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103"/>
      <c r="R30" s="103"/>
      <c r="S30" s="103"/>
      <c r="T30" s="103"/>
      <c r="U30" s="102" t="str">
        <f>IF(S30="","","Cuatrimestral")</f>
        <v/>
      </c>
      <c r="V30" s="102"/>
      <c r="W30" s="4"/>
      <c r="X30" s="4"/>
      <c r="Y30" s="4"/>
      <c r="Z30" s="4"/>
    </row>
    <row r="31" spans="1:26" ht="15" customHeight="1">
      <c r="A31" s="96"/>
      <c r="B31" s="96"/>
      <c r="C31" s="96"/>
      <c r="D31" s="96"/>
      <c r="E31" s="96"/>
      <c r="F31" s="96"/>
      <c r="G31" s="96"/>
      <c r="H31" s="96"/>
      <c r="I31" s="96"/>
      <c r="J31" s="96"/>
      <c r="K31" s="96"/>
      <c r="L31" s="96"/>
      <c r="M31" s="96"/>
      <c r="N31" s="96"/>
      <c r="O31" s="96"/>
      <c r="P31" s="96"/>
      <c r="Q31" s="96"/>
      <c r="R31" s="96"/>
      <c r="S31" s="96"/>
      <c r="T31" s="96"/>
      <c r="U31" s="96"/>
      <c r="V31" s="96"/>
      <c r="W31" s="4"/>
      <c r="X31" s="4"/>
      <c r="Y31" s="4"/>
      <c r="Z31" s="4"/>
    </row>
    <row r="32" spans="1:26" ht="15" customHeight="1">
      <c r="A32" s="91"/>
      <c r="B32" s="91"/>
      <c r="C32" s="91"/>
      <c r="D32" s="91"/>
      <c r="E32" s="91"/>
      <c r="F32" s="91"/>
      <c r="G32" s="91"/>
      <c r="H32" s="91"/>
      <c r="I32" s="91"/>
      <c r="J32" s="91"/>
      <c r="K32" s="91"/>
      <c r="L32" s="91"/>
      <c r="M32" s="91"/>
      <c r="N32" s="91"/>
      <c r="O32" s="91"/>
      <c r="P32" s="91"/>
      <c r="Q32" s="91"/>
      <c r="R32" s="91"/>
      <c r="S32" s="91"/>
      <c r="T32" s="91"/>
      <c r="U32" s="91"/>
      <c r="V32" s="91"/>
      <c r="W32" s="4"/>
      <c r="X32" s="4"/>
      <c r="Y32" s="4"/>
      <c r="Z32" s="4"/>
    </row>
    <row r="33" spans="1:26" ht="16.5" customHeight="1">
      <c r="A33" s="101">
        <v>9</v>
      </c>
      <c r="B33" s="102" t="str">
        <f>IF(C33="","",
IF('1. Punto de Partida'!$C$6="","",'1. Punto de Partida'!$C$6))</f>
        <v/>
      </c>
      <c r="C33" s="102"/>
      <c r="D33" s="102"/>
      <c r="E33" s="102"/>
      <c r="F33" s="102"/>
      <c r="G33" s="102"/>
      <c r="H33" s="102"/>
      <c r="I33" s="102"/>
      <c r="J33" s="102"/>
      <c r="K33" s="106" t="str">
        <f>IFERROR(MID(J33,1,SEARCH(":",J33,1)-1),"")</f>
        <v/>
      </c>
      <c r="L33" s="104" t="str">
        <f>IF(OR(K33="Rara vez",K33="Muy Baja"),0.2,
IF(OR(K33="Improbable",K33="Baja"),0.4,
IF(OR(K33="Posible",K33="Media"),0.6,
IF(OR(K33="Probable",K33="Alta"),0.8,
IF(OR(K33="Casi seguro",K33="Muy Alta"),1,"")))))</f>
        <v/>
      </c>
      <c r="M33" s="107"/>
      <c r="N33" s="106"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104" t="str">
        <f>IF(N33="Leve",0.2,
IF(N33="Menor",0.4,
IF(N33="Moderado",0.6,
IF(N33="Mayor",0.8,
IF(N33="Catastrófico",1,"")))))</f>
        <v/>
      </c>
      <c r="P33" s="105"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103"/>
      <c r="R33" s="103"/>
      <c r="S33" s="103"/>
      <c r="T33" s="103"/>
      <c r="U33" s="102" t="str">
        <f>IF(S33="","","Cuatrimestral")</f>
        <v/>
      </c>
      <c r="V33" s="102"/>
      <c r="W33" s="4"/>
      <c r="X33" s="4"/>
      <c r="Y33" s="4"/>
      <c r="Z33" s="4"/>
    </row>
    <row r="34" spans="1:26" ht="15" customHeight="1">
      <c r="A34" s="96"/>
      <c r="B34" s="96"/>
      <c r="C34" s="96"/>
      <c r="D34" s="96"/>
      <c r="E34" s="96"/>
      <c r="F34" s="96"/>
      <c r="G34" s="96"/>
      <c r="H34" s="96"/>
      <c r="I34" s="96"/>
      <c r="J34" s="96"/>
      <c r="K34" s="96"/>
      <c r="L34" s="96"/>
      <c r="M34" s="96"/>
      <c r="N34" s="96"/>
      <c r="O34" s="96"/>
      <c r="P34" s="96"/>
      <c r="Q34" s="96"/>
      <c r="R34" s="96"/>
      <c r="S34" s="96"/>
      <c r="T34" s="96"/>
      <c r="U34" s="96"/>
      <c r="V34" s="96"/>
      <c r="W34" s="4"/>
      <c r="X34" s="4"/>
      <c r="Y34" s="4"/>
      <c r="Z34" s="4"/>
    </row>
    <row r="35" spans="1:26" ht="15" customHeight="1">
      <c r="A35" s="91"/>
      <c r="B35" s="91"/>
      <c r="C35" s="91"/>
      <c r="D35" s="91"/>
      <c r="E35" s="91"/>
      <c r="F35" s="91"/>
      <c r="G35" s="91"/>
      <c r="H35" s="91"/>
      <c r="I35" s="91"/>
      <c r="J35" s="91"/>
      <c r="K35" s="91"/>
      <c r="L35" s="91"/>
      <c r="M35" s="91"/>
      <c r="N35" s="91"/>
      <c r="O35" s="91"/>
      <c r="P35" s="91"/>
      <c r="Q35" s="91"/>
      <c r="R35" s="91"/>
      <c r="S35" s="91"/>
      <c r="T35" s="91"/>
      <c r="U35" s="91"/>
      <c r="V35" s="91"/>
      <c r="W35" s="4"/>
      <c r="X35" s="4"/>
      <c r="Y35" s="4"/>
      <c r="Z35" s="4"/>
    </row>
    <row r="36" spans="1:26" ht="16.5" customHeight="1">
      <c r="A36" s="101">
        <v>10</v>
      </c>
      <c r="B36" s="102" t="str">
        <f>IF(C36="","",
IF('1. Punto de Partida'!$C$6="","",'1. Punto de Partida'!$C$6))</f>
        <v/>
      </c>
      <c r="C36" s="102"/>
      <c r="D36" s="102"/>
      <c r="E36" s="102"/>
      <c r="F36" s="102"/>
      <c r="G36" s="102"/>
      <c r="H36" s="102"/>
      <c r="I36" s="102"/>
      <c r="J36" s="102"/>
      <c r="K36" s="106" t="str">
        <f>IFERROR(MID(J36,1,SEARCH(":",J36,1)-1),"")</f>
        <v/>
      </c>
      <c r="L36" s="104" t="str">
        <f>IF(OR(K36="Rara vez",K36="Muy Baja"),0.2,
IF(OR(K36="Improbable",K36="Baja"),0.4,
IF(OR(K36="Posible",K36="Media"),0.6,
IF(OR(K36="Probable",K36="Alta"),0.8,
IF(OR(K36="Casi seguro",K36="Muy Alta"),1,"")))))</f>
        <v/>
      </c>
      <c r="M36" s="107"/>
      <c r="N36" s="106"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04" t="str">
        <f>IF(N36="Leve",0.2,
IF(N36="Menor",0.4,
IF(N36="Moderado",0.6,
IF(N36="Mayor",0.8,
IF(N36="Catastrófico",1,"")))))</f>
        <v/>
      </c>
      <c r="P36" s="105"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103"/>
      <c r="R36" s="103"/>
      <c r="S36" s="103"/>
      <c r="T36" s="103"/>
      <c r="U36" s="102" t="str">
        <f>IF(S36="","","Cuatrimestral")</f>
        <v/>
      </c>
      <c r="V36" s="102"/>
      <c r="W36" s="4"/>
      <c r="X36" s="4"/>
      <c r="Y36" s="4"/>
      <c r="Z36" s="4"/>
    </row>
    <row r="37" spans="1:26" ht="15" customHeight="1">
      <c r="A37" s="96"/>
      <c r="B37" s="96"/>
      <c r="C37" s="96"/>
      <c r="D37" s="96"/>
      <c r="E37" s="96"/>
      <c r="F37" s="96"/>
      <c r="G37" s="96"/>
      <c r="H37" s="96"/>
      <c r="I37" s="96"/>
      <c r="J37" s="96"/>
      <c r="K37" s="96"/>
      <c r="L37" s="96"/>
      <c r="M37" s="96"/>
      <c r="N37" s="96"/>
      <c r="O37" s="96"/>
      <c r="P37" s="96"/>
      <c r="Q37" s="96"/>
      <c r="R37" s="96"/>
      <c r="S37" s="96"/>
      <c r="T37" s="96"/>
      <c r="U37" s="96"/>
      <c r="V37" s="96"/>
      <c r="W37" s="4"/>
      <c r="X37" s="4"/>
      <c r="Y37" s="4"/>
      <c r="Z37" s="4"/>
    </row>
    <row r="38" spans="1:26" ht="15" customHeight="1">
      <c r="A38" s="91"/>
      <c r="B38" s="91"/>
      <c r="C38" s="91"/>
      <c r="D38" s="91"/>
      <c r="E38" s="91"/>
      <c r="F38" s="91"/>
      <c r="G38" s="91"/>
      <c r="H38" s="91"/>
      <c r="I38" s="91"/>
      <c r="J38" s="91"/>
      <c r="K38" s="91"/>
      <c r="L38" s="91"/>
      <c r="M38" s="91"/>
      <c r="N38" s="91"/>
      <c r="O38" s="91"/>
      <c r="P38" s="91"/>
      <c r="Q38" s="91"/>
      <c r="R38" s="91"/>
      <c r="S38" s="91"/>
      <c r="T38" s="91"/>
      <c r="U38" s="91"/>
      <c r="V38" s="91"/>
      <c r="W38" s="4"/>
      <c r="X38" s="4"/>
      <c r="Y38" s="4"/>
      <c r="Z38" s="4"/>
    </row>
    <row r="39" spans="1:26" ht="16.5" customHeight="1">
      <c r="A39" s="101">
        <v>11</v>
      </c>
      <c r="B39" s="102" t="str">
        <f>IF(C39="","",
IF('1. Punto de Partida'!$C$6="","",'1. Punto de Partida'!$C$6))</f>
        <v/>
      </c>
      <c r="C39" s="102"/>
      <c r="D39" s="102"/>
      <c r="E39" s="102"/>
      <c r="F39" s="102"/>
      <c r="G39" s="102"/>
      <c r="H39" s="102"/>
      <c r="I39" s="102"/>
      <c r="J39" s="102"/>
      <c r="K39" s="106" t="str">
        <f>IFERROR(MID(J39,1,SEARCH(":",J39,1)-1),"")</f>
        <v/>
      </c>
      <c r="L39" s="104" t="str">
        <f>IF(OR(K39="Rara vez",K39="Muy Baja"),0.2,
IF(OR(K39="Improbable",K39="Baja"),0.4,
IF(OR(K39="Posible",K39="Media"),0.6,
IF(OR(K39="Probable",K39="Alta"),0.8,
IF(OR(K39="Casi seguro",K39="Muy Alta"),1,"")))))</f>
        <v/>
      </c>
      <c r="M39" s="107"/>
      <c r="N39" s="106"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04" t="str">
        <f>IF(N39="Leve",0.2,
IF(N39="Menor",0.4,
IF(N39="Moderado",0.6,
IF(N39="Mayor",0.8,
IF(N39="Catastrófico",1,"")))))</f>
        <v/>
      </c>
      <c r="P39" s="105"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103"/>
      <c r="R39" s="103"/>
      <c r="S39" s="103"/>
      <c r="T39" s="103"/>
      <c r="U39" s="102" t="str">
        <f>IF(S39="","","Cuatrimestral")</f>
        <v/>
      </c>
      <c r="V39" s="102"/>
      <c r="W39" s="4"/>
      <c r="X39" s="4"/>
      <c r="Y39" s="4"/>
      <c r="Z39" s="4"/>
    </row>
    <row r="40" spans="1:26" ht="15" customHeight="1">
      <c r="A40" s="96"/>
      <c r="B40" s="96"/>
      <c r="C40" s="96"/>
      <c r="D40" s="96"/>
      <c r="E40" s="96"/>
      <c r="F40" s="96"/>
      <c r="G40" s="96"/>
      <c r="H40" s="96"/>
      <c r="I40" s="96"/>
      <c r="J40" s="96"/>
      <c r="K40" s="96"/>
      <c r="L40" s="96"/>
      <c r="M40" s="96"/>
      <c r="N40" s="96"/>
      <c r="O40" s="96"/>
      <c r="P40" s="96"/>
      <c r="Q40" s="96"/>
      <c r="R40" s="96"/>
      <c r="S40" s="96"/>
      <c r="T40" s="96"/>
      <c r="U40" s="96"/>
      <c r="V40" s="96"/>
      <c r="W40" s="4"/>
      <c r="X40" s="4"/>
      <c r="Y40" s="4"/>
      <c r="Z40" s="4"/>
    </row>
    <row r="41" spans="1:26" ht="15" customHeight="1">
      <c r="A41" s="91"/>
      <c r="B41" s="91"/>
      <c r="C41" s="91"/>
      <c r="D41" s="91"/>
      <c r="E41" s="91"/>
      <c r="F41" s="91"/>
      <c r="G41" s="91"/>
      <c r="H41" s="91"/>
      <c r="I41" s="91"/>
      <c r="J41" s="91"/>
      <c r="K41" s="91"/>
      <c r="L41" s="91"/>
      <c r="M41" s="91"/>
      <c r="N41" s="91"/>
      <c r="O41" s="91"/>
      <c r="P41" s="91"/>
      <c r="Q41" s="91"/>
      <c r="R41" s="91"/>
      <c r="S41" s="91"/>
      <c r="T41" s="91"/>
      <c r="U41" s="91"/>
      <c r="V41" s="91"/>
      <c r="W41" s="4"/>
      <c r="X41" s="4"/>
      <c r="Y41" s="4"/>
      <c r="Z41" s="4"/>
    </row>
    <row r="42" spans="1:26" ht="16.5" customHeight="1">
      <c r="A42" s="101">
        <v>12</v>
      </c>
      <c r="B42" s="102" t="str">
        <f>IF(C42="","",
IF('1. Punto de Partida'!$C$6="","",'1. Punto de Partida'!$C$6))</f>
        <v/>
      </c>
      <c r="C42" s="102"/>
      <c r="D42" s="102"/>
      <c r="E42" s="102"/>
      <c r="F42" s="102"/>
      <c r="G42" s="102"/>
      <c r="H42" s="102"/>
      <c r="I42" s="102"/>
      <c r="J42" s="102"/>
      <c r="K42" s="106" t="str">
        <f>IFERROR(MID(J42,1,SEARCH(":",J42,1)-1),"")</f>
        <v/>
      </c>
      <c r="L42" s="104" t="str">
        <f>IF(OR(K42="Rara vez",K42="Muy Baja"),0.2,
IF(OR(K42="Improbable",K42="Baja"),0.4,
IF(OR(K42="Posible",K42="Media"),0.6,
IF(OR(K42="Probable",K42="Alta"),0.8,
IF(OR(K42="Casi seguro",K42="Muy Alta"),1,"")))))</f>
        <v/>
      </c>
      <c r="M42" s="107"/>
      <c r="N42" s="106"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04" t="str">
        <f>IF(N42="Leve",0.2,
IF(N42="Menor",0.4,
IF(N42="Moderado",0.6,
IF(N42="Mayor",0.8,
IF(N42="Catastrófico",1,"")))))</f>
        <v/>
      </c>
      <c r="P42" s="105"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03"/>
      <c r="R42" s="103"/>
      <c r="S42" s="103"/>
      <c r="T42" s="103"/>
      <c r="U42" s="102" t="str">
        <f>IF(S42="","","Cuatrimestral")</f>
        <v/>
      </c>
      <c r="V42" s="102"/>
      <c r="W42" s="4"/>
      <c r="X42" s="4"/>
      <c r="Y42" s="4"/>
      <c r="Z42" s="4"/>
    </row>
    <row r="43" spans="1:26" ht="15" customHeight="1">
      <c r="A43" s="96"/>
      <c r="B43" s="96"/>
      <c r="C43" s="96"/>
      <c r="D43" s="96"/>
      <c r="E43" s="96"/>
      <c r="F43" s="96"/>
      <c r="G43" s="96"/>
      <c r="H43" s="96"/>
      <c r="I43" s="96"/>
      <c r="J43" s="96"/>
      <c r="K43" s="96"/>
      <c r="L43" s="96"/>
      <c r="M43" s="96"/>
      <c r="N43" s="96"/>
      <c r="O43" s="96"/>
      <c r="P43" s="96"/>
      <c r="Q43" s="96"/>
      <c r="R43" s="96"/>
      <c r="S43" s="96"/>
      <c r="T43" s="96"/>
      <c r="U43" s="96"/>
      <c r="V43" s="96"/>
      <c r="W43" s="4"/>
      <c r="X43" s="4"/>
      <c r="Y43" s="4"/>
      <c r="Z43" s="4"/>
    </row>
    <row r="44" spans="1:26" ht="15" customHeight="1">
      <c r="A44" s="91"/>
      <c r="B44" s="91"/>
      <c r="C44" s="91"/>
      <c r="D44" s="91"/>
      <c r="E44" s="91"/>
      <c r="F44" s="91"/>
      <c r="G44" s="91"/>
      <c r="H44" s="91"/>
      <c r="I44" s="91"/>
      <c r="J44" s="91"/>
      <c r="K44" s="91"/>
      <c r="L44" s="91"/>
      <c r="M44" s="91"/>
      <c r="N44" s="91"/>
      <c r="O44" s="91"/>
      <c r="P44" s="91"/>
      <c r="Q44" s="91"/>
      <c r="R44" s="91"/>
      <c r="S44" s="91"/>
      <c r="T44" s="91"/>
      <c r="U44" s="91"/>
      <c r="V44" s="91"/>
      <c r="W44" s="4"/>
      <c r="X44" s="4"/>
      <c r="Y44" s="4"/>
      <c r="Z44" s="4"/>
    </row>
    <row r="45" spans="1:26" ht="16.5" customHeight="1">
      <c r="A45" s="101">
        <v>13</v>
      </c>
      <c r="B45" s="102" t="str">
        <f>IF(C45="","",
IF('1. Punto de Partida'!$C$6="","",'1. Punto de Partida'!$C$6))</f>
        <v/>
      </c>
      <c r="C45" s="102"/>
      <c r="D45" s="102"/>
      <c r="E45" s="102"/>
      <c r="F45" s="102"/>
      <c r="G45" s="102"/>
      <c r="H45" s="102"/>
      <c r="I45" s="102"/>
      <c r="J45" s="102"/>
      <c r="K45" s="106" t="str">
        <f>IFERROR(MID(J45,1,SEARCH(":",J45,1)-1),"")</f>
        <v/>
      </c>
      <c r="L45" s="104" t="str">
        <f>IF(OR(K45="Rara vez",K45="Muy Baja"),0.2,
IF(OR(K45="Improbable",K45="Baja"),0.4,
IF(OR(K45="Posible",K45="Media"),0.6,
IF(OR(K45="Probable",K45="Alta"),0.8,
IF(OR(K45="Casi seguro",K45="Muy Alta"),1,"")))))</f>
        <v/>
      </c>
      <c r="M45" s="107"/>
      <c r="N45" s="106"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04" t="str">
        <f>IF(N45="Leve",0.2,
IF(N45="Menor",0.4,
IF(N45="Moderado",0.6,
IF(N45="Mayor",0.8,
IF(N45="Catastrófico",1,"")))))</f>
        <v/>
      </c>
      <c r="P45" s="105"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03"/>
      <c r="R45" s="103"/>
      <c r="S45" s="103"/>
      <c r="T45" s="103"/>
      <c r="U45" s="102" t="str">
        <f>IF(S45="","","Cuatrimestral")</f>
        <v/>
      </c>
      <c r="V45" s="102"/>
      <c r="W45" s="4"/>
      <c r="X45" s="4"/>
      <c r="Y45" s="4"/>
      <c r="Z45" s="4"/>
    </row>
    <row r="46" spans="1:26" ht="15" customHeight="1">
      <c r="A46" s="96"/>
      <c r="B46" s="96"/>
      <c r="C46" s="96"/>
      <c r="D46" s="96"/>
      <c r="E46" s="96"/>
      <c r="F46" s="96"/>
      <c r="G46" s="96"/>
      <c r="H46" s="96"/>
      <c r="I46" s="96"/>
      <c r="J46" s="96"/>
      <c r="K46" s="96"/>
      <c r="L46" s="96"/>
      <c r="M46" s="96"/>
      <c r="N46" s="96"/>
      <c r="O46" s="96"/>
      <c r="P46" s="96"/>
      <c r="Q46" s="96"/>
      <c r="R46" s="96"/>
      <c r="S46" s="96"/>
      <c r="T46" s="96"/>
      <c r="U46" s="96"/>
      <c r="V46" s="96"/>
      <c r="W46" s="4"/>
      <c r="X46" s="4"/>
      <c r="Y46" s="4"/>
      <c r="Z46" s="4"/>
    </row>
    <row r="47" spans="1:26" ht="15" customHeight="1">
      <c r="A47" s="91"/>
      <c r="B47" s="91"/>
      <c r="C47" s="91"/>
      <c r="D47" s="91"/>
      <c r="E47" s="91"/>
      <c r="F47" s="91"/>
      <c r="G47" s="91"/>
      <c r="H47" s="91"/>
      <c r="I47" s="91"/>
      <c r="J47" s="91"/>
      <c r="K47" s="91"/>
      <c r="L47" s="91"/>
      <c r="M47" s="91"/>
      <c r="N47" s="91"/>
      <c r="O47" s="91"/>
      <c r="P47" s="91"/>
      <c r="Q47" s="91"/>
      <c r="R47" s="91"/>
      <c r="S47" s="91"/>
      <c r="T47" s="91"/>
      <c r="U47" s="91"/>
      <c r="V47" s="91"/>
      <c r="W47" s="4"/>
      <c r="X47" s="4"/>
      <c r="Y47" s="4"/>
      <c r="Z47" s="4"/>
    </row>
    <row r="48" spans="1:26" ht="16.5" customHeight="1">
      <c r="A48" s="101">
        <v>14</v>
      </c>
      <c r="B48" s="102" t="str">
        <f>IF(C48="","",
IF('1. Punto de Partida'!$C$6="","",'1. Punto de Partida'!$C$6))</f>
        <v/>
      </c>
      <c r="C48" s="102"/>
      <c r="D48" s="102"/>
      <c r="E48" s="102"/>
      <c r="F48" s="102"/>
      <c r="G48" s="102"/>
      <c r="H48" s="102"/>
      <c r="I48" s="102"/>
      <c r="J48" s="102"/>
      <c r="K48" s="106" t="str">
        <f>IFERROR(MID(J48,1,SEARCH(":",J48,1)-1),"")</f>
        <v/>
      </c>
      <c r="L48" s="104" t="str">
        <f>IF(OR(K48="Rara vez",K48="Muy Baja"),0.2,
IF(OR(K48="Improbable",K48="Baja"),0.4,
IF(OR(K48="Posible",K48="Media"),0.6,
IF(OR(K48="Probable",K48="Alta"),0.8,
IF(OR(K48="Casi seguro",K48="Muy Alta"),1,"")))))</f>
        <v/>
      </c>
      <c r="M48" s="107"/>
      <c r="N48" s="106"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04" t="str">
        <f>IF(N48="Leve",0.2,
IF(N48="Menor",0.4,
IF(N48="Moderado",0.6,
IF(N48="Mayor",0.8,
IF(N48="Catastrófico",1,"")))))</f>
        <v/>
      </c>
      <c r="P48" s="105"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03"/>
      <c r="R48" s="103"/>
      <c r="S48" s="103"/>
      <c r="T48" s="103"/>
      <c r="U48" s="102" t="str">
        <f>IF(S48="","","Cuatrimestral")</f>
        <v/>
      </c>
      <c r="V48" s="102"/>
      <c r="W48" s="4"/>
      <c r="X48" s="4"/>
      <c r="Y48" s="4"/>
      <c r="Z48" s="4"/>
    </row>
    <row r="49" spans="1:26" ht="15" customHeight="1">
      <c r="A49" s="96"/>
      <c r="B49" s="96"/>
      <c r="C49" s="96"/>
      <c r="D49" s="96"/>
      <c r="E49" s="96"/>
      <c r="F49" s="96"/>
      <c r="G49" s="96"/>
      <c r="H49" s="96"/>
      <c r="I49" s="96"/>
      <c r="J49" s="96"/>
      <c r="K49" s="96"/>
      <c r="L49" s="96"/>
      <c r="M49" s="96"/>
      <c r="N49" s="96"/>
      <c r="O49" s="96"/>
      <c r="P49" s="96"/>
      <c r="Q49" s="96"/>
      <c r="R49" s="96"/>
      <c r="S49" s="96"/>
      <c r="T49" s="96"/>
      <c r="U49" s="96"/>
      <c r="V49" s="96"/>
      <c r="W49" s="4"/>
      <c r="X49" s="4"/>
      <c r="Y49" s="4"/>
      <c r="Z49" s="4"/>
    </row>
    <row r="50" spans="1:26" ht="15" customHeight="1">
      <c r="A50" s="91"/>
      <c r="B50" s="91"/>
      <c r="C50" s="91"/>
      <c r="D50" s="91"/>
      <c r="E50" s="91"/>
      <c r="F50" s="91"/>
      <c r="G50" s="91"/>
      <c r="H50" s="91"/>
      <c r="I50" s="91"/>
      <c r="J50" s="91"/>
      <c r="K50" s="91"/>
      <c r="L50" s="91"/>
      <c r="M50" s="91"/>
      <c r="N50" s="91"/>
      <c r="O50" s="91"/>
      <c r="P50" s="91"/>
      <c r="Q50" s="91"/>
      <c r="R50" s="91"/>
      <c r="S50" s="91"/>
      <c r="T50" s="91"/>
      <c r="U50" s="91"/>
      <c r="V50" s="91"/>
      <c r="W50" s="4"/>
      <c r="X50" s="4"/>
      <c r="Y50" s="4"/>
      <c r="Z50" s="4"/>
    </row>
    <row r="51" spans="1:26" ht="16.5" customHeight="1">
      <c r="A51" s="101">
        <v>15</v>
      </c>
      <c r="B51" s="102" t="str">
        <f>IF(C51="","",
IF('1. Punto de Partida'!$C$6="","",'1. Punto de Partida'!$C$6))</f>
        <v/>
      </c>
      <c r="C51" s="102"/>
      <c r="D51" s="102"/>
      <c r="E51" s="102"/>
      <c r="F51" s="102"/>
      <c r="G51" s="102"/>
      <c r="H51" s="102"/>
      <c r="I51" s="102"/>
      <c r="J51" s="102"/>
      <c r="K51" s="106" t="str">
        <f>IFERROR(MID(J51,1,SEARCH(":",J51,1)-1),"")</f>
        <v/>
      </c>
      <c r="L51" s="104" t="str">
        <f>IF(OR(K51="Rara vez",K51="Muy Baja"),0.2,
IF(OR(K51="Improbable",K51="Baja"),0.4,
IF(OR(K51="Posible",K51="Media"),0.6,
IF(OR(K51="Probable",K51="Alta"),0.8,
IF(OR(K51="Casi seguro",K51="Muy Alta"),1,"")))))</f>
        <v/>
      </c>
      <c r="M51" s="107"/>
      <c r="N51" s="106"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04" t="str">
        <f>IF(N51="Leve",0.2,
IF(N51="Menor",0.4,
IF(N51="Moderado",0.6,
IF(N51="Mayor",0.8,
IF(N51="Catastrófico",1,"")))))</f>
        <v/>
      </c>
      <c r="P51" s="105"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03"/>
      <c r="R51" s="103"/>
      <c r="S51" s="103"/>
      <c r="T51" s="103"/>
      <c r="U51" s="102" t="str">
        <f>IF(S51="","","Cuatrimestral")</f>
        <v/>
      </c>
      <c r="V51" s="102"/>
      <c r="W51" s="4"/>
      <c r="X51" s="4"/>
      <c r="Y51" s="4"/>
      <c r="Z51" s="4"/>
    </row>
    <row r="52" spans="1:26" ht="15" customHeight="1">
      <c r="A52" s="96"/>
      <c r="B52" s="96"/>
      <c r="C52" s="96"/>
      <c r="D52" s="96"/>
      <c r="E52" s="96"/>
      <c r="F52" s="96"/>
      <c r="G52" s="96"/>
      <c r="H52" s="96"/>
      <c r="I52" s="96"/>
      <c r="J52" s="96"/>
      <c r="K52" s="96"/>
      <c r="L52" s="96"/>
      <c r="M52" s="96"/>
      <c r="N52" s="96"/>
      <c r="O52" s="96"/>
      <c r="P52" s="96"/>
      <c r="Q52" s="96"/>
      <c r="R52" s="96"/>
      <c r="S52" s="96"/>
      <c r="T52" s="96"/>
      <c r="U52" s="96"/>
      <c r="V52" s="96"/>
      <c r="W52" s="4"/>
      <c r="X52" s="4"/>
      <c r="Y52" s="4"/>
      <c r="Z52" s="4"/>
    </row>
    <row r="53" spans="1:26" ht="15" customHeight="1">
      <c r="A53" s="91"/>
      <c r="B53" s="91"/>
      <c r="C53" s="91"/>
      <c r="D53" s="91"/>
      <c r="E53" s="91"/>
      <c r="F53" s="91"/>
      <c r="G53" s="91"/>
      <c r="H53" s="91"/>
      <c r="I53" s="91"/>
      <c r="J53" s="91"/>
      <c r="K53" s="91"/>
      <c r="L53" s="91"/>
      <c r="M53" s="91"/>
      <c r="N53" s="91"/>
      <c r="O53" s="91"/>
      <c r="P53" s="91"/>
      <c r="Q53" s="91"/>
      <c r="R53" s="91"/>
      <c r="S53" s="91"/>
      <c r="T53" s="91"/>
      <c r="U53" s="91"/>
      <c r="V53" s="91"/>
      <c r="W53" s="4"/>
      <c r="X53" s="4"/>
      <c r="Y53" s="4"/>
      <c r="Z53" s="4"/>
    </row>
    <row r="54" spans="1:26" ht="16.5" customHeight="1">
      <c r="A54" s="101">
        <v>16</v>
      </c>
      <c r="B54" s="102" t="str">
        <f>IF(C54="","",
IF('1. Punto de Partida'!$C$6="","",'1. Punto de Partida'!$C$6))</f>
        <v/>
      </c>
      <c r="C54" s="102"/>
      <c r="D54" s="102"/>
      <c r="E54" s="102"/>
      <c r="F54" s="102"/>
      <c r="G54" s="102"/>
      <c r="H54" s="102"/>
      <c r="I54" s="102"/>
      <c r="J54" s="102"/>
      <c r="K54" s="106" t="str">
        <f>IFERROR(MID(J54,1,SEARCH(":",J54,1)-1),"")</f>
        <v/>
      </c>
      <c r="L54" s="104" t="str">
        <f>IF(OR(K54="Rara vez",K54="Muy Baja"),0.2,
IF(OR(K54="Improbable",K54="Baja"),0.4,
IF(OR(K54="Posible",K54="Media"),0.6,
IF(OR(K54="Probable",K54="Alta"),0.8,
IF(OR(K54="Casi seguro",K54="Muy Alta"),1,"")))))</f>
        <v/>
      </c>
      <c r="M54" s="107"/>
      <c r="N54" s="106"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04" t="str">
        <f>IF(N54="Leve",0.2,
IF(N54="Menor",0.4,
IF(N54="Moderado",0.6,
IF(N54="Mayor",0.8,
IF(N54="Catastrófico",1,"")))))</f>
        <v/>
      </c>
      <c r="P54" s="105"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03"/>
      <c r="R54" s="103"/>
      <c r="S54" s="103"/>
      <c r="T54" s="103"/>
      <c r="U54" s="102" t="str">
        <f>IF(S54="","","Cuatrimestral")</f>
        <v/>
      </c>
      <c r="V54" s="102"/>
      <c r="W54" s="4"/>
      <c r="X54" s="4"/>
      <c r="Y54" s="4"/>
      <c r="Z54" s="4"/>
    </row>
    <row r="55" spans="1:26" ht="15" customHeight="1">
      <c r="A55" s="96"/>
      <c r="B55" s="96"/>
      <c r="C55" s="96"/>
      <c r="D55" s="96"/>
      <c r="E55" s="96"/>
      <c r="F55" s="96"/>
      <c r="G55" s="96"/>
      <c r="H55" s="96"/>
      <c r="I55" s="96"/>
      <c r="J55" s="96"/>
      <c r="K55" s="96"/>
      <c r="L55" s="96"/>
      <c r="M55" s="96"/>
      <c r="N55" s="96"/>
      <c r="O55" s="96"/>
      <c r="P55" s="96"/>
      <c r="Q55" s="96"/>
      <c r="R55" s="96"/>
      <c r="S55" s="96"/>
      <c r="T55" s="96"/>
      <c r="U55" s="96"/>
      <c r="V55" s="96"/>
      <c r="W55" s="4"/>
      <c r="X55" s="4"/>
      <c r="Y55" s="4"/>
      <c r="Z55" s="4"/>
    </row>
    <row r="56" spans="1:26" ht="15" customHeight="1">
      <c r="A56" s="91"/>
      <c r="B56" s="91"/>
      <c r="C56" s="91"/>
      <c r="D56" s="91"/>
      <c r="E56" s="91"/>
      <c r="F56" s="91"/>
      <c r="G56" s="91"/>
      <c r="H56" s="91"/>
      <c r="I56" s="91"/>
      <c r="J56" s="91"/>
      <c r="K56" s="91"/>
      <c r="L56" s="91"/>
      <c r="M56" s="91"/>
      <c r="N56" s="91"/>
      <c r="O56" s="91"/>
      <c r="P56" s="91"/>
      <c r="Q56" s="91"/>
      <c r="R56" s="91"/>
      <c r="S56" s="91"/>
      <c r="T56" s="91"/>
      <c r="U56" s="91"/>
      <c r="V56" s="91"/>
      <c r="W56" s="4"/>
      <c r="X56" s="4"/>
      <c r="Y56" s="4"/>
      <c r="Z56" s="4"/>
    </row>
    <row r="57" spans="1:26" ht="16.5" customHeight="1">
      <c r="A57" s="101">
        <v>17</v>
      </c>
      <c r="B57" s="102" t="str">
        <f>IF(C57="","",
IF('1. Punto de Partida'!$C$6="","",'1. Punto de Partida'!$C$6))</f>
        <v/>
      </c>
      <c r="C57" s="102"/>
      <c r="D57" s="102"/>
      <c r="E57" s="102"/>
      <c r="F57" s="102"/>
      <c r="G57" s="102"/>
      <c r="H57" s="102"/>
      <c r="I57" s="102"/>
      <c r="J57" s="102"/>
      <c r="K57" s="106" t="str">
        <f>IFERROR(MID(J57,1,SEARCH(":",J57,1)-1),"")</f>
        <v/>
      </c>
      <c r="L57" s="104" t="str">
        <f>IF(OR(K57="Rara vez",K57="Muy Baja"),0.2,
IF(OR(K57="Improbable",K57="Baja"),0.4,
IF(OR(K57="Posible",K57="Media"),0.6,
IF(OR(K57="Probable",K57="Alta"),0.8,
IF(OR(K57="Casi seguro",K57="Muy Alta"),1,"")))))</f>
        <v/>
      </c>
      <c r="M57" s="107"/>
      <c r="N57" s="106"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04" t="str">
        <f>IF(N57="Leve",0.2,
IF(N57="Menor",0.4,
IF(N57="Moderado",0.6,
IF(N57="Mayor",0.8,
IF(N57="Catastrófico",1,"")))))</f>
        <v/>
      </c>
      <c r="P57" s="105"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03"/>
      <c r="R57" s="103"/>
      <c r="S57" s="103"/>
      <c r="T57" s="103"/>
      <c r="U57" s="102" t="str">
        <f>IF(S57="","","Cuatrimestral")</f>
        <v/>
      </c>
      <c r="V57" s="102"/>
      <c r="W57" s="4"/>
      <c r="X57" s="4"/>
      <c r="Y57" s="4"/>
      <c r="Z57" s="4"/>
    </row>
    <row r="58" spans="1:26" ht="15" customHeight="1">
      <c r="A58" s="96"/>
      <c r="B58" s="96"/>
      <c r="C58" s="96"/>
      <c r="D58" s="96"/>
      <c r="E58" s="96"/>
      <c r="F58" s="96"/>
      <c r="G58" s="96"/>
      <c r="H58" s="96"/>
      <c r="I58" s="96"/>
      <c r="J58" s="96"/>
      <c r="K58" s="96"/>
      <c r="L58" s="96"/>
      <c r="M58" s="96"/>
      <c r="N58" s="96"/>
      <c r="O58" s="96"/>
      <c r="P58" s="96"/>
      <c r="Q58" s="96"/>
      <c r="R58" s="96"/>
      <c r="S58" s="96"/>
      <c r="T58" s="96"/>
      <c r="U58" s="96"/>
      <c r="V58" s="96"/>
      <c r="W58" s="4"/>
      <c r="X58" s="4"/>
      <c r="Y58" s="4"/>
      <c r="Z58" s="4"/>
    </row>
    <row r="59" spans="1:26" ht="15" customHeight="1">
      <c r="A59" s="91"/>
      <c r="B59" s="91"/>
      <c r="C59" s="91"/>
      <c r="D59" s="91"/>
      <c r="E59" s="91"/>
      <c r="F59" s="91"/>
      <c r="G59" s="91"/>
      <c r="H59" s="91"/>
      <c r="I59" s="91"/>
      <c r="J59" s="91"/>
      <c r="K59" s="91"/>
      <c r="L59" s="91"/>
      <c r="M59" s="91"/>
      <c r="N59" s="91"/>
      <c r="O59" s="91"/>
      <c r="P59" s="91"/>
      <c r="Q59" s="91"/>
      <c r="R59" s="91"/>
      <c r="S59" s="91"/>
      <c r="T59" s="91"/>
      <c r="U59" s="91"/>
      <c r="V59" s="91"/>
      <c r="W59" s="4"/>
      <c r="X59" s="4"/>
      <c r="Y59" s="4"/>
      <c r="Z59" s="4"/>
    </row>
    <row r="60" spans="1:26" ht="16.5" customHeight="1">
      <c r="A60" s="101">
        <v>18</v>
      </c>
      <c r="B60" s="102" t="str">
        <f>IF(C60="","",
IF('1. Punto de Partida'!$C$6="","",'1. Punto de Partida'!$C$6))</f>
        <v/>
      </c>
      <c r="C60" s="102"/>
      <c r="D60" s="102"/>
      <c r="E60" s="102"/>
      <c r="F60" s="102"/>
      <c r="G60" s="102"/>
      <c r="H60" s="102"/>
      <c r="I60" s="102"/>
      <c r="J60" s="102"/>
      <c r="K60" s="106" t="str">
        <f>IFERROR(MID(J60,1,SEARCH(":",J60,1)-1),"")</f>
        <v/>
      </c>
      <c r="L60" s="104" t="str">
        <f>IF(OR(K60="Rara vez",K60="Muy Baja"),0.2,
IF(OR(K60="Improbable",K60="Baja"),0.4,
IF(OR(K60="Posible",K60="Media"),0.6,
IF(OR(K60="Probable",K60="Alta"),0.8,
IF(OR(K60="Casi seguro",K60="Muy Alta"),1,"")))))</f>
        <v/>
      </c>
      <c r="M60" s="107"/>
      <c r="N60" s="106"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04" t="str">
        <f>IF(N60="Leve",0.2,
IF(N60="Menor",0.4,
IF(N60="Moderado",0.6,
IF(N60="Mayor",0.8,
IF(N60="Catastrófico",1,"")))))</f>
        <v/>
      </c>
      <c r="P60" s="105"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03"/>
      <c r="R60" s="103"/>
      <c r="S60" s="103"/>
      <c r="T60" s="103"/>
      <c r="U60" s="102" t="str">
        <f>IF(S60="","","Cuatrimestral")</f>
        <v/>
      </c>
      <c r="V60" s="102"/>
      <c r="W60" s="4"/>
      <c r="X60" s="4"/>
      <c r="Y60" s="4"/>
      <c r="Z60" s="4"/>
    </row>
    <row r="61" spans="1:26" ht="15" customHeight="1">
      <c r="A61" s="96"/>
      <c r="B61" s="96"/>
      <c r="C61" s="96"/>
      <c r="D61" s="96"/>
      <c r="E61" s="96"/>
      <c r="F61" s="96"/>
      <c r="G61" s="96"/>
      <c r="H61" s="96"/>
      <c r="I61" s="96"/>
      <c r="J61" s="96"/>
      <c r="K61" s="96"/>
      <c r="L61" s="96"/>
      <c r="M61" s="96"/>
      <c r="N61" s="96"/>
      <c r="O61" s="96"/>
      <c r="P61" s="96"/>
      <c r="Q61" s="96"/>
      <c r="R61" s="96"/>
      <c r="S61" s="96"/>
      <c r="T61" s="96"/>
      <c r="U61" s="96"/>
      <c r="V61" s="96"/>
      <c r="W61" s="4"/>
      <c r="X61" s="4"/>
      <c r="Y61" s="4"/>
      <c r="Z61" s="4"/>
    </row>
    <row r="62" spans="1:26" ht="15" customHeight="1">
      <c r="A62" s="91"/>
      <c r="B62" s="91"/>
      <c r="C62" s="91"/>
      <c r="D62" s="91"/>
      <c r="E62" s="91"/>
      <c r="F62" s="91"/>
      <c r="G62" s="91"/>
      <c r="H62" s="91"/>
      <c r="I62" s="91"/>
      <c r="J62" s="91"/>
      <c r="K62" s="91"/>
      <c r="L62" s="91"/>
      <c r="M62" s="91"/>
      <c r="N62" s="91"/>
      <c r="O62" s="91"/>
      <c r="P62" s="91"/>
      <c r="Q62" s="91"/>
      <c r="R62" s="91"/>
      <c r="S62" s="91"/>
      <c r="T62" s="91"/>
      <c r="U62" s="91"/>
      <c r="V62" s="91"/>
      <c r="W62" s="4"/>
      <c r="X62" s="4"/>
      <c r="Y62" s="4"/>
      <c r="Z62" s="4"/>
    </row>
    <row r="63" spans="1:26" ht="16.5" customHeight="1">
      <c r="A63" s="101">
        <v>19</v>
      </c>
      <c r="B63" s="102" t="str">
        <f>IF(C63="","",
IF('1. Punto de Partida'!$C$6="","",'1. Punto de Partida'!$C$6))</f>
        <v/>
      </c>
      <c r="C63" s="102"/>
      <c r="D63" s="102"/>
      <c r="E63" s="102"/>
      <c r="F63" s="102"/>
      <c r="G63" s="102"/>
      <c r="H63" s="102"/>
      <c r="I63" s="102"/>
      <c r="J63" s="102"/>
      <c r="K63" s="106" t="str">
        <f>IFERROR(MID(J63,1,SEARCH(":",J63,1)-1),"")</f>
        <v/>
      </c>
      <c r="L63" s="104" t="str">
        <f>IF(OR(K63="Rara vez",K63="Muy Baja"),0.2,
IF(OR(K63="Improbable",K63="Baja"),0.4,
IF(OR(K63="Posible",K63="Media"),0.6,
IF(OR(K63="Probable",K63="Alta"),0.8,
IF(OR(K63="Casi seguro",K63="Muy Alta"),1,"")))))</f>
        <v/>
      </c>
      <c r="M63" s="107"/>
      <c r="N63" s="106"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04" t="str">
        <f>IF(N63="Leve",0.2,
IF(N63="Menor",0.4,
IF(N63="Moderado",0.6,
IF(N63="Mayor",0.8,
IF(N63="Catastrófico",1,"")))))</f>
        <v/>
      </c>
      <c r="P63" s="105"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03"/>
      <c r="R63" s="103"/>
      <c r="S63" s="103"/>
      <c r="T63" s="103"/>
      <c r="U63" s="102" t="str">
        <f>IF(S63="","","Cuatrimestral")</f>
        <v/>
      </c>
      <c r="V63" s="102"/>
      <c r="W63" s="4"/>
      <c r="X63" s="4"/>
      <c r="Y63" s="4"/>
      <c r="Z63" s="4"/>
    </row>
    <row r="64" spans="1:26" ht="15" customHeight="1">
      <c r="A64" s="96"/>
      <c r="B64" s="96"/>
      <c r="C64" s="96"/>
      <c r="D64" s="96"/>
      <c r="E64" s="96"/>
      <c r="F64" s="96"/>
      <c r="G64" s="96"/>
      <c r="H64" s="96"/>
      <c r="I64" s="96"/>
      <c r="J64" s="96"/>
      <c r="K64" s="96"/>
      <c r="L64" s="96"/>
      <c r="M64" s="96"/>
      <c r="N64" s="96"/>
      <c r="O64" s="96"/>
      <c r="P64" s="96"/>
      <c r="Q64" s="96"/>
      <c r="R64" s="96"/>
      <c r="S64" s="96"/>
      <c r="T64" s="96"/>
      <c r="U64" s="96"/>
      <c r="V64" s="96"/>
      <c r="W64" s="4"/>
      <c r="X64" s="4"/>
      <c r="Y64" s="4"/>
      <c r="Z64" s="4"/>
    </row>
    <row r="65" spans="1:26" ht="15" customHeight="1">
      <c r="A65" s="91"/>
      <c r="B65" s="91"/>
      <c r="C65" s="91"/>
      <c r="D65" s="91"/>
      <c r="E65" s="91"/>
      <c r="F65" s="91"/>
      <c r="G65" s="91"/>
      <c r="H65" s="91"/>
      <c r="I65" s="91"/>
      <c r="J65" s="91"/>
      <c r="K65" s="91"/>
      <c r="L65" s="91"/>
      <c r="M65" s="91"/>
      <c r="N65" s="91"/>
      <c r="O65" s="91"/>
      <c r="P65" s="91"/>
      <c r="Q65" s="91"/>
      <c r="R65" s="91"/>
      <c r="S65" s="91"/>
      <c r="T65" s="91"/>
      <c r="U65" s="91"/>
      <c r="V65" s="91"/>
      <c r="W65" s="4"/>
      <c r="X65" s="4"/>
      <c r="Y65" s="4"/>
      <c r="Z65" s="4"/>
    </row>
    <row r="66" spans="1:26" ht="16.5" customHeight="1">
      <c r="A66" s="101">
        <v>20</v>
      </c>
      <c r="B66" s="102" t="str">
        <f>IF(C66="","",
IF('1. Punto de Partida'!$C$6="","",'1. Punto de Partida'!$C$6))</f>
        <v/>
      </c>
      <c r="C66" s="102"/>
      <c r="D66" s="102"/>
      <c r="E66" s="102"/>
      <c r="F66" s="102"/>
      <c r="G66" s="102"/>
      <c r="H66" s="102"/>
      <c r="I66" s="102"/>
      <c r="J66" s="102"/>
      <c r="K66" s="106" t="str">
        <f>IFERROR(MID(J66,1,SEARCH(":",J66,1)-1),"")</f>
        <v/>
      </c>
      <c r="L66" s="104" t="str">
        <f>IF(OR(K66="Rara vez",K66="Muy Baja"),0.2,
IF(OR(K66="Improbable",K66="Baja"),0.4,
IF(OR(K66="Posible",K66="Media"),0.6,
IF(OR(K66="Probable",K66="Alta"),0.8,
IF(OR(K66="Casi seguro",K66="Muy Alta"),1,"")))))</f>
        <v/>
      </c>
      <c r="M66" s="107"/>
      <c r="N66" s="106"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04" t="str">
        <f>IF(N66="Leve",0.2,
IF(N66="Menor",0.4,
IF(N66="Moderado",0.6,
IF(N66="Mayor",0.8,
IF(N66="Catastrófico",1,"")))))</f>
        <v/>
      </c>
      <c r="P66" s="105"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03"/>
      <c r="R66" s="103"/>
      <c r="S66" s="103"/>
      <c r="T66" s="103"/>
      <c r="U66" s="102" t="str">
        <f>IF(S66="","","Cuatrimestral")</f>
        <v/>
      </c>
      <c r="V66" s="102"/>
      <c r="W66" s="4"/>
      <c r="X66" s="4"/>
      <c r="Y66" s="4"/>
      <c r="Z66" s="4"/>
    </row>
    <row r="67" spans="1:26" ht="15" customHeight="1">
      <c r="A67" s="96"/>
      <c r="B67" s="96"/>
      <c r="C67" s="96"/>
      <c r="D67" s="96"/>
      <c r="E67" s="96"/>
      <c r="F67" s="96"/>
      <c r="G67" s="96"/>
      <c r="H67" s="96"/>
      <c r="I67" s="96"/>
      <c r="J67" s="96"/>
      <c r="K67" s="96"/>
      <c r="L67" s="96"/>
      <c r="M67" s="96"/>
      <c r="N67" s="96"/>
      <c r="O67" s="96"/>
      <c r="P67" s="96"/>
      <c r="Q67" s="96"/>
      <c r="R67" s="96"/>
      <c r="S67" s="96"/>
      <c r="T67" s="96"/>
      <c r="U67" s="96"/>
      <c r="V67" s="96"/>
      <c r="W67" s="4"/>
      <c r="X67" s="4"/>
      <c r="Y67" s="4"/>
      <c r="Z67" s="4"/>
    </row>
    <row r="68" spans="1:26" ht="15" customHeight="1">
      <c r="A68" s="91"/>
      <c r="B68" s="91"/>
      <c r="C68" s="91"/>
      <c r="D68" s="91"/>
      <c r="E68" s="91"/>
      <c r="F68" s="91"/>
      <c r="G68" s="91"/>
      <c r="H68" s="91"/>
      <c r="I68" s="91"/>
      <c r="J68" s="91"/>
      <c r="K68" s="91"/>
      <c r="L68" s="91"/>
      <c r="M68" s="91"/>
      <c r="N68" s="91"/>
      <c r="O68" s="91"/>
      <c r="P68" s="91"/>
      <c r="Q68" s="91"/>
      <c r="R68" s="91"/>
      <c r="S68" s="91"/>
      <c r="T68" s="91"/>
      <c r="U68" s="91"/>
      <c r="V68" s="91"/>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P60:P62"/>
    <mergeCell ref="H60:H62"/>
    <mergeCell ref="I60:I62"/>
    <mergeCell ref="J60:J62"/>
    <mergeCell ref="K60:K62"/>
    <mergeCell ref="L60:L62"/>
    <mergeCell ref="M60:M62"/>
    <mergeCell ref="N60:N62"/>
    <mergeCell ref="Q51:Q53"/>
    <mergeCell ref="R51:R53"/>
    <mergeCell ref="S51:S53"/>
    <mergeCell ref="T51:T53"/>
    <mergeCell ref="U51:U53"/>
    <mergeCell ref="V51:V53"/>
    <mergeCell ref="H51:H53"/>
    <mergeCell ref="I51:I53"/>
    <mergeCell ref="J51:J53"/>
    <mergeCell ref="K51:K53"/>
    <mergeCell ref="L51:L53"/>
    <mergeCell ref="M51:M53"/>
    <mergeCell ref="N51:N53"/>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R45:R47"/>
    <mergeCell ref="S45:S47"/>
    <mergeCell ref="T45:T47"/>
    <mergeCell ref="U45:U47"/>
    <mergeCell ref="V45:V47"/>
    <mergeCell ref="O42:O44"/>
    <mergeCell ref="P42:P44"/>
    <mergeCell ref="R42:R44"/>
    <mergeCell ref="S42:S44"/>
    <mergeCell ref="T42:T44"/>
    <mergeCell ref="U42:U44"/>
    <mergeCell ref="V42:V44"/>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G27:G29"/>
    <mergeCell ref="H30:H32"/>
    <mergeCell ref="I30:I32"/>
    <mergeCell ref="J30:J32"/>
    <mergeCell ref="K30:K32"/>
    <mergeCell ref="L30:L32"/>
    <mergeCell ref="M30:M32"/>
    <mergeCell ref="N30:N32"/>
    <mergeCell ref="O30:O32"/>
    <mergeCell ref="Q27:Q29"/>
    <mergeCell ref="R27:R29"/>
    <mergeCell ref="S27:S29"/>
    <mergeCell ref="T27:T29"/>
    <mergeCell ref="U27:U29"/>
    <mergeCell ref="V27:V29"/>
    <mergeCell ref="H27:H29"/>
    <mergeCell ref="I27:I29"/>
    <mergeCell ref="J27:J29"/>
    <mergeCell ref="K27:K29"/>
    <mergeCell ref="L27:L29"/>
    <mergeCell ref="M27:M29"/>
    <mergeCell ref="N27:N29"/>
    <mergeCell ref="O36:O38"/>
    <mergeCell ref="P36:P38"/>
    <mergeCell ref="H36:H38"/>
    <mergeCell ref="I36:I38"/>
    <mergeCell ref="J36:J38"/>
    <mergeCell ref="K36:K38"/>
    <mergeCell ref="L36:L38"/>
    <mergeCell ref="M36:M38"/>
    <mergeCell ref="N36:N38"/>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J57:J59"/>
    <mergeCell ref="K57:K59"/>
    <mergeCell ref="L57:L59"/>
    <mergeCell ref="M57:M59"/>
    <mergeCell ref="N57:N59"/>
    <mergeCell ref="O57:O59"/>
    <mergeCell ref="P57:P59"/>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O63:O65"/>
    <mergeCell ref="P63:P65"/>
    <mergeCell ref="H63:H65"/>
    <mergeCell ref="I63:I65"/>
    <mergeCell ref="J63:J65"/>
    <mergeCell ref="K63:K65"/>
    <mergeCell ref="L63:L65"/>
    <mergeCell ref="M63:M65"/>
    <mergeCell ref="N63:N65"/>
    <mergeCell ref="Q66:Q68"/>
    <mergeCell ref="R66:R68"/>
    <mergeCell ref="S66:S68"/>
    <mergeCell ref="T66:T68"/>
    <mergeCell ref="U66:U68"/>
    <mergeCell ref="V66:V68"/>
    <mergeCell ref="H66:H68"/>
    <mergeCell ref="I66:I68"/>
    <mergeCell ref="J66:J68"/>
    <mergeCell ref="K66:K68"/>
    <mergeCell ref="L66:L68"/>
    <mergeCell ref="M66:M68"/>
    <mergeCell ref="N66:N68"/>
    <mergeCell ref="A66:A68"/>
    <mergeCell ref="B66:B68"/>
    <mergeCell ref="C66:C68"/>
    <mergeCell ref="D66:D68"/>
    <mergeCell ref="E66:E68"/>
    <mergeCell ref="F66:F68"/>
    <mergeCell ref="G66:G68"/>
    <mergeCell ref="O66:O68"/>
    <mergeCell ref="P66:P68"/>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O27:O29"/>
    <mergeCell ref="P27:P29"/>
    <mergeCell ref="A27:A29"/>
    <mergeCell ref="B27:B29"/>
    <mergeCell ref="C27:C29"/>
    <mergeCell ref="D27:D29"/>
    <mergeCell ref="E27:E29"/>
    <mergeCell ref="F27:F29"/>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Q21:Q23"/>
    <mergeCell ref="R21:R23"/>
    <mergeCell ref="S21:S23"/>
    <mergeCell ref="T21:T23"/>
    <mergeCell ref="U21:U23"/>
    <mergeCell ref="V21:V23"/>
    <mergeCell ref="H21:H23"/>
    <mergeCell ref="I21:I23"/>
    <mergeCell ref="J21:J23"/>
    <mergeCell ref="K21:K23"/>
    <mergeCell ref="L21:L23"/>
    <mergeCell ref="M21:M23"/>
    <mergeCell ref="N21:N23"/>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L9:L11"/>
    <mergeCell ref="O12:O14"/>
    <mergeCell ref="P12:P14"/>
    <mergeCell ref="Q12:Q14"/>
    <mergeCell ref="R12:R14"/>
    <mergeCell ref="S12:S14"/>
    <mergeCell ref="T12:T14"/>
    <mergeCell ref="U12:U14"/>
    <mergeCell ref="V12:V14"/>
    <mergeCell ref="O18:O20"/>
    <mergeCell ref="P18:P20"/>
    <mergeCell ref="H18:H20"/>
    <mergeCell ref="I18:I20"/>
    <mergeCell ref="J18:J20"/>
    <mergeCell ref="K18:K20"/>
    <mergeCell ref="L18:L20"/>
    <mergeCell ref="M18:M20"/>
    <mergeCell ref="N18:N20"/>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s>
  <conditionalFormatting sqref="K9">
    <cfRule type="cellIs" dxfId="318" priority="1" operator="equal">
      <formula>"Muy Alta"</formula>
    </cfRule>
  </conditionalFormatting>
  <conditionalFormatting sqref="K9">
    <cfRule type="cellIs" dxfId="317" priority="2" operator="equal">
      <formula>"Alta"</formula>
    </cfRule>
  </conditionalFormatting>
  <conditionalFormatting sqref="K9">
    <cfRule type="cellIs" dxfId="316" priority="3" operator="equal">
      <formula>"Media"</formula>
    </cfRule>
  </conditionalFormatting>
  <conditionalFormatting sqref="K9">
    <cfRule type="cellIs" dxfId="315" priority="4" operator="equal">
      <formula>"Baja"</formula>
    </cfRule>
  </conditionalFormatting>
  <conditionalFormatting sqref="K9">
    <cfRule type="cellIs" dxfId="314" priority="5" operator="equal">
      <formula>"Muy Baja"</formula>
    </cfRule>
  </conditionalFormatting>
  <conditionalFormatting sqref="N9">
    <cfRule type="cellIs" dxfId="313" priority="6" operator="equal">
      <formula>"Catastrófico"</formula>
    </cfRule>
  </conditionalFormatting>
  <conditionalFormatting sqref="N9">
    <cfRule type="cellIs" dxfId="312" priority="7" operator="equal">
      <formula>"Mayor"</formula>
    </cfRule>
  </conditionalFormatting>
  <conditionalFormatting sqref="N9">
    <cfRule type="cellIs" dxfId="311" priority="8" operator="equal">
      <formula>"Moderado"</formula>
    </cfRule>
  </conditionalFormatting>
  <conditionalFormatting sqref="N9">
    <cfRule type="cellIs" dxfId="310" priority="9" operator="equal">
      <formula>"Menor"</formula>
    </cfRule>
  </conditionalFormatting>
  <conditionalFormatting sqref="N9">
    <cfRule type="cellIs" dxfId="309" priority="10" operator="equal">
      <formula>"Leve"</formula>
    </cfRule>
  </conditionalFormatting>
  <conditionalFormatting sqref="K12 K15 K18 K21 K24 K27 K30 K33 K36">
    <cfRule type="cellIs" dxfId="308" priority="11" operator="equal">
      <formula>"Muy Alta"</formula>
    </cfRule>
  </conditionalFormatting>
  <conditionalFormatting sqref="K12 K15 K18 K21 K24 K27 K30 K33 K36">
    <cfRule type="cellIs" dxfId="307" priority="12" operator="equal">
      <formula>"Alta"</formula>
    </cfRule>
  </conditionalFormatting>
  <conditionalFormatting sqref="K12 K15 K18 K21 K24 K27 K30 K33 K36">
    <cfRule type="cellIs" dxfId="306" priority="13" operator="equal">
      <formula>"Media"</formula>
    </cfRule>
  </conditionalFormatting>
  <conditionalFormatting sqref="K12 K15 K18 K21 K24 K27 K30 K33 K36">
    <cfRule type="cellIs" dxfId="305" priority="14" operator="equal">
      <formula>"Baja"</formula>
    </cfRule>
  </conditionalFormatting>
  <conditionalFormatting sqref="K12 K15 K18 K21 K24 K27 K30 K33 K36">
    <cfRule type="cellIs" dxfId="304" priority="15" operator="equal">
      <formula>"Muy Baja"</formula>
    </cfRule>
  </conditionalFormatting>
  <conditionalFormatting sqref="K39 K42 K45 K48 K51">
    <cfRule type="cellIs" dxfId="303" priority="16" operator="equal">
      <formula>"Muy Alta"</formula>
    </cfRule>
  </conditionalFormatting>
  <conditionalFormatting sqref="K39 K42 K45 K48 K51">
    <cfRule type="cellIs" dxfId="302" priority="17" operator="equal">
      <formula>"Alta"</formula>
    </cfRule>
  </conditionalFormatting>
  <conditionalFormatting sqref="K39 K42 K45 K48 K51">
    <cfRule type="cellIs" dxfId="301" priority="18" operator="equal">
      <formula>"Media"</formula>
    </cfRule>
  </conditionalFormatting>
  <conditionalFormatting sqref="K39 K42 K45 K48 K51">
    <cfRule type="cellIs" dxfId="300" priority="19" operator="equal">
      <formula>"Baja"</formula>
    </cfRule>
  </conditionalFormatting>
  <conditionalFormatting sqref="K39 K42 K45 K48 K51">
    <cfRule type="cellIs" dxfId="299" priority="20" operator="equal">
      <formula>"Muy Baja"</formula>
    </cfRule>
  </conditionalFormatting>
  <conditionalFormatting sqref="K9:K53">
    <cfRule type="expression" dxfId="298" priority="21">
      <formula>IF($K9="Casi seguro",1,0)</formula>
    </cfRule>
  </conditionalFormatting>
  <conditionalFormatting sqref="K9:K53">
    <cfRule type="expression" dxfId="297" priority="22">
      <formula>IF($K9="Probable",1,0)</formula>
    </cfRule>
  </conditionalFormatting>
  <conditionalFormatting sqref="K9:K53">
    <cfRule type="expression" dxfId="296" priority="23">
      <formula>IF($K9="Posible",1,0)</formula>
    </cfRule>
  </conditionalFormatting>
  <conditionalFormatting sqref="K9:K53">
    <cfRule type="expression" dxfId="295" priority="24">
      <formula>IF($K9="Improbable",1,0)</formula>
    </cfRule>
  </conditionalFormatting>
  <conditionalFormatting sqref="K9:K53">
    <cfRule type="expression" dxfId="294" priority="25">
      <formula>IF($K9="Rara vez",1,0)</formula>
    </cfRule>
  </conditionalFormatting>
  <conditionalFormatting sqref="K12 K15 K18 K21 K24 K27 K30 K33 K36 K39 K42 K45 K48 K51">
    <cfRule type="cellIs" dxfId="293" priority="26" operator="equal">
      <formula>"Muy Alta"</formula>
    </cfRule>
  </conditionalFormatting>
  <conditionalFormatting sqref="K12 K15 K18 K21 K24 K27 K30 K33 K36 K39 K42 K45 K48 K51">
    <cfRule type="cellIs" dxfId="292" priority="27" operator="equal">
      <formula>"Alta"</formula>
    </cfRule>
  </conditionalFormatting>
  <conditionalFormatting sqref="K12 K15 K18 K21 K24 K27 K30 K33 K36 K39 K42 K45 K48 K51">
    <cfRule type="cellIs" dxfId="291" priority="28" operator="equal">
      <formula>"Media"</formula>
    </cfRule>
  </conditionalFormatting>
  <conditionalFormatting sqref="K12 K15 K18 K21 K24 K27 K30 K33 K36 K39 K42 K45 K48 K51">
    <cfRule type="cellIs" dxfId="290" priority="29" operator="equal">
      <formula>"Baja"</formula>
    </cfRule>
  </conditionalFormatting>
  <conditionalFormatting sqref="K12 K15 K18 K21 K24 K27 K30 K33 K36 K39 K42 K45 K48 K51">
    <cfRule type="cellIs" dxfId="289" priority="30" operator="equal">
      <formula>"Muy Baja"</formula>
    </cfRule>
  </conditionalFormatting>
  <conditionalFormatting sqref="K54 K57 K60 K63 K66">
    <cfRule type="cellIs" dxfId="288" priority="31" operator="equal">
      <formula>"Muy Alta"</formula>
    </cfRule>
  </conditionalFormatting>
  <conditionalFormatting sqref="K54 K57 K60 K63 K66">
    <cfRule type="cellIs" dxfId="287" priority="32" operator="equal">
      <formula>"Alta"</formula>
    </cfRule>
  </conditionalFormatting>
  <conditionalFormatting sqref="K54 K57 K60 K63 K66">
    <cfRule type="cellIs" dxfId="286" priority="33" operator="equal">
      <formula>"Media"</formula>
    </cfRule>
  </conditionalFormatting>
  <conditionalFormatting sqref="K54 K57 K60 K63 K66">
    <cfRule type="cellIs" dxfId="285" priority="34" operator="equal">
      <formula>"Baja"</formula>
    </cfRule>
  </conditionalFormatting>
  <conditionalFormatting sqref="K54 K57 K60 K63 K66">
    <cfRule type="cellIs" dxfId="284" priority="35" operator="equal">
      <formula>"Muy Baja"</formula>
    </cfRule>
  </conditionalFormatting>
  <conditionalFormatting sqref="K54:K68">
    <cfRule type="expression" dxfId="283" priority="36">
      <formula>IF($K54="Casi seguro",1,0)</formula>
    </cfRule>
  </conditionalFormatting>
  <conditionalFormatting sqref="K54:K68">
    <cfRule type="expression" dxfId="282" priority="37">
      <formula>IF($K54="Probable",1,0)</formula>
    </cfRule>
  </conditionalFormatting>
  <conditionalFormatting sqref="K54:K68">
    <cfRule type="expression" dxfId="281" priority="38">
      <formula>IF($K54="Posible",1,0)</formula>
    </cfRule>
  </conditionalFormatting>
  <conditionalFormatting sqref="K54:K68">
    <cfRule type="expression" dxfId="280" priority="39">
      <formula>IF($K54="Improbable",1,0)</formula>
    </cfRule>
  </conditionalFormatting>
  <conditionalFormatting sqref="K54:K68">
    <cfRule type="expression" dxfId="279" priority="40">
      <formula>IF($K54="Rara vez",1,0)</formula>
    </cfRule>
  </conditionalFormatting>
  <conditionalFormatting sqref="K54 K57 K60 K63 K66">
    <cfRule type="cellIs" dxfId="278" priority="41" operator="equal">
      <formula>"Muy Alta"</formula>
    </cfRule>
  </conditionalFormatting>
  <conditionalFormatting sqref="K54 K57 K60 K63 K66">
    <cfRule type="cellIs" dxfId="277" priority="42" operator="equal">
      <formula>"Alta"</formula>
    </cfRule>
  </conditionalFormatting>
  <conditionalFormatting sqref="K54 K57 K60 K63 K66">
    <cfRule type="cellIs" dxfId="276" priority="43" operator="equal">
      <formula>"Media"</formula>
    </cfRule>
  </conditionalFormatting>
  <conditionalFormatting sqref="K54 K57 K60 K63 K66">
    <cfRule type="cellIs" dxfId="275" priority="44" operator="equal">
      <formula>"Baja"</formula>
    </cfRule>
  </conditionalFormatting>
  <conditionalFormatting sqref="K54 K57 K60 K63 K66">
    <cfRule type="cellIs" dxfId="274" priority="45" operator="equal">
      <formula>"Muy Baja"</formula>
    </cfRule>
  </conditionalFormatting>
  <conditionalFormatting sqref="N12 N15 N18 N21 N24 N27 N30 N33 N36 N39 N42 N45 N48 N51 N54 N57 N60 N63 N66">
    <cfRule type="cellIs" dxfId="273" priority="46" operator="equal">
      <formula>"Catastrófico"</formula>
    </cfRule>
  </conditionalFormatting>
  <conditionalFormatting sqref="N12 N15 N18 N21 N24 N27 N30 N33 N36 N39 N42 N45 N48 N51 N54 N57 N60 N63 N66">
    <cfRule type="cellIs" dxfId="272" priority="47" operator="equal">
      <formula>"Mayor"</formula>
    </cfRule>
  </conditionalFormatting>
  <conditionalFormatting sqref="N12 N15 N18 N21 N24 N27 N30 N33 N36 N39 N42 N45 N48 N51 N54 N57 N60 N63 N66">
    <cfRule type="cellIs" dxfId="271" priority="48" operator="equal">
      <formula>"Moderado"</formula>
    </cfRule>
  </conditionalFormatting>
  <conditionalFormatting sqref="N12 N15 N18 N21 N24 N27 N30 N33 N36 N39 N42 N45 N48 N51 N54 N57 N60 N63 N66">
    <cfRule type="cellIs" dxfId="270" priority="49" operator="equal">
      <formula>"Menor"</formula>
    </cfRule>
  </conditionalFormatting>
  <conditionalFormatting sqref="N12 N15 N18 N21 N24 N27 N30 N33 N36 N39 N42 N45 N48 N51 N54 N57 N60 N63 N66">
    <cfRule type="cellIs" dxfId="269" priority="50" operator="equal">
      <formula>"Leve"</formula>
    </cfRule>
  </conditionalFormatting>
  <conditionalFormatting sqref="Q9:T68 V9:V68">
    <cfRule type="expression" dxfId="268" priority="51">
      <formula>IF(OR($H9="Corrupción",$H9="Lavado de Activos",$H9="Corrupción en Trámites, OPAs y Consultas de Acceso a la Información Pública",$H9="Financiación del Terrorismo"),1,0)</formula>
    </cfRule>
  </conditionalFormatting>
  <conditionalFormatting sqref="U9:U68">
    <cfRule type="expression" dxfId="267" priority="52">
      <formula>IF(OR($H9="Corrupción",$H9="Lavado de Activos",$H9="Corrupción en Trámites, OPAs y Consultas de Acceso a la Información Pública",$H9="Financiación del Terrorismo"),1,0)</formula>
    </cfRule>
  </conditionalFormatting>
  <conditionalFormatting sqref="P9">
    <cfRule type="cellIs" dxfId="266" priority="53" operator="equal">
      <formula>"Extremo"</formula>
    </cfRule>
  </conditionalFormatting>
  <conditionalFormatting sqref="P9">
    <cfRule type="cellIs" dxfId="265" priority="54" operator="equal">
      <formula>"Alto"</formula>
    </cfRule>
  </conditionalFormatting>
  <conditionalFormatting sqref="P9">
    <cfRule type="cellIs" dxfId="264" priority="55" operator="equal">
      <formula>"Moderado"</formula>
    </cfRule>
  </conditionalFormatting>
  <conditionalFormatting sqref="P9">
    <cfRule type="cellIs" dxfId="263" priority="56" operator="equal">
      <formula>"Bajo"</formula>
    </cfRule>
  </conditionalFormatting>
  <conditionalFormatting sqref="P12">
    <cfRule type="cellIs" dxfId="262" priority="57" operator="equal">
      <formula>"Extremo"</formula>
    </cfRule>
  </conditionalFormatting>
  <conditionalFormatting sqref="P12">
    <cfRule type="cellIs" dxfId="261" priority="58" operator="equal">
      <formula>"Alto"</formula>
    </cfRule>
  </conditionalFormatting>
  <conditionalFormatting sqref="P12">
    <cfRule type="cellIs" dxfId="260" priority="59" operator="equal">
      <formula>"Moderado"</formula>
    </cfRule>
  </conditionalFormatting>
  <conditionalFormatting sqref="P12">
    <cfRule type="cellIs" dxfId="259" priority="60" operator="equal">
      <formula>"Bajo"</formula>
    </cfRule>
  </conditionalFormatting>
  <conditionalFormatting sqref="P15 P18 P21">
    <cfRule type="cellIs" dxfId="258" priority="61" operator="equal">
      <formula>"Extremo"</formula>
    </cfRule>
  </conditionalFormatting>
  <conditionalFormatting sqref="P15 P18 P21">
    <cfRule type="cellIs" dxfId="257" priority="62" operator="equal">
      <formula>"Alto"</formula>
    </cfRule>
  </conditionalFormatting>
  <conditionalFormatting sqref="P15 P18 P21">
    <cfRule type="cellIs" dxfId="256" priority="63" operator="equal">
      <formula>"Moderado"</formula>
    </cfRule>
  </conditionalFormatting>
  <conditionalFormatting sqref="P15 P18 P21">
    <cfRule type="cellIs" dxfId="255" priority="64" operator="equal">
      <formula>"Bajo"</formula>
    </cfRule>
  </conditionalFormatting>
  <conditionalFormatting sqref="P24 P27 P30 P33 P36 P39 P42 P45 P48 P51 P54 P57 P60 P63 P66">
    <cfRule type="cellIs" dxfId="254" priority="65" operator="equal">
      <formula>"Extremo"</formula>
    </cfRule>
  </conditionalFormatting>
  <conditionalFormatting sqref="P24 P27 P30 P33 P36 P39 P42 P45 P48 P51 P54 P57 P60 P63 P66">
    <cfRule type="cellIs" dxfId="253" priority="66" operator="equal">
      <formula>"Alto"</formula>
    </cfRule>
  </conditionalFormatting>
  <conditionalFormatting sqref="P24 P27 P30 P33 P36 P39 P42 P45 P48 P51 P54 P57 P60 P63 P66">
    <cfRule type="cellIs" dxfId="252" priority="67" operator="equal">
      <formula>"Moderado"</formula>
    </cfRule>
  </conditionalFormatting>
  <conditionalFormatting sqref="P24 P27 P30 P33 P36 P39 P42 P45 P48 P51 P54 P57 P60 P63 P66">
    <cfRule type="cellIs" dxfId="251" priority="68" operator="equal">
      <formula>"Bajo"</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Listas!$C$2:$C$8</xm:f>
          </x14:formula1>
          <xm:sqref>I9 I12 I15 I18 I21 I24 I27 I30 I33 I36 I39 I42 I45 I48 I51 I54 I57 I60 I63 I66</xm:sqref>
        </x14:dataValidation>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14:formula1>
            <xm:f>Listas!$A$2:$A$4</xm:f>
          </x14:formula1>
          <xm:sqref>D9 D12 D15 D18 D21 D24 D27 D30 D33 D36 D39 D42 D45 D48 D51 D54 D57 D60 D63 D66</xm:sqref>
        </x14:dataValidation>
        <x14:dataValidation type="list" allowBlank="1" showErrorMessage="1">
          <x14:formula1>
            <xm:f>IF($G9&gt;0,TipoRiesgo,Listas!$R$2)</xm:f>
          </x14:formula1>
          <xm:sqref>H9 H12 H15 H18 H21 H24 H27 H30 H33 H36 H39 H42 H45 H48 H51 H54 H57 H60 H63 H66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10"/>
      <c r="B1" s="75"/>
      <c r="C1" s="80" t="s">
        <v>0</v>
      </c>
      <c r="D1" s="81"/>
      <c r="E1" s="81"/>
      <c r="F1" s="81"/>
      <c r="G1" s="81"/>
      <c r="H1" s="81"/>
      <c r="I1" s="81"/>
      <c r="J1" s="81"/>
      <c r="K1" s="81"/>
      <c r="L1" s="81"/>
      <c r="M1" s="81"/>
      <c r="N1" s="81"/>
      <c r="O1" s="81"/>
      <c r="P1" s="81"/>
      <c r="Q1" s="81"/>
      <c r="R1" s="81"/>
      <c r="S1" s="81"/>
      <c r="T1" s="81"/>
      <c r="U1" s="81"/>
      <c r="V1" s="81"/>
      <c r="W1" s="75"/>
      <c r="X1" s="108" t="s">
        <v>140</v>
      </c>
      <c r="Y1" s="67"/>
      <c r="Z1" s="68"/>
      <c r="AA1" s="3"/>
      <c r="AB1" s="3"/>
      <c r="AC1" s="3"/>
      <c r="AD1" s="3"/>
      <c r="AE1" s="3"/>
      <c r="AF1" s="3"/>
      <c r="AG1" s="3"/>
      <c r="AH1" s="3"/>
      <c r="AI1" s="3"/>
      <c r="AJ1" s="3"/>
      <c r="AK1" s="3"/>
    </row>
    <row r="2" spans="1:37" ht="19.5" customHeight="1">
      <c r="A2" s="76"/>
      <c r="B2" s="77"/>
      <c r="C2" s="76"/>
      <c r="D2" s="82"/>
      <c r="E2" s="82"/>
      <c r="F2" s="82"/>
      <c r="G2" s="82"/>
      <c r="H2" s="82"/>
      <c r="I2" s="82"/>
      <c r="J2" s="82"/>
      <c r="K2" s="82"/>
      <c r="L2" s="82"/>
      <c r="M2" s="82"/>
      <c r="N2" s="82"/>
      <c r="O2" s="82"/>
      <c r="P2" s="82"/>
      <c r="Q2" s="82"/>
      <c r="R2" s="82"/>
      <c r="S2" s="82"/>
      <c r="T2" s="82"/>
      <c r="U2" s="82"/>
      <c r="V2" s="82"/>
      <c r="W2" s="77"/>
      <c r="X2" s="108" t="s">
        <v>141</v>
      </c>
      <c r="Y2" s="67"/>
      <c r="Z2" s="68"/>
      <c r="AA2" s="3"/>
      <c r="AB2" s="3"/>
      <c r="AC2" s="3"/>
      <c r="AD2" s="3"/>
      <c r="AE2" s="3"/>
      <c r="AF2" s="3"/>
      <c r="AG2" s="3"/>
      <c r="AH2" s="3"/>
      <c r="AI2" s="3"/>
      <c r="AJ2" s="3"/>
      <c r="AK2" s="3"/>
    </row>
    <row r="3" spans="1:37" ht="19.5" customHeight="1">
      <c r="A3" s="76"/>
      <c r="B3" s="77"/>
      <c r="C3" s="76"/>
      <c r="D3" s="82"/>
      <c r="E3" s="82"/>
      <c r="F3" s="82"/>
      <c r="G3" s="82"/>
      <c r="H3" s="82"/>
      <c r="I3" s="82"/>
      <c r="J3" s="82"/>
      <c r="K3" s="82"/>
      <c r="L3" s="82"/>
      <c r="M3" s="82"/>
      <c r="N3" s="82"/>
      <c r="O3" s="82"/>
      <c r="P3" s="82"/>
      <c r="Q3" s="82"/>
      <c r="R3" s="82"/>
      <c r="S3" s="82"/>
      <c r="T3" s="82"/>
      <c r="U3" s="82"/>
      <c r="V3" s="82"/>
      <c r="W3" s="77"/>
      <c r="X3" s="108" t="s">
        <v>142</v>
      </c>
      <c r="Y3" s="67"/>
      <c r="Z3" s="68"/>
      <c r="AA3" s="3"/>
      <c r="AB3" s="3"/>
      <c r="AC3" s="3"/>
      <c r="AD3" s="3"/>
      <c r="AE3" s="3"/>
      <c r="AF3" s="3"/>
      <c r="AG3" s="3"/>
      <c r="AH3" s="3"/>
      <c r="AI3" s="3"/>
      <c r="AJ3" s="3"/>
      <c r="AK3" s="3"/>
    </row>
    <row r="4" spans="1:37" ht="19.5" customHeight="1">
      <c r="A4" s="78"/>
      <c r="B4" s="79"/>
      <c r="C4" s="78"/>
      <c r="D4" s="83"/>
      <c r="E4" s="83"/>
      <c r="F4" s="83"/>
      <c r="G4" s="83"/>
      <c r="H4" s="83"/>
      <c r="I4" s="83"/>
      <c r="J4" s="83"/>
      <c r="K4" s="83"/>
      <c r="L4" s="83"/>
      <c r="M4" s="83"/>
      <c r="N4" s="83"/>
      <c r="O4" s="83"/>
      <c r="P4" s="83"/>
      <c r="Q4" s="83"/>
      <c r="R4" s="83"/>
      <c r="S4" s="83"/>
      <c r="T4" s="83"/>
      <c r="U4" s="83"/>
      <c r="V4" s="83"/>
      <c r="W4" s="79"/>
      <c r="X4" s="108" t="s">
        <v>143</v>
      </c>
      <c r="Y4" s="67"/>
      <c r="Z4" s="68"/>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98" t="s">
        <v>84</v>
      </c>
      <c r="B6" s="67"/>
      <c r="C6" s="67"/>
      <c r="D6" s="67"/>
      <c r="E6" s="68"/>
      <c r="F6" s="98" t="s">
        <v>144</v>
      </c>
      <c r="G6" s="67"/>
      <c r="H6" s="67"/>
      <c r="I6" s="67"/>
      <c r="J6" s="67"/>
      <c r="K6" s="67"/>
      <c r="L6" s="67"/>
      <c r="M6" s="67"/>
      <c r="N6" s="67"/>
      <c r="O6" s="67"/>
      <c r="P6" s="67"/>
      <c r="Q6" s="67"/>
      <c r="R6" s="67"/>
      <c r="S6" s="67"/>
      <c r="T6" s="67"/>
      <c r="U6" s="67"/>
      <c r="V6" s="67"/>
      <c r="W6" s="67"/>
      <c r="X6" s="68"/>
      <c r="Y6" s="92" t="s">
        <v>145</v>
      </c>
      <c r="Z6" s="92" t="s">
        <v>98</v>
      </c>
      <c r="AA6" s="3"/>
      <c r="AB6" s="3"/>
      <c r="AC6" s="3"/>
      <c r="AD6" s="3"/>
      <c r="AE6" s="3"/>
      <c r="AF6" s="3"/>
      <c r="AG6" s="3"/>
      <c r="AH6" s="3"/>
      <c r="AI6" s="3"/>
      <c r="AJ6" s="3"/>
      <c r="AK6" s="3"/>
    </row>
    <row r="7" spans="1:37" ht="18" customHeight="1">
      <c r="A7" s="95" t="s">
        <v>82</v>
      </c>
      <c r="B7" s="97" t="s">
        <v>83</v>
      </c>
      <c r="C7" s="97" t="s">
        <v>87</v>
      </c>
      <c r="D7" s="97" t="s">
        <v>91</v>
      </c>
      <c r="E7" s="97" t="s">
        <v>92</v>
      </c>
      <c r="F7" s="109" t="s">
        <v>146</v>
      </c>
      <c r="G7" s="109" t="s">
        <v>147</v>
      </c>
      <c r="H7" s="109" t="s">
        <v>148</v>
      </c>
      <c r="I7" s="109" t="s">
        <v>149</v>
      </c>
      <c r="J7" s="109" t="s">
        <v>150</v>
      </c>
      <c r="K7" s="109" t="s">
        <v>151</v>
      </c>
      <c r="L7" s="109" t="s">
        <v>152</v>
      </c>
      <c r="M7" s="109" t="s">
        <v>153</v>
      </c>
      <c r="N7" s="109" t="s">
        <v>154</v>
      </c>
      <c r="O7" s="109" t="s">
        <v>155</v>
      </c>
      <c r="P7" s="109" t="s">
        <v>156</v>
      </c>
      <c r="Q7" s="109" t="s">
        <v>157</v>
      </c>
      <c r="R7" s="109" t="s">
        <v>158</v>
      </c>
      <c r="S7" s="109" t="s">
        <v>159</v>
      </c>
      <c r="T7" s="109" t="s">
        <v>160</v>
      </c>
      <c r="U7" s="109" t="s">
        <v>161</v>
      </c>
      <c r="V7" s="109" t="s">
        <v>162</v>
      </c>
      <c r="W7" s="109" t="s">
        <v>163</v>
      </c>
      <c r="X7" s="109" t="s">
        <v>164</v>
      </c>
      <c r="Y7" s="96"/>
      <c r="Z7" s="96"/>
      <c r="AA7" s="3"/>
      <c r="AB7" s="3"/>
      <c r="AC7" s="3"/>
      <c r="AD7" s="3"/>
      <c r="AE7" s="3"/>
      <c r="AF7" s="3"/>
      <c r="AG7" s="3"/>
      <c r="AH7" s="3"/>
      <c r="AI7" s="3"/>
      <c r="AJ7" s="3"/>
      <c r="AK7" s="3"/>
    </row>
    <row r="8" spans="1:37" ht="35.25" customHeight="1">
      <c r="A8" s="91"/>
      <c r="B8" s="91"/>
      <c r="C8" s="91"/>
      <c r="D8" s="91"/>
      <c r="E8" s="91"/>
      <c r="F8" s="91"/>
      <c r="G8" s="91"/>
      <c r="H8" s="91"/>
      <c r="I8" s="91"/>
      <c r="J8" s="91"/>
      <c r="K8" s="91"/>
      <c r="L8" s="91"/>
      <c r="M8" s="91"/>
      <c r="N8" s="91"/>
      <c r="O8" s="91"/>
      <c r="P8" s="91"/>
      <c r="Q8" s="91"/>
      <c r="R8" s="91"/>
      <c r="S8" s="91"/>
      <c r="T8" s="91"/>
      <c r="U8" s="91"/>
      <c r="V8" s="91"/>
      <c r="W8" s="91"/>
      <c r="X8" s="91"/>
      <c r="Y8" s="91"/>
      <c r="Z8" s="91"/>
      <c r="AA8" s="16"/>
      <c r="AB8" s="16"/>
      <c r="AC8" s="16"/>
      <c r="AD8" s="16"/>
      <c r="AE8" s="16"/>
      <c r="AF8" s="16"/>
      <c r="AG8" s="16"/>
      <c r="AH8" s="16"/>
      <c r="AI8" s="16"/>
      <c r="AJ8" s="16"/>
      <c r="AK8" s="16"/>
    </row>
    <row r="9" spans="1:37" ht="16.5" customHeight="1">
      <c r="A9" s="101">
        <v>1</v>
      </c>
      <c r="B9" s="10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Gestión Administrativa</v>
      </c>
      <c r="C9" s="10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Administración y coordinación de vehículos</v>
      </c>
      <c r="D9" s="10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Afectación Económica (o presupuestal) y Reputacional por el inadecuado uso de los vehículos a disposición de la entidad, para beneficio propio o de terceros, debido a falta de conocimiento, ética y conciencia sobre el uso de recursos públicos.</v>
      </c>
      <c r="E9" s="10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F9" s="102" t="s">
        <v>165</v>
      </c>
      <c r="G9" s="102" t="s">
        <v>165</v>
      </c>
      <c r="H9" s="102" t="s">
        <v>165</v>
      </c>
      <c r="I9" s="102" t="s">
        <v>165</v>
      </c>
      <c r="J9" s="102" t="s">
        <v>165</v>
      </c>
      <c r="K9" s="102" t="s">
        <v>166</v>
      </c>
      <c r="L9" s="102" t="s">
        <v>165</v>
      </c>
      <c r="M9" s="102" t="s">
        <v>166</v>
      </c>
      <c r="N9" s="102" t="s">
        <v>166</v>
      </c>
      <c r="O9" s="102" t="s">
        <v>165</v>
      </c>
      <c r="P9" s="102" t="s">
        <v>165</v>
      </c>
      <c r="Q9" s="102" t="s">
        <v>165</v>
      </c>
      <c r="R9" s="102" t="s">
        <v>165</v>
      </c>
      <c r="S9" s="102" t="s">
        <v>165</v>
      </c>
      <c r="T9" s="102" t="s">
        <v>166</v>
      </c>
      <c r="U9" s="102" t="s">
        <v>166</v>
      </c>
      <c r="V9" s="102" t="s">
        <v>166</v>
      </c>
      <c r="W9" s="102" t="s">
        <v>166</v>
      </c>
      <c r="X9" s="102" t="s">
        <v>166</v>
      </c>
      <c r="Y9" s="102">
        <f>IF(OR(E9="",E9="No Aplica"),"",COUNTIF(F9:X11,"SI"))</f>
        <v>11</v>
      </c>
      <c r="Z9" s="106"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Mayor</v>
      </c>
      <c r="AA9" s="17"/>
      <c r="AB9" s="17"/>
      <c r="AC9" s="17"/>
      <c r="AD9" s="17"/>
      <c r="AE9" s="17"/>
      <c r="AF9" s="17"/>
      <c r="AG9" s="17"/>
      <c r="AH9" s="17"/>
      <c r="AI9" s="17"/>
      <c r="AJ9" s="17"/>
      <c r="AK9" s="17"/>
    </row>
    <row r="10" spans="1:37" ht="16.5" customHeight="1">
      <c r="A10" s="96"/>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3"/>
      <c r="AB10" s="3"/>
      <c r="AC10" s="3"/>
      <c r="AD10" s="3"/>
      <c r="AE10" s="3"/>
      <c r="AF10" s="3"/>
      <c r="AG10" s="3"/>
      <c r="AH10" s="3"/>
      <c r="AI10" s="3"/>
      <c r="AJ10" s="3"/>
      <c r="AK10" s="3"/>
    </row>
    <row r="11" spans="1:37" ht="16.5" customHeight="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3"/>
      <c r="AB11" s="3"/>
      <c r="AC11" s="3"/>
      <c r="AD11" s="3"/>
      <c r="AE11" s="3"/>
      <c r="AF11" s="3"/>
      <c r="AG11" s="3"/>
      <c r="AH11" s="3"/>
      <c r="AI11" s="3"/>
      <c r="AJ11" s="3"/>
      <c r="AK11" s="3"/>
    </row>
    <row r="12" spans="1:37" ht="16.5" customHeight="1">
      <c r="A12" s="101">
        <v>2</v>
      </c>
      <c r="B12" s="10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10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10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10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102"/>
      <c r="G12" s="102"/>
      <c r="H12" s="102"/>
      <c r="I12" s="102"/>
      <c r="J12" s="102"/>
      <c r="K12" s="102"/>
      <c r="L12" s="102"/>
      <c r="M12" s="102"/>
      <c r="N12" s="102"/>
      <c r="O12" s="102"/>
      <c r="P12" s="102"/>
      <c r="Q12" s="102"/>
      <c r="R12" s="102"/>
      <c r="S12" s="102"/>
      <c r="T12" s="102"/>
      <c r="U12" s="102"/>
      <c r="V12" s="102"/>
      <c r="W12" s="102"/>
      <c r="X12" s="102"/>
      <c r="Y12" s="102" t="str">
        <f>IF(OR(E12="",E12="No Aplica"),"",COUNTIF(F12:X14,"SI"))</f>
        <v/>
      </c>
      <c r="Z12" s="106"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6.5" customHeight="1">
      <c r="A13" s="96"/>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3"/>
      <c r="AB13" s="3"/>
      <c r="AC13" s="3"/>
      <c r="AD13" s="3"/>
      <c r="AE13" s="3"/>
      <c r="AF13" s="3"/>
      <c r="AG13" s="3"/>
      <c r="AH13" s="3"/>
      <c r="AI13" s="3"/>
      <c r="AJ13" s="3"/>
      <c r="AK13" s="3"/>
    </row>
    <row r="14" spans="1:37" ht="16.5" customHeight="1">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3"/>
      <c r="AB14" s="3"/>
      <c r="AC14" s="3"/>
      <c r="AD14" s="3"/>
      <c r="AE14" s="3"/>
      <c r="AF14" s="3"/>
      <c r="AG14" s="3"/>
      <c r="AH14" s="3"/>
      <c r="AI14" s="3"/>
      <c r="AJ14" s="3"/>
      <c r="AK14" s="3"/>
    </row>
    <row r="15" spans="1:37" ht="16.5" customHeight="1">
      <c r="A15" s="101">
        <v>3</v>
      </c>
      <c r="B15" s="10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10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10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10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102"/>
      <c r="G15" s="102"/>
      <c r="H15" s="102"/>
      <c r="I15" s="102"/>
      <c r="J15" s="102"/>
      <c r="K15" s="102"/>
      <c r="L15" s="102"/>
      <c r="M15" s="102"/>
      <c r="N15" s="102"/>
      <c r="O15" s="102"/>
      <c r="P15" s="102"/>
      <c r="Q15" s="102"/>
      <c r="R15" s="102"/>
      <c r="S15" s="102"/>
      <c r="T15" s="102"/>
      <c r="U15" s="102"/>
      <c r="V15" s="102"/>
      <c r="W15" s="102"/>
      <c r="X15" s="102"/>
      <c r="Y15" s="102" t="str">
        <f>IF(OR(E15="",E15="No Aplica"),"",COUNTIF(F15:X17,"SI"))</f>
        <v/>
      </c>
      <c r="Z15" s="106"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6.5" customHeight="1">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3"/>
      <c r="AB16" s="3"/>
      <c r="AC16" s="3"/>
      <c r="AD16" s="3"/>
      <c r="AE16" s="3"/>
      <c r="AF16" s="3"/>
      <c r="AG16" s="3"/>
      <c r="AH16" s="3"/>
      <c r="AI16" s="3"/>
      <c r="AJ16" s="3"/>
      <c r="AK16" s="3"/>
    </row>
    <row r="17" spans="1:37" ht="16.5" customHeight="1">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3"/>
      <c r="AB17" s="3"/>
      <c r="AC17" s="3"/>
      <c r="AD17" s="3"/>
      <c r="AE17" s="3"/>
      <c r="AF17" s="3"/>
      <c r="AG17" s="3"/>
      <c r="AH17" s="3"/>
      <c r="AI17" s="3"/>
      <c r="AJ17" s="3"/>
      <c r="AK17" s="3"/>
    </row>
    <row r="18" spans="1:37" ht="16.5" customHeight="1">
      <c r="A18" s="101">
        <v>4</v>
      </c>
      <c r="B18" s="10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10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10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10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102"/>
      <c r="G18" s="102"/>
      <c r="H18" s="102"/>
      <c r="I18" s="102"/>
      <c r="J18" s="102"/>
      <c r="K18" s="102"/>
      <c r="L18" s="102"/>
      <c r="M18" s="102"/>
      <c r="N18" s="102"/>
      <c r="O18" s="102"/>
      <c r="P18" s="102"/>
      <c r="Q18" s="102"/>
      <c r="R18" s="102"/>
      <c r="S18" s="102"/>
      <c r="T18" s="102"/>
      <c r="U18" s="102"/>
      <c r="V18" s="102"/>
      <c r="W18" s="102"/>
      <c r="X18" s="102"/>
      <c r="Y18" s="102" t="str">
        <f>IF(OR(E18="",E18="No Aplica"),"",COUNTIF(F18:X20,"SI"))</f>
        <v/>
      </c>
      <c r="Z18" s="106"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c r="A19" s="96"/>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3"/>
      <c r="AB19" s="3"/>
      <c r="AC19" s="3"/>
      <c r="AD19" s="3"/>
      <c r="AE19" s="3"/>
      <c r="AF19" s="3"/>
      <c r="AG19" s="3"/>
      <c r="AH19" s="3"/>
      <c r="AI19" s="3"/>
      <c r="AJ19" s="3"/>
      <c r="AK19" s="3"/>
    </row>
    <row r="20" spans="1:37" ht="16.5" customHeight="1">
      <c r="A20" s="9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3"/>
      <c r="AB20" s="3"/>
      <c r="AC20" s="3"/>
      <c r="AD20" s="3"/>
      <c r="AE20" s="3"/>
      <c r="AF20" s="3"/>
      <c r="AG20" s="3"/>
      <c r="AH20" s="3"/>
      <c r="AI20" s="3"/>
      <c r="AJ20" s="3"/>
      <c r="AK20" s="3"/>
    </row>
    <row r="21" spans="1:37" ht="16.5" customHeight="1">
      <c r="A21" s="101">
        <v>5</v>
      </c>
      <c r="B21" s="10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10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10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10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102"/>
      <c r="G21" s="102"/>
      <c r="H21" s="102"/>
      <c r="I21" s="102"/>
      <c r="J21" s="102"/>
      <c r="K21" s="102"/>
      <c r="L21" s="102"/>
      <c r="M21" s="102"/>
      <c r="N21" s="102"/>
      <c r="O21" s="102"/>
      <c r="P21" s="102"/>
      <c r="Q21" s="102"/>
      <c r="R21" s="102"/>
      <c r="S21" s="102"/>
      <c r="T21" s="102"/>
      <c r="U21" s="102"/>
      <c r="V21" s="102"/>
      <c r="W21" s="102"/>
      <c r="X21" s="102"/>
      <c r="Y21" s="102" t="str">
        <f>IF(OR(E21="",E21="No Aplica"),"",COUNTIF(F21:X23,"SI"))</f>
        <v/>
      </c>
      <c r="Z21" s="106"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3"/>
      <c r="AB22" s="3"/>
      <c r="AC22" s="3"/>
      <c r="AD22" s="3"/>
      <c r="AE22" s="3"/>
      <c r="AF22" s="3"/>
      <c r="AG22" s="3"/>
      <c r="AH22" s="3"/>
      <c r="AI22" s="3"/>
      <c r="AJ22" s="3"/>
      <c r="AK22" s="3"/>
    </row>
    <row r="23" spans="1:37" ht="16.5" customHeight="1">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3"/>
      <c r="AB23" s="3"/>
      <c r="AC23" s="3"/>
      <c r="AD23" s="3"/>
      <c r="AE23" s="3"/>
      <c r="AF23" s="3"/>
      <c r="AG23" s="3"/>
      <c r="AH23" s="3"/>
      <c r="AI23" s="3"/>
      <c r="AJ23" s="3"/>
      <c r="AK23" s="3"/>
    </row>
    <row r="24" spans="1:37" ht="16.5" customHeight="1">
      <c r="A24" s="101">
        <v>6</v>
      </c>
      <c r="B24" s="10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10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10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10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102"/>
      <c r="G24" s="102"/>
      <c r="H24" s="102"/>
      <c r="I24" s="102"/>
      <c r="J24" s="102"/>
      <c r="K24" s="102"/>
      <c r="L24" s="102"/>
      <c r="M24" s="102"/>
      <c r="N24" s="102"/>
      <c r="O24" s="102"/>
      <c r="P24" s="102"/>
      <c r="Q24" s="102"/>
      <c r="R24" s="102"/>
      <c r="S24" s="102"/>
      <c r="T24" s="102"/>
      <c r="U24" s="102"/>
      <c r="V24" s="102"/>
      <c r="W24" s="102"/>
      <c r="X24" s="102"/>
      <c r="Y24" s="102" t="str">
        <f>IF(OR(E24="",E24="No Aplica"),"",COUNTIF(F24:X26,"SI"))</f>
        <v/>
      </c>
      <c r="Z24" s="106"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6.5" customHeight="1">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3"/>
      <c r="AB25" s="3"/>
      <c r="AC25" s="3"/>
      <c r="AD25" s="3"/>
      <c r="AE25" s="3"/>
      <c r="AF25" s="3"/>
      <c r="AG25" s="3"/>
      <c r="AH25" s="3"/>
      <c r="AI25" s="3"/>
      <c r="AJ25" s="3"/>
      <c r="AK25" s="3"/>
    </row>
    <row r="26" spans="1:37" ht="16.5" customHeight="1">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3"/>
      <c r="AB26" s="3"/>
      <c r="AC26" s="3"/>
      <c r="AD26" s="3"/>
      <c r="AE26" s="3"/>
      <c r="AF26" s="3"/>
      <c r="AG26" s="3"/>
      <c r="AH26" s="3"/>
      <c r="AI26" s="3"/>
      <c r="AJ26" s="3"/>
      <c r="AK26" s="3"/>
    </row>
    <row r="27" spans="1:37" ht="16.5" customHeight="1">
      <c r="A27" s="101">
        <v>7</v>
      </c>
      <c r="B27" s="10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10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10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10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102"/>
      <c r="G27" s="102"/>
      <c r="H27" s="102"/>
      <c r="I27" s="102"/>
      <c r="J27" s="102"/>
      <c r="K27" s="102"/>
      <c r="L27" s="102"/>
      <c r="M27" s="102"/>
      <c r="N27" s="102"/>
      <c r="O27" s="102"/>
      <c r="P27" s="102"/>
      <c r="Q27" s="102"/>
      <c r="R27" s="102"/>
      <c r="S27" s="102"/>
      <c r="T27" s="102"/>
      <c r="U27" s="102"/>
      <c r="V27" s="102"/>
      <c r="W27" s="102"/>
      <c r="X27" s="102"/>
      <c r="Y27" s="102" t="str">
        <f>IF(OR(E27="",E27="No Aplica"),"",COUNTIF(F27:X29,"SI"))</f>
        <v/>
      </c>
      <c r="Z27" s="106"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3"/>
      <c r="AB27" s="3"/>
      <c r="AC27" s="3"/>
      <c r="AD27" s="3"/>
      <c r="AE27" s="3"/>
      <c r="AF27" s="3"/>
      <c r="AG27" s="3"/>
      <c r="AH27" s="3"/>
      <c r="AI27" s="3"/>
      <c r="AJ27" s="3"/>
      <c r="AK27" s="3"/>
    </row>
    <row r="28" spans="1:37" ht="16.5" customHeight="1">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3"/>
      <c r="AB28" s="3"/>
      <c r="AC28" s="3"/>
      <c r="AD28" s="3"/>
      <c r="AE28" s="3"/>
      <c r="AF28" s="3"/>
      <c r="AG28" s="3"/>
      <c r="AH28" s="3"/>
      <c r="AI28" s="3"/>
      <c r="AJ28" s="3"/>
      <c r="AK28" s="3"/>
    </row>
    <row r="29" spans="1:37" ht="16.5" customHeight="1">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3"/>
      <c r="AB29" s="3"/>
      <c r="AC29" s="3"/>
      <c r="AD29" s="3"/>
      <c r="AE29" s="3"/>
      <c r="AF29" s="3"/>
      <c r="AG29" s="3"/>
      <c r="AH29" s="3"/>
      <c r="AI29" s="3"/>
      <c r="AJ29" s="3"/>
      <c r="AK29" s="3"/>
    </row>
    <row r="30" spans="1:37" ht="16.5" customHeight="1">
      <c r="A30" s="101">
        <v>8</v>
      </c>
      <c r="B30" s="10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10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10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10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102"/>
      <c r="G30" s="102"/>
      <c r="H30" s="102"/>
      <c r="I30" s="102"/>
      <c r="J30" s="102"/>
      <c r="K30" s="102"/>
      <c r="L30" s="102"/>
      <c r="M30" s="102"/>
      <c r="N30" s="102"/>
      <c r="O30" s="102"/>
      <c r="P30" s="102"/>
      <c r="Q30" s="102"/>
      <c r="R30" s="102"/>
      <c r="S30" s="102"/>
      <c r="T30" s="102"/>
      <c r="U30" s="102"/>
      <c r="V30" s="102"/>
      <c r="W30" s="102"/>
      <c r="X30" s="102"/>
      <c r="Y30" s="102" t="str">
        <f>IF(OR(E30="",E30="No Aplica"),"",COUNTIF(F30:X32,"SI"))</f>
        <v/>
      </c>
      <c r="Z30" s="106"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6.5" customHeight="1">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3"/>
      <c r="AB31" s="3"/>
      <c r="AC31" s="3"/>
      <c r="AD31" s="3"/>
      <c r="AE31" s="3"/>
      <c r="AF31" s="3"/>
      <c r="AG31" s="3"/>
      <c r="AH31" s="3"/>
      <c r="AI31" s="3"/>
      <c r="AJ31" s="3"/>
      <c r="AK31" s="3"/>
    </row>
    <row r="32" spans="1:37" ht="16.5" customHeight="1">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3"/>
      <c r="AB32" s="3"/>
      <c r="AC32" s="3"/>
      <c r="AD32" s="3"/>
      <c r="AE32" s="3"/>
      <c r="AF32" s="3"/>
      <c r="AG32" s="3"/>
      <c r="AH32" s="3"/>
      <c r="AI32" s="3"/>
      <c r="AJ32" s="3"/>
      <c r="AK32" s="3"/>
    </row>
    <row r="33" spans="1:37" ht="16.5" customHeight="1">
      <c r="A33" s="101">
        <v>9</v>
      </c>
      <c r="B33" s="10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10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10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10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102"/>
      <c r="G33" s="102"/>
      <c r="H33" s="102"/>
      <c r="I33" s="102"/>
      <c r="J33" s="102"/>
      <c r="K33" s="102"/>
      <c r="L33" s="102"/>
      <c r="M33" s="102"/>
      <c r="N33" s="102"/>
      <c r="O33" s="102"/>
      <c r="P33" s="102"/>
      <c r="Q33" s="102"/>
      <c r="R33" s="102"/>
      <c r="S33" s="102"/>
      <c r="T33" s="102"/>
      <c r="U33" s="102"/>
      <c r="V33" s="102"/>
      <c r="W33" s="102"/>
      <c r="X33" s="102"/>
      <c r="Y33" s="102" t="str">
        <f>IF(OR(E33="",E33="No Aplica"),"",COUNTIF(F33:X35,"SI"))</f>
        <v/>
      </c>
      <c r="Z33" s="106"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c r="A34" s="96"/>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3"/>
      <c r="AB34" s="3"/>
      <c r="AC34" s="3"/>
      <c r="AD34" s="3"/>
      <c r="AE34" s="3"/>
      <c r="AF34" s="3"/>
      <c r="AG34" s="3"/>
      <c r="AH34" s="3"/>
      <c r="AI34" s="3"/>
      <c r="AJ34" s="3"/>
      <c r="AK34" s="3"/>
    </row>
    <row r="35" spans="1:37" ht="16.5" customHeight="1">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3"/>
      <c r="AB35" s="3"/>
      <c r="AC35" s="3"/>
      <c r="AD35" s="3"/>
      <c r="AE35" s="3"/>
      <c r="AF35" s="3"/>
      <c r="AG35" s="3"/>
      <c r="AH35" s="3"/>
      <c r="AI35" s="3"/>
      <c r="AJ35" s="3"/>
      <c r="AK35" s="3"/>
    </row>
    <row r="36" spans="1:37" ht="16.5" customHeight="1">
      <c r="A36" s="101">
        <v>10</v>
      </c>
      <c r="B36" s="10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10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10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10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102"/>
      <c r="G36" s="102"/>
      <c r="H36" s="102"/>
      <c r="I36" s="102"/>
      <c r="J36" s="102"/>
      <c r="K36" s="102"/>
      <c r="L36" s="102"/>
      <c r="M36" s="102"/>
      <c r="N36" s="102"/>
      <c r="O36" s="102"/>
      <c r="P36" s="102"/>
      <c r="Q36" s="102"/>
      <c r="R36" s="102"/>
      <c r="S36" s="102"/>
      <c r="T36" s="102"/>
      <c r="U36" s="102"/>
      <c r="V36" s="102"/>
      <c r="W36" s="102"/>
      <c r="X36" s="102"/>
      <c r="Y36" s="102" t="str">
        <f>IF(OR(E36="",E36="No Aplica"),"",COUNTIF(F36:X38,"SI"))</f>
        <v/>
      </c>
      <c r="Z36" s="106"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2"/>
      <c r="AB37" s="2"/>
      <c r="AC37" s="2"/>
      <c r="AD37" s="2"/>
      <c r="AE37" s="2"/>
      <c r="AF37" s="2"/>
      <c r="AG37" s="2"/>
      <c r="AH37" s="2"/>
      <c r="AI37" s="2"/>
      <c r="AJ37" s="2"/>
      <c r="AK37" s="2"/>
    </row>
    <row r="38" spans="1:37" ht="16.5" customHeight="1">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2"/>
      <c r="AB38" s="2"/>
      <c r="AC38" s="2"/>
      <c r="AD38" s="2"/>
      <c r="AE38" s="2"/>
      <c r="AF38" s="2"/>
      <c r="AG38" s="2"/>
      <c r="AH38" s="2"/>
      <c r="AI38" s="2"/>
      <c r="AJ38" s="2"/>
      <c r="AK38" s="2"/>
    </row>
    <row r="39" spans="1:37" ht="16.5" customHeight="1">
      <c r="A39" s="101">
        <v>11</v>
      </c>
      <c r="B39" s="10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10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10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10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102"/>
      <c r="G39" s="102"/>
      <c r="H39" s="102"/>
      <c r="I39" s="102"/>
      <c r="J39" s="102"/>
      <c r="K39" s="102"/>
      <c r="L39" s="102"/>
      <c r="M39" s="102"/>
      <c r="N39" s="102"/>
      <c r="O39" s="102"/>
      <c r="P39" s="102"/>
      <c r="Q39" s="102"/>
      <c r="R39" s="102"/>
      <c r="S39" s="102"/>
      <c r="T39" s="102"/>
      <c r="U39" s="102"/>
      <c r="V39" s="102"/>
      <c r="W39" s="102"/>
      <c r="X39" s="102"/>
      <c r="Y39" s="102" t="str">
        <f>IF(OR(E39="",E39="No Aplica"),"",COUNTIF(F39:X41,"SI"))</f>
        <v/>
      </c>
      <c r="Z39" s="106"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2"/>
      <c r="AB40" s="2"/>
      <c r="AC40" s="2"/>
      <c r="AD40" s="2"/>
      <c r="AE40" s="2"/>
      <c r="AF40" s="2"/>
      <c r="AG40" s="2"/>
      <c r="AH40" s="2"/>
      <c r="AI40" s="2"/>
      <c r="AJ40" s="2"/>
      <c r="AK40" s="2"/>
    </row>
    <row r="41" spans="1:37" ht="16.5" customHeight="1">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2"/>
      <c r="AB41" s="2"/>
      <c r="AC41" s="2"/>
      <c r="AD41" s="2"/>
      <c r="AE41" s="2"/>
      <c r="AF41" s="2"/>
      <c r="AG41" s="2"/>
      <c r="AH41" s="2"/>
      <c r="AI41" s="2"/>
      <c r="AJ41" s="2"/>
      <c r="AK41" s="2"/>
    </row>
    <row r="42" spans="1:37" ht="16.5" customHeight="1">
      <c r="A42" s="101">
        <v>12</v>
      </c>
      <c r="B42" s="10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10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10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10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102"/>
      <c r="G42" s="102"/>
      <c r="H42" s="102"/>
      <c r="I42" s="102"/>
      <c r="J42" s="102"/>
      <c r="K42" s="102"/>
      <c r="L42" s="102"/>
      <c r="M42" s="102"/>
      <c r="N42" s="102"/>
      <c r="O42" s="102"/>
      <c r="P42" s="102"/>
      <c r="Q42" s="102"/>
      <c r="R42" s="102"/>
      <c r="S42" s="102"/>
      <c r="T42" s="102"/>
      <c r="U42" s="102"/>
      <c r="V42" s="102"/>
      <c r="W42" s="102"/>
      <c r="X42" s="102"/>
      <c r="Y42" s="102" t="str">
        <f>IF(OR(E42="",E42="No Aplica"),"",COUNTIF(F42:X44,"SI"))</f>
        <v/>
      </c>
      <c r="Z42" s="106"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2"/>
      <c r="AB43" s="2"/>
      <c r="AC43" s="2"/>
      <c r="AD43" s="2"/>
      <c r="AE43" s="2"/>
      <c r="AF43" s="2"/>
      <c r="AG43" s="2"/>
      <c r="AH43" s="2"/>
      <c r="AI43" s="2"/>
      <c r="AJ43" s="2"/>
      <c r="AK43" s="2"/>
    </row>
    <row r="44" spans="1:37" ht="16.5" customHeight="1">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2"/>
      <c r="AB44" s="2"/>
      <c r="AC44" s="2"/>
      <c r="AD44" s="2"/>
      <c r="AE44" s="2"/>
      <c r="AF44" s="2"/>
      <c r="AG44" s="2"/>
      <c r="AH44" s="2"/>
      <c r="AI44" s="2"/>
      <c r="AJ44" s="2"/>
      <c r="AK44" s="2"/>
    </row>
    <row r="45" spans="1:37" ht="16.5" customHeight="1">
      <c r="A45" s="101">
        <v>13</v>
      </c>
      <c r="B45" s="10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10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10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10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102"/>
      <c r="G45" s="102"/>
      <c r="H45" s="102"/>
      <c r="I45" s="102"/>
      <c r="J45" s="102"/>
      <c r="K45" s="102"/>
      <c r="L45" s="102"/>
      <c r="M45" s="102"/>
      <c r="N45" s="102"/>
      <c r="O45" s="102"/>
      <c r="P45" s="102"/>
      <c r="Q45" s="102"/>
      <c r="R45" s="102"/>
      <c r="S45" s="102"/>
      <c r="T45" s="102"/>
      <c r="U45" s="102"/>
      <c r="V45" s="102"/>
      <c r="W45" s="102"/>
      <c r="X45" s="102"/>
      <c r="Y45" s="102" t="str">
        <f>IF(OR(E45="",E45="No Aplica"),"",COUNTIF(F45:X47,"SI"))</f>
        <v/>
      </c>
      <c r="Z45" s="106"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2"/>
      <c r="AB46" s="2"/>
      <c r="AC46" s="2"/>
      <c r="AD46" s="2"/>
      <c r="AE46" s="2"/>
      <c r="AF46" s="2"/>
      <c r="AG46" s="2"/>
      <c r="AH46" s="2"/>
      <c r="AI46" s="2"/>
      <c r="AJ46" s="2"/>
      <c r="AK46" s="2"/>
    </row>
    <row r="47" spans="1:37" ht="16.5" customHeight="1">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
      <c r="AB47" s="2"/>
      <c r="AC47" s="2"/>
      <c r="AD47" s="2"/>
      <c r="AE47" s="2"/>
      <c r="AF47" s="2"/>
      <c r="AG47" s="2"/>
      <c r="AH47" s="2"/>
      <c r="AI47" s="2"/>
      <c r="AJ47" s="2"/>
      <c r="AK47" s="2"/>
    </row>
    <row r="48" spans="1:37" ht="16.5" customHeight="1">
      <c r="A48" s="101">
        <v>14</v>
      </c>
      <c r="B48" s="10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10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10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10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102"/>
      <c r="G48" s="102"/>
      <c r="H48" s="102"/>
      <c r="I48" s="102"/>
      <c r="J48" s="102"/>
      <c r="K48" s="102"/>
      <c r="L48" s="102"/>
      <c r="M48" s="102"/>
      <c r="N48" s="102"/>
      <c r="O48" s="102"/>
      <c r="P48" s="102"/>
      <c r="Q48" s="102"/>
      <c r="R48" s="102"/>
      <c r="S48" s="102"/>
      <c r="T48" s="102"/>
      <c r="U48" s="102"/>
      <c r="V48" s="102"/>
      <c r="W48" s="102"/>
      <c r="X48" s="102"/>
      <c r="Y48" s="102" t="str">
        <f>IF(OR(E48="",E48="No Aplica"),"",COUNTIF(F48:X50,"SI"))</f>
        <v/>
      </c>
      <c r="Z48" s="106"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2"/>
      <c r="AB49" s="2"/>
      <c r="AC49" s="2"/>
      <c r="AD49" s="2"/>
      <c r="AE49" s="2"/>
      <c r="AF49" s="2"/>
      <c r="AG49" s="2"/>
      <c r="AH49" s="2"/>
      <c r="AI49" s="2"/>
      <c r="AJ49" s="2"/>
      <c r="AK49" s="2"/>
    </row>
    <row r="50" spans="1:37" ht="16.5" customHeight="1">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2"/>
      <c r="AB50" s="2"/>
      <c r="AC50" s="2"/>
      <c r="AD50" s="2"/>
      <c r="AE50" s="2"/>
      <c r="AF50" s="2"/>
      <c r="AG50" s="2"/>
      <c r="AH50" s="2"/>
      <c r="AI50" s="2"/>
      <c r="AJ50" s="2"/>
      <c r="AK50" s="2"/>
    </row>
    <row r="51" spans="1:37" ht="16.5" customHeight="1">
      <c r="A51" s="101">
        <v>15</v>
      </c>
      <c r="B51" s="10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10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10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10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102"/>
      <c r="G51" s="102"/>
      <c r="H51" s="102"/>
      <c r="I51" s="102"/>
      <c r="J51" s="102"/>
      <c r="K51" s="102"/>
      <c r="L51" s="102"/>
      <c r="M51" s="102"/>
      <c r="N51" s="102"/>
      <c r="O51" s="102"/>
      <c r="P51" s="102"/>
      <c r="Q51" s="102"/>
      <c r="R51" s="102"/>
      <c r="S51" s="102"/>
      <c r="T51" s="102"/>
      <c r="U51" s="102"/>
      <c r="V51" s="102"/>
      <c r="W51" s="102"/>
      <c r="X51" s="102"/>
      <c r="Y51" s="102" t="str">
        <f>IF(OR(E51="",E51="No Aplica"),"",COUNTIF(F51:X53,"SI"))</f>
        <v/>
      </c>
      <c r="Z51" s="106"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2"/>
      <c r="AB52" s="2"/>
      <c r="AC52" s="2"/>
      <c r="AD52" s="2"/>
      <c r="AE52" s="2"/>
      <c r="AF52" s="2"/>
      <c r="AG52" s="2"/>
      <c r="AH52" s="2"/>
      <c r="AI52" s="2"/>
      <c r="AJ52" s="2"/>
      <c r="AK52" s="2"/>
    </row>
    <row r="53" spans="1:37" ht="16.5" customHeight="1">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2"/>
      <c r="AB53" s="2"/>
      <c r="AC53" s="2"/>
      <c r="AD53" s="2"/>
      <c r="AE53" s="2"/>
      <c r="AF53" s="2"/>
      <c r="AG53" s="2"/>
      <c r="AH53" s="2"/>
      <c r="AI53" s="2"/>
      <c r="AJ53" s="2"/>
      <c r="AK53" s="2"/>
    </row>
    <row r="54" spans="1:37" ht="16.5" customHeight="1">
      <c r="A54" s="101">
        <v>16</v>
      </c>
      <c r="B54" s="10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10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10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10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102"/>
      <c r="G54" s="102"/>
      <c r="H54" s="102"/>
      <c r="I54" s="102"/>
      <c r="J54" s="102"/>
      <c r="K54" s="102"/>
      <c r="L54" s="102"/>
      <c r="M54" s="102"/>
      <c r="N54" s="102"/>
      <c r="O54" s="102"/>
      <c r="P54" s="102"/>
      <c r="Q54" s="102"/>
      <c r="R54" s="102"/>
      <c r="S54" s="102"/>
      <c r="T54" s="102"/>
      <c r="U54" s="102"/>
      <c r="V54" s="102"/>
      <c r="W54" s="102"/>
      <c r="X54" s="102"/>
      <c r="Y54" s="102" t="str">
        <f>IF(OR(E54="",E54="No Aplica"),"",COUNTIF(F54:X56,"SI"))</f>
        <v/>
      </c>
      <c r="Z54" s="106"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2"/>
      <c r="AB55" s="2"/>
      <c r="AC55" s="2"/>
      <c r="AD55" s="2"/>
      <c r="AE55" s="2"/>
      <c r="AF55" s="2"/>
      <c r="AG55" s="2"/>
      <c r="AH55" s="2"/>
      <c r="AI55" s="2"/>
      <c r="AJ55" s="2"/>
      <c r="AK55" s="2"/>
    </row>
    <row r="56" spans="1:37" ht="16.5" customHeight="1">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2"/>
      <c r="AB56" s="2"/>
      <c r="AC56" s="2"/>
      <c r="AD56" s="2"/>
      <c r="AE56" s="2"/>
      <c r="AF56" s="2"/>
      <c r="AG56" s="2"/>
      <c r="AH56" s="2"/>
      <c r="AI56" s="2"/>
      <c r="AJ56" s="2"/>
      <c r="AK56" s="2"/>
    </row>
    <row r="57" spans="1:37" ht="16.5" customHeight="1">
      <c r="A57" s="101">
        <v>17</v>
      </c>
      <c r="B57" s="10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10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10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10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102"/>
      <c r="G57" s="102"/>
      <c r="H57" s="102"/>
      <c r="I57" s="102"/>
      <c r="J57" s="102"/>
      <c r="K57" s="102"/>
      <c r="L57" s="102"/>
      <c r="M57" s="102"/>
      <c r="N57" s="102"/>
      <c r="O57" s="102"/>
      <c r="P57" s="102"/>
      <c r="Q57" s="102"/>
      <c r="R57" s="102"/>
      <c r="S57" s="102"/>
      <c r="T57" s="102"/>
      <c r="U57" s="102"/>
      <c r="V57" s="102"/>
      <c r="W57" s="102"/>
      <c r="X57" s="102"/>
      <c r="Y57" s="102" t="str">
        <f>IF(OR(E57="",E57="No Aplica"),"",COUNTIF(F57:X59,"SI"))</f>
        <v/>
      </c>
      <c r="Z57" s="106"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2"/>
      <c r="AB58" s="2"/>
      <c r="AC58" s="2"/>
      <c r="AD58" s="2"/>
      <c r="AE58" s="2"/>
      <c r="AF58" s="2"/>
      <c r="AG58" s="2"/>
      <c r="AH58" s="2"/>
      <c r="AI58" s="2"/>
      <c r="AJ58" s="2"/>
      <c r="AK58" s="2"/>
    </row>
    <row r="59" spans="1:37" ht="16.5" customHeight="1">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2"/>
      <c r="AB59" s="2"/>
      <c r="AC59" s="2"/>
      <c r="AD59" s="2"/>
      <c r="AE59" s="2"/>
      <c r="AF59" s="2"/>
      <c r="AG59" s="2"/>
      <c r="AH59" s="2"/>
      <c r="AI59" s="2"/>
      <c r="AJ59" s="2"/>
      <c r="AK59" s="2"/>
    </row>
    <row r="60" spans="1:37" ht="16.5" customHeight="1">
      <c r="A60" s="101">
        <v>18</v>
      </c>
      <c r="B60" s="10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10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10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10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102"/>
      <c r="G60" s="102"/>
      <c r="H60" s="102"/>
      <c r="I60" s="102"/>
      <c r="J60" s="102"/>
      <c r="K60" s="102"/>
      <c r="L60" s="102"/>
      <c r="M60" s="102"/>
      <c r="N60" s="102"/>
      <c r="O60" s="102"/>
      <c r="P60" s="102"/>
      <c r="Q60" s="102"/>
      <c r="R60" s="102"/>
      <c r="S60" s="102"/>
      <c r="T60" s="102"/>
      <c r="U60" s="102"/>
      <c r="V60" s="102"/>
      <c r="W60" s="102"/>
      <c r="X60" s="102"/>
      <c r="Y60" s="102" t="str">
        <f>IF(OR(E60="",E60="No Aplica"),"",COUNTIF(F60:X62,"SI"))</f>
        <v/>
      </c>
      <c r="Z60" s="106"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2"/>
      <c r="AB61" s="2"/>
      <c r="AC61" s="2"/>
      <c r="AD61" s="2"/>
      <c r="AE61" s="2"/>
      <c r="AF61" s="2"/>
      <c r="AG61" s="2"/>
      <c r="AH61" s="2"/>
      <c r="AI61" s="2"/>
      <c r="AJ61" s="2"/>
      <c r="AK61" s="2"/>
    </row>
    <row r="62" spans="1:37" ht="16.5" customHeight="1">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2"/>
      <c r="AB62" s="2"/>
      <c r="AC62" s="2"/>
      <c r="AD62" s="2"/>
      <c r="AE62" s="2"/>
      <c r="AF62" s="2"/>
      <c r="AG62" s="2"/>
      <c r="AH62" s="2"/>
      <c r="AI62" s="2"/>
      <c r="AJ62" s="2"/>
      <c r="AK62" s="2"/>
    </row>
    <row r="63" spans="1:37" ht="16.5" customHeight="1">
      <c r="A63" s="101">
        <v>19</v>
      </c>
      <c r="B63" s="10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10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10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10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102"/>
      <c r="G63" s="102"/>
      <c r="H63" s="102"/>
      <c r="I63" s="102"/>
      <c r="J63" s="102"/>
      <c r="K63" s="102"/>
      <c r="L63" s="102"/>
      <c r="M63" s="102"/>
      <c r="N63" s="102"/>
      <c r="O63" s="102"/>
      <c r="P63" s="102"/>
      <c r="Q63" s="102"/>
      <c r="R63" s="102"/>
      <c r="S63" s="102"/>
      <c r="T63" s="102"/>
      <c r="U63" s="102"/>
      <c r="V63" s="102"/>
      <c r="W63" s="102"/>
      <c r="X63" s="102"/>
      <c r="Y63" s="102" t="str">
        <f>IF(OR(E63="",E63="No Aplica"),"",COUNTIF(F63:X65,"SI"))</f>
        <v/>
      </c>
      <c r="Z63" s="106"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2"/>
      <c r="AB64" s="2"/>
      <c r="AC64" s="2"/>
      <c r="AD64" s="2"/>
      <c r="AE64" s="2"/>
      <c r="AF64" s="2"/>
      <c r="AG64" s="2"/>
      <c r="AH64" s="2"/>
      <c r="AI64" s="2"/>
      <c r="AJ64" s="2"/>
      <c r="AK64" s="2"/>
    </row>
    <row r="65" spans="1:37" ht="16.5" customHeight="1">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2"/>
      <c r="AB65" s="2"/>
      <c r="AC65" s="2"/>
      <c r="AD65" s="2"/>
      <c r="AE65" s="2"/>
      <c r="AF65" s="2"/>
      <c r="AG65" s="2"/>
      <c r="AH65" s="2"/>
      <c r="AI65" s="2"/>
      <c r="AJ65" s="2"/>
      <c r="AK65" s="2"/>
    </row>
    <row r="66" spans="1:37" ht="16.5" customHeight="1">
      <c r="A66" s="101">
        <v>20</v>
      </c>
      <c r="B66" s="10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10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10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10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102"/>
      <c r="G66" s="102"/>
      <c r="H66" s="102"/>
      <c r="I66" s="102"/>
      <c r="J66" s="102"/>
      <c r="K66" s="102"/>
      <c r="L66" s="102"/>
      <c r="M66" s="102"/>
      <c r="N66" s="102"/>
      <c r="O66" s="102"/>
      <c r="P66" s="102"/>
      <c r="Q66" s="102"/>
      <c r="R66" s="102"/>
      <c r="S66" s="102"/>
      <c r="T66" s="102"/>
      <c r="U66" s="102"/>
      <c r="V66" s="102"/>
      <c r="W66" s="102"/>
      <c r="X66" s="102"/>
      <c r="Y66" s="102" t="str">
        <f>IF(OR(E66="",E66="No Aplica"),"",COUNTIF(F66:X68,"SI"))</f>
        <v/>
      </c>
      <c r="Z66" s="106"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2"/>
      <c r="AB67" s="2"/>
      <c r="AC67" s="2"/>
      <c r="AD67" s="2"/>
      <c r="AE67" s="2"/>
      <c r="AF67" s="2"/>
      <c r="AG67" s="2"/>
      <c r="AH67" s="2"/>
      <c r="AI67" s="2"/>
      <c r="AJ67" s="2"/>
      <c r="AK67" s="2"/>
    </row>
    <row r="68" spans="1:37" ht="16.5" customHeight="1">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 ref="A66:A68"/>
    <mergeCell ref="B66:B68"/>
    <mergeCell ref="C66:C68"/>
    <mergeCell ref="D66:D68"/>
    <mergeCell ref="E66:E68"/>
    <mergeCell ref="F66:F68"/>
    <mergeCell ref="G66:G68"/>
    <mergeCell ref="H66:H68"/>
    <mergeCell ref="I66:I68"/>
    <mergeCell ref="O63:O65"/>
    <mergeCell ref="P63:P65"/>
    <mergeCell ref="H63:H65"/>
    <mergeCell ref="I63:I65"/>
    <mergeCell ref="J63:J65"/>
    <mergeCell ref="K63:K65"/>
    <mergeCell ref="L63:L65"/>
    <mergeCell ref="M63:M65"/>
    <mergeCell ref="N63:N65"/>
    <mergeCell ref="X27:X29"/>
    <mergeCell ref="Y27:Y29"/>
    <mergeCell ref="Q27:Q29"/>
    <mergeCell ref="R27:R29"/>
    <mergeCell ref="S27:S29"/>
    <mergeCell ref="T27:T29"/>
    <mergeCell ref="U27:U29"/>
    <mergeCell ref="V27:V29"/>
    <mergeCell ref="W27:W29"/>
    <mergeCell ref="X21:X23"/>
    <mergeCell ref="Y21:Y23"/>
    <mergeCell ref="Q21:Q23"/>
    <mergeCell ref="R21:R23"/>
    <mergeCell ref="S21:S23"/>
    <mergeCell ref="T21:T23"/>
    <mergeCell ref="U21:U23"/>
    <mergeCell ref="V21:V23"/>
    <mergeCell ref="W21:W23"/>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D7:D8"/>
    <mergeCell ref="E7:E8"/>
    <mergeCell ref="F7:F8"/>
    <mergeCell ref="G7:G8"/>
    <mergeCell ref="A9:A11"/>
    <mergeCell ref="B9:B11"/>
    <mergeCell ref="C9:C11"/>
    <mergeCell ref="D9:D11"/>
    <mergeCell ref="E9:E11"/>
    <mergeCell ref="F9:F11"/>
    <mergeCell ref="G9:G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X9:X11"/>
    <mergeCell ref="Y9:Y11"/>
    <mergeCell ref="Q9:Q11"/>
    <mergeCell ref="R9:R11"/>
    <mergeCell ref="S9:S11"/>
    <mergeCell ref="T9:T11"/>
    <mergeCell ref="U9:U11"/>
    <mergeCell ref="V9:V11"/>
    <mergeCell ref="W9:W11"/>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J60:J62"/>
    <mergeCell ref="K60:K62"/>
    <mergeCell ref="L60:L62"/>
    <mergeCell ref="M60:M62"/>
    <mergeCell ref="N60:N62"/>
    <mergeCell ref="V60:V62"/>
    <mergeCell ref="W60:W62"/>
    <mergeCell ref="U60:U62"/>
    <mergeCell ref="O57:O59"/>
    <mergeCell ref="P57:P59"/>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J54:J56"/>
    <mergeCell ref="K54:K56"/>
    <mergeCell ref="L54:L56"/>
    <mergeCell ref="M54:M56"/>
    <mergeCell ref="N54:N56"/>
    <mergeCell ref="V54:V56"/>
    <mergeCell ref="W54:W56"/>
    <mergeCell ref="U54:U56"/>
    <mergeCell ref="O51:O53"/>
    <mergeCell ref="P51:P53"/>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J48:J50"/>
    <mergeCell ref="K48:K50"/>
    <mergeCell ref="L48:L50"/>
    <mergeCell ref="M48:M50"/>
    <mergeCell ref="N48:N50"/>
    <mergeCell ref="V48:V50"/>
    <mergeCell ref="W48:W50"/>
    <mergeCell ref="U48:U50"/>
    <mergeCell ref="O45:O47"/>
    <mergeCell ref="P45:P47"/>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J42:J44"/>
    <mergeCell ref="K42:K44"/>
    <mergeCell ref="L42:L44"/>
    <mergeCell ref="M42:M44"/>
    <mergeCell ref="N42:N44"/>
    <mergeCell ref="V42:V44"/>
    <mergeCell ref="W42:W44"/>
    <mergeCell ref="U42:U44"/>
    <mergeCell ref="O39:O41"/>
    <mergeCell ref="P39:P41"/>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J36:J38"/>
    <mergeCell ref="K36:K38"/>
    <mergeCell ref="L36:L38"/>
    <mergeCell ref="M36:M38"/>
    <mergeCell ref="N36:N38"/>
    <mergeCell ref="V36:V38"/>
    <mergeCell ref="W36:W38"/>
    <mergeCell ref="U36:U38"/>
    <mergeCell ref="O33:O35"/>
    <mergeCell ref="P33:P35"/>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J30:J32"/>
    <mergeCell ref="K30:K32"/>
    <mergeCell ref="L30:L32"/>
    <mergeCell ref="M30:M32"/>
    <mergeCell ref="N30:N32"/>
    <mergeCell ref="V30:V32"/>
    <mergeCell ref="W30:W32"/>
    <mergeCell ref="U30:U32"/>
    <mergeCell ref="O27:O29"/>
    <mergeCell ref="P27:P29"/>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J24:J26"/>
    <mergeCell ref="K24:K26"/>
    <mergeCell ref="L24:L26"/>
    <mergeCell ref="M24:M26"/>
    <mergeCell ref="N24:N26"/>
    <mergeCell ref="V24:V26"/>
    <mergeCell ref="W24:W26"/>
    <mergeCell ref="U24:U26"/>
    <mergeCell ref="O21:O23"/>
    <mergeCell ref="P21:P23"/>
    <mergeCell ref="H21:H23"/>
    <mergeCell ref="I21:I23"/>
    <mergeCell ref="J21:J23"/>
    <mergeCell ref="K21:K23"/>
    <mergeCell ref="L21:L23"/>
    <mergeCell ref="M21:M23"/>
    <mergeCell ref="N21:N23"/>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J18:J20"/>
    <mergeCell ref="K18:K20"/>
    <mergeCell ref="L18:L20"/>
    <mergeCell ref="M18:M20"/>
    <mergeCell ref="N18:N20"/>
    <mergeCell ref="V18:V20"/>
    <mergeCell ref="W18:W20"/>
    <mergeCell ref="U18:U20"/>
    <mergeCell ref="O15:O17"/>
    <mergeCell ref="P15:P17"/>
    <mergeCell ref="H15:H17"/>
    <mergeCell ref="I15:I17"/>
    <mergeCell ref="J15:J17"/>
    <mergeCell ref="K15:K17"/>
    <mergeCell ref="L15:L17"/>
    <mergeCell ref="M15:M17"/>
    <mergeCell ref="N15:N17"/>
  </mergeCells>
  <conditionalFormatting sqref="B9:B11 D9:Y11">
    <cfRule type="expression" dxfId="250" priority="1">
      <formula>IF($E9="No aplica",1,0)</formula>
    </cfRule>
  </conditionalFormatting>
  <conditionalFormatting sqref="Z9">
    <cfRule type="cellIs" dxfId="249" priority="2" operator="equal">
      <formula>"Catastrófico"</formula>
    </cfRule>
  </conditionalFormatting>
  <conditionalFormatting sqref="Z9">
    <cfRule type="cellIs" dxfId="248" priority="3" operator="equal">
      <formula>"Mayor"</formula>
    </cfRule>
  </conditionalFormatting>
  <conditionalFormatting sqref="Z9">
    <cfRule type="cellIs" dxfId="247" priority="4" operator="equal">
      <formula>"Moderado"</formula>
    </cfRule>
  </conditionalFormatting>
  <conditionalFormatting sqref="Z9">
    <cfRule type="cellIs" dxfId="246" priority="5" operator="equal">
      <formula>"Menor"</formula>
    </cfRule>
  </conditionalFormatting>
  <conditionalFormatting sqref="Z9">
    <cfRule type="cellIs" dxfId="245" priority="6" operator="equal">
      <formula>"Leve"</formula>
    </cfRule>
  </conditionalFormatting>
  <conditionalFormatting sqref="Z9:Z11">
    <cfRule type="expression" dxfId="244" priority="7">
      <formula>IF($E9="No aplica",1,0)</formula>
    </cfRule>
  </conditionalFormatting>
  <conditionalFormatting sqref="B12:B68 D12:X68">
    <cfRule type="expression" dxfId="243" priority="8">
      <formula>IF($E12="No aplica",1,0)</formula>
    </cfRule>
  </conditionalFormatting>
  <conditionalFormatting sqref="C9:C11">
    <cfRule type="expression" dxfId="242" priority="9">
      <formula>IF($E9="No aplica",1,0)</formula>
    </cfRule>
  </conditionalFormatting>
  <conditionalFormatting sqref="C12:C14">
    <cfRule type="expression" dxfId="241" priority="10">
      <formula>IF($E12="No aplica",1,0)</formula>
    </cfRule>
  </conditionalFormatting>
  <conditionalFormatting sqref="C15:C68">
    <cfRule type="expression" dxfId="240" priority="11">
      <formula>IF($E15="No aplica",1,0)</formula>
    </cfRule>
  </conditionalFormatting>
  <conditionalFormatting sqref="Y12:Y68">
    <cfRule type="expression" dxfId="239" priority="12">
      <formula>IF($E12="No aplica",1,0)</formula>
    </cfRule>
  </conditionalFormatting>
  <conditionalFormatting sqref="Z12 Z15 Z18 Z21 Z24 Z27 Z30 Z33 Z36 Z39 Z42 Z45 Z48 Z51 Z54 Z57 Z60 Z63 Z66">
    <cfRule type="cellIs" dxfId="238" priority="13" operator="equal">
      <formula>"Catastrófico"</formula>
    </cfRule>
  </conditionalFormatting>
  <conditionalFormatting sqref="Z12 Z15 Z18 Z21 Z24 Z27 Z30 Z33 Z36 Z39 Z42 Z45 Z48 Z51 Z54 Z57 Z60 Z63 Z66">
    <cfRule type="cellIs" dxfId="237" priority="14" operator="equal">
      <formula>"Mayor"</formula>
    </cfRule>
  </conditionalFormatting>
  <conditionalFormatting sqref="Z12 Z15 Z18 Z21 Z24 Z27 Z30 Z33 Z36 Z39 Z42 Z45 Z48 Z51 Z54 Z57 Z60 Z63 Z66">
    <cfRule type="cellIs" dxfId="236" priority="15" operator="equal">
      <formula>"Moderado"</formula>
    </cfRule>
  </conditionalFormatting>
  <conditionalFormatting sqref="Z12 Z15 Z18 Z21 Z24 Z27 Z30 Z33 Z36 Z39 Z42 Z45 Z48 Z51 Z54 Z57 Z60 Z63 Z66">
    <cfRule type="cellIs" dxfId="235" priority="16" operator="equal">
      <formula>"Menor"</formula>
    </cfRule>
  </conditionalFormatting>
  <conditionalFormatting sqref="Z12 Z15 Z18 Z21 Z24 Z27 Z30 Z33 Z36 Z39 Z42 Z45 Z48 Z51 Z54 Z57 Z60 Z63 Z66">
    <cfRule type="cellIs" dxfId="234" priority="17" operator="equal">
      <formula>"Leve"</formula>
    </cfRule>
  </conditionalFormatting>
  <conditionalFormatting sqref="Z12:Z68">
    <cfRule type="expression" dxfId="233"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10"/>
      <c r="B1" s="75"/>
      <c r="C1" s="80" t="s">
        <v>0</v>
      </c>
      <c r="D1" s="81"/>
      <c r="E1" s="81"/>
      <c r="F1" s="81"/>
      <c r="G1" s="81"/>
      <c r="H1" s="81"/>
      <c r="I1" s="81"/>
      <c r="J1" s="75"/>
      <c r="K1" s="108" t="s">
        <v>167</v>
      </c>
      <c r="L1" s="68"/>
      <c r="M1" s="3"/>
      <c r="N1" s="3"/>
      <c r="O1" s="3"/>
      <c r="P1" s="3"/>
      <c r="Q1" s="4"/>
      <c r="R1" s="4"/>
      <c r="S1" s="4"/>
      <c r="T1" s="4"/>
      <c r="U1" s="4"/>
      <c r="V1" s="4"/>
      <c r="W1" s="4"/>
      <c r="X1" s="4"/>
      <c r="Y1" s="4"/>
      <c r="Z1" s="4"/>
    </row>
    <row r="2" spans="1:26" ht="15.75" customHeight="1">
      <c r="A2" s="76"/>
      <c r="B2" s="77"/>
      <c r="C2" s="76"/>
      <c r="D2" s="82"/>
      <c r="E2" s="82"/>
      <c r="F2" s="82"/>
      <c r="G2" s="82"/>
      <c r="H2" s="82"/>
      <c r="I2" s="82"/>
      <c r="J2" s="77"/>
      <c r="K2" s="108" t="s">
        <v>168</v>
      </c>
      <c r="L2" s="68"/>
      <c r="M2" s="3"/>
      <c r="N2" s="3"/>
      <c r="O2" s="3"/>
      <c r="P2" s="3"/>
      <c r="Q2" s="4"/>
      <c r="R2" s="4"/>
      <c r="S2" s="4"/>
      <c r="T2" s="4"/>
      <c r="U2" s="4"/>
      <c r="V2" s="4"/>
      <c r="W2" s="4"/>
      <c r="X2" s="4"/>
      <c r="Y2" s="4"/>
      <c r="Z2" s="4"/>
    </row>
    <row r="3" spans="1:26" ht="15.75" customHeight="1">
      <c r="A3" s="76"/>
      <c r="B3" s="77"/>
      <c r="C3" s="76"/>
      <c r="D3" s="82"/>
      <c r="E3" s="82"/>
      <c r="F3" s="82"/>
      <c r="G3" s="82"/>
      <c r="H3" s="82"/>
      <c r="I3" s="82"/>
      <c r="J3" s="77"/>
      <c r="K3" s="108" t="s">
        <v>169</v>
      </c>
      <c r="L3" s="68"/>
      <c r="M3" s="3"/>
      <c r="N3" s="3"/>
      <c r="O3" s="3"/>
      <c r="P3" s="3"/>
      <c r="Q3" s="4"/>
      <c r="R3" s="4"/>
      <c r="S3" s="4"/>
      <c r="T3" s="4"/>
      <c r="U3" s="4"/>
      <c r="V3" s="4"/>
      <c r="W3" s="4"/>
      <c r="X3" s="4"/>
      <c r="Y3" s="4"/>
      <c r="Z3" s="4"/>
    </row>
    <row r="4" spans="1:26" ht="15.75" customHeight="1">
      <c r="A4" s="78"/>
      <c r="B4" s="79"/>
      <c r="C4" s="78"/>
      <c r="D4" s="83"/>
      <c r="E4" s="83"/>
      <c r="F4" s="83"/>
      <c r="G4" s="83"/>
      <c r="H4" s="83"/>
      <c r="I4" s="83"/>
      <c r="J4" s="79"/>
      <c r="K4" s="108" t="s">
        <v>170</v>
      </c>
      <c r="L4" s="68"/>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98" t="s">
        <v>84</v>
      </c>
      <c r="B6" s="67"/>
      <c r="C6" s="67"/>
      <c r="D6" s="67"/>
      <c r="E6" s="67"/>
      <c r="F6" s="67"/>
      <c r="G6" s="68"/>
      <c r="H6" s="98" t="s">
        <v>171</v>
      </c>
      <c r="I6" s="67"/>
      <c r="J6" s="67"/>
      <c r="K6" s="67"/>
      <c r="L6" s="68"/>
      <c r="M6" s="3"/>
      <c r="N6" s="3"/>
      <c r="O6" s="3"/>
      <c r="P6" s="3"/>
      <c r="Q6" s="4"/>
      <c r="R6" s="4"/>
      <c r="S6" s="4"/>
      <c r="T6" s="4"/>
      <c r="U6" s="4"/>
      <c r="V6" s="4"/>
      <c r="W6" s="4"/>
      <c r="X6" s="4"/>
      <c r="Y6" s="4"/>
      <c r="Z6" s="4"/>
    </row>
    <row r="7" spans="1:26" ht="18" customHeight="1">
      <c r="A7" s="95" t="s">
        <v>82</v>
      </c>
      <c r="B7" s="97" t="s">
        <v>83</v>
      </c>
      <c r="C7" s="97" t="s">
        <v>87</v>
      </c>
      <c r="D7" s="97" t="s">
        <v>91</v>
      </c>
      <c r="E7" s="97" t="s">
        <v>92</v>
      </c>
      <c r="F7" s="92" t="s">
        <v>93</v>
      </c>
      <c r="G7" s="92" t="s">
        <v>172</v>
      </c>
      <c r="H7" s="109" t="s">
        <v>173</v>
      </c>
      <c r="I7" s="109" t="s">
        <v>174</v>
      </c>
      <c r="J7" s="97" t="s">
        <v>175</v>
      </c>
      <c r="K7" s="109" t="s">
        <v>176</v>
      </c>
      <c r="L7" s="109" t="s">
        <v>177</v>
      </c>
      <c r="M7" s="3"/>
      <c r="N7" s="3"/>
      <c r="O7" s="3"/>
      <c r="P7" s="3"/>
      <c r="Q7" s="4"/>
      <c r="R7" s="4"/>
      <c r="S7" s="4"/>
      <c r="T7" s="4"/>
      <c r="U7" s="4"/>
      <c r="V7" s="4"/>
      <c r="W7" s="4"/>
      <c r="X7" s="4"/>
      <c r="Y7" s="4"/>
      <c r="Z7" s="4"/>
    </row>
    <row r="8" spans="1:26" ht="35.25" customHeight="1">
      <c r="A8" s="91"/>
      <c r="B8" s="91"/>
      <c r="C8" s="91"/>
      <c r="D8" s="91"/>
      <c r="E8" s="91"/>
      <c r="F8" s="91"/>
      <c r="G8" s="91"/>
      <c r="H8" s="91"/>
      <c r="I8" s="91"/>
      <c r="J8" s="91"/>
      <c r="K8" s="91"/>
      <c r="L8" s="91"/>
      <c r="M8" s="16"/>
      <c r="N8" s="16"/>
      <c r="O8" s="16"/>
      <c r="P8" s="16"/>
      <c r="Q8" s="4"/>
      <c r="R8" s="4"/>
      <c r="S8" s="4"/>
      <c r="T8" s="4"/>
      <c r="U8" s="4"/>
      <c r="V8" s="4"/>
      <c r="W8" s="4"/>
      <c r="X8" s="4"/>
      <c r="Y8" s="4"/>
      <c r="Z8" s="4"/>
    </row>
    <row r="9" spans="1:26" ht="16.5" customHeight="1">
      <c r="A9" s="101">
        <v>1</v>
      </c>
      <c r="B9" s="102" t="str">
        <f>IF(MID('2. Identificación del Riesgo'!H9:H11,1,27)="Seguridad de la Información",'2. Identificación del Riesgo'!B9:B11,
IF('2. Identificación del Riesgo'!H9:H11="","",
IF(MID('2. Identificación del Riesgo'!H9:H11,1,27)&lt;&gt;"Seguridad de la Información","No aplica")))</f>
        <v>No aplica</v>
      </c>
      <c r="C9" s="102" t="str">
        <f>IF(MID('2. Identificación del Riesgo'!H9:H11,1,27)="Seguridad de la Información",'2. Identificación del Riesgo'!C9:C11,
IF('2. Identificación del Riesgo'!H9:H11="","",
IF(MID('2. Identificación del Riesgo'!H9:H11,1,27)&lt;&gt;"Seguridad de la Información","No aplica")))</f>
        <v>No aplica</v>
      </c>
      <c r="D9" s="102" t="str">
        <f>IF(MID('2. Identificación del Riesgo'!H9:H11,1,27)="Seguridad de la Información",'2. Identificación del Riesgo'!G9:G11,
IF('2. Identificación del Riesgo'!H9:H11="","",
IF(MID('2. Identificación del Riesgo'!H9:H11,1,27)&lt;&gt;"Seguridad de la Información","No aplica")))</f>
        <v>No aplica</v>
      </c>
      <c r="E9" s="102" t="str">
        <f>IF(MID('2. Identificación del Riesgo'!H9:H11,1,27)="Seguridad de la Información",'2. Identificación del Riesgo'!H9:H11,
IF('2. Identificación del Riesgo'!H9:H11="","",
IF(MID('2. Identificación del Riesgo'!H9:H11,1,27)&lt;&gt;"Seguridad de la Información","No aplica")))</f>
        <v>No aplica</v>
      </c>
      <c r="F9" s="102" t="str">
        <f>IF(MID('2. Identificación del Riesgo'!H9:H11,1,27)="Seguridad de la Información",'2. Identificación del Riesgo'!I9:I11,
IF('2. Identificación del Riesgo'!H9:H11="","",
IF(MID('2. Identificación del Riesgo'!H9:H11,1,27)&lt;&gt;"Seguridad de la Información","No aplica")))</f>
        <v>No aplica</v>
      </c>
      <c r="G9" s="102"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102"/>
      <c r="I9" s="102"/>
      <c r="J9" s="111"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02"/>
      <c r="L9" s="102"/>
      <c r="M9" s="17"/>
      <c r="N9" s="17"/>
      <c r="O9" s="17"/>
      <c r="P9" s="17"/>
      <c r="Q9" s="4"/>
      <c r="R9" s="4"/>
      <c r="S9" s="4"/>
      <c r="T9" s="4"/>
      <c r="U9" s="4"/>
      <c r="V9" s="4"/>
      <c r="W9" s="4"/>
      <c r="X9" s="4"/>
      <c r="Y9" s="4"/>
      <c r="Z9" s="4"/>
    </row>
    <row r="10" spans="1:26" ht="16.5" customHeight="1">
      <c r="A10" s="96"/>
      <c r="B10" s="96"/>
      <c r="C10" s="96"/>
      <c r="D10" s="96"/>
      <c r="E10" s="96"/>
      <c r="F10" s="96"/>
      <c r="G10" s="96"/>
      <c r="H10" s="96"/>
      <c r="I10" s="96"/>
      <c r="J10" s="96"/>
      <c r="K10" s="96"/>
      <c r="L10" s="96"/>
      <c r="M10" s="3"/>
      <c r="N10" s="3"/>
      <c r="O10" s="3"/>
      <c r="P10" s="3"/>
      <c r="Q10" s="4"/>
      <c r="R10" s="4"/>
      <c r="S10" s="4"/>
      <c r="T10" s="4"/>
      <c r="U10" s="4"/>
      <c r="V10" s="4"/>
      <c r="W10" s="4"/>
      <c r="X10" s="4"/>
      <c r="Y10" s="4"/>
      <c r="Z10" s="4"/>
    </row>
    <row r="11" spans="1:26" ht="16.5" customHeight="1">
      <c r="A11" s="91"/>
      <c r="B11" s="91"/>
      <c r="C11" s="91"/>
      <c r="D11" s="91"/>
      <c r="E11" s="91"/>
      <c r="F11" s="91"/>
      <c r="G11" s="91"/>
      <c r="H11" s="91"/>
      <c r="I11" s="91"/>
      <c r="J11" s="91"/>
      <c r="K11" s="91"/>
      <c r="L11" s="91"/>
      <c r="M11" s="3"/>
      <c r="N11" s="3"/>
      <c r="O11" s="3"/>
      <c r="P11" s="3"/>
      <c r="Q11" s="4"/>
      <c r="R11" s="4"/>
      <c r="S11" s="4"/>
      <c r="T11" s="4"/>
      <c r="U11" s="4"/>
      <c r="V11" s="4"/>
      <c r="W11" s="4"/>
      <c r="X11" s="4"/>
      <c r="Y11" s="4"/>
      <c r="Z11" s="4"/>
    </row>
    <row r="12" spans="1:26" ht="16.5" customHeight="1">
      <c r="A12" s="101">
        <v>2</v>
      </c>
      <c r="B12" s="102" t="str">
        <f>IF(MID('2. Identificación del Riesgo'!H12:H14,1,27)="Seguridad de la Información",'2. Identificación del Riesgo'!B12:B14,
IF('2. Identificación del Riesgo'!H12:H14="","",
IF(MID('2. Identificación del Riesgo'!H12:H14,1,27)&lt;&gt;"Seguridad de la Información","No aplica")))</f>
        <v>No aplica</v>
      </c>
      <c r="C12" s="102" t="str">
        <f>IF(MID('2. Identificación del Riesgo'!H12:H14,1,27)="Seguridad de la Información",'2. Identificación del Riesgo'!C12:C14,
IF('2. Identificación del Riesgo'!H12:H14="","",
IF(MID('2. Identificación del Riesgo'!H12:H14,1,27)&lt;&gt;"Seguridad de la Información","No aplica")))</f>
        <v>No aplica</v>
      </c>
      <c r="D12" s="102" t="str">
        <f>IF(MID('2. Identificación del Riesgo'!H12:H14,1,27)="Seguridad de la Información",'2. Identificación del Riesgo'!G12:G14,
IF('2. Identificación del Riesgo'!H12:H14="","",
IF(MID('2. Identificación del Riesgo'!H12:H14,1,27)&lt;&gt;"Seguridad de la Información","No aplica")))</f>
        <v>No aplica</v>
      </c>
      <c r="E12" s="102" t="str">
        <f>IF(MID('2. Identificación del Riesgo'!H12:H14,1,27)="Seguridad de la Información",'2. Identificación del Riesgo'!H12:H14,
IF('2. Identificación del Riesgo'!H12:H14="","",
IF(MID('2. Identificación del Riesgo'!H12:H14,1,27)&lt;&gt;"Seguridad de la Información","No aplica")))</f>
        <v>No aplica</v>
      </c>
      <c r="F12" s="102" t="str">
        <f>IF(MID('2. Identificación del Riesgo'!H12:H14,1,27)="Seguridad de la Información",'2. Identificación del Riesgo'!I12:I14,
IF('2. Identificación del Riesgo'!H12:H14="","",
IF(MID('2. Identificación del Riesgo'!H12:H14,1,27)&lt;&gt;"Seguridad de la Información","No aplica")))</f>
        <v>No aplica</v>
      </c>
      <c r="G12" s="102"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102"/>
      <c r="I12" s="102"/>
      <c r="J12" s="111"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02"/>
      <c r="L12" s="102"/>
      <c r="M12" s="3"/>
      <c r="N12" s="3"/>
      <c r="O12" s="3"/>
      <c r="P12" s="3"/>
      <c r="Q12" s="4"/>
      <c r="R12" s="4"/>
      <c r="S12" s="4"/>
      <c r="T12" s="4"/>
      <c r="U12" s="4"/>
      <c r="V12" s="4"/>
      <c r="W12" s="4"/>
      <c r="X12" s="4"/>
      <c r="Y12" s="4"/>
      <c r="Z12" s="4"/>
    </row>
    <row r="13" spans="1:26" ht="16.5" customHeight="1">
      <c r="A13" s="96"/>
      <c r="B13" s="96"/>
      <c r="C13" s="96"/>
      <c r="D13" s="96"/>
      <c r="E13" s="96"/>
      <c r="F13" s="96"/>
      <c r="G13" s="96"/>
      <c r="H13" s="96"/>
      <c r="I13" s="96"/>
      <c r="J13" s="96"/>
      <c r="K13" s="96"/>
      <c r="L13" s="96"/>
      <c r="M13" s="3"/>
      <c r="N13" s="3"/>
      <c r="O13" s="3"/>
      <c r="P13" s="3"/>
      <c r="Q13" s="4"/>
      <c r="R13" s="4"/>
      <c r="S13" s="4"/>
      <c r="T13" s="4"/>
      <c r="U13" s="4"/>
      <c r="V13" s="4"/>
      <c r="W13" s="4"/>
      <c r="X13" s="4"/>
      <c r="Y13" s="4"/>
      <c r="Z13" s="4"/>
    </row>
    <row r="14" spans="1:26" ht="16.5" customHeight="1">
      <c r="A14" s="91"/>
      <c r="B14" s="91"/>
      <c r="C14" s="91"/>
      <c r="D14" s="91"/>
      <c r="E14" s="91"/>
      <c r="F14" s="91"/>
      <c r="G14" s="91"/>
      <c r="H14" s="91"/>
      <c r="I14" s="91"/>
      <c r="J14" s="91"/>
      <c r="K14" s="91"/>
      <c r="L14" s="91"/>
      <c r="M14" s="3"/>
      <c r="N14" s="3"/>
      <c r="O14" s="3"/>
      <c r="P14" s="3"/>
      <c r="Q14" s="4"/>
      <c r="R14" s="4"/>
      <c r="S14" s="4"/>
      <c r="T14" s="4"/>
      <c r="U14" s="4"/>
      <c r="V14" s="4"/>
      <c r="W14" s="4"/>
      <c r="X14" s="4"/>
      <c r="Y14" s="4"/>
      <c r="Z14" s="4"/>
    </row>
    <row r="15" spans="1:26" ht="16.5" customHeight="1">
      <c r="A15" s="101">
        <v>3</v>
      </c>
      <c r="B15" s="102" t="str">
        <f>IF(MID('2. Identificación del Riesgo'!H15:H17,1,27)="Seguridad de la Información",'2. Identificación del Riesgo'!B15:B17,
IF('2. Identificación del Riesgo'!H15:H17="","",
IF(MID('2. Identificación del Riesgo'!H15:H17,1,27)&lt;&gt;"Seguridad de la Información","No aplica")))</f>
        <v>No aplica</v>
      </c>
      <c r="C15" s="102" t="str">
        <f>IF(MID('2. Identificación del Riesgo'!H15:H17,1,27)="Seguridad de la Información",'2. Identificación del Riesgo'!C15:C17,
IF('2. Identificación del Riesgo'!H15:H17="","",
IF(MID('2. Identificación del Riesgo'!H15:H17,1,27)&lt;&gt;"Seguridad de la Información","No aplica")))</f>
        <v>No aplica</v>
      </c>
      <c r="D15" s="102" t="str">
        <f>IF(MID('2. Identificación del Riesgo'!H15:H17,1,27)="Seguridad de la Información",'2. Identificación del Riesgo'!G15:G17,
IF('2. Identificación del Riesgo'!H15:H17="","",
IF(MID('2. Identificación del Riesgo'!H15:H17,1,27)&lt;&gt;"Seguridad de la Información","No aplica")))</f>
        <v>No aplica</v>
      </c>
      <c r="E15" s="102" t="str">
        <f>IF(MID('2. Identificación del Riesgo'!H15:H17,1,27)="Seguridad de la Información",'2. Identificación del Riesgo'!H15:H17,
IF('2. Identificación del Riesgo'!H15:H17="","",
IF(MID('2. Identificación del Riesgo'!H15:H17,1,27)&lt;&gt;"Seguridad de la Información","No aplica")))</f>
        <v>No aplica</v>
      </c>
      <c r="F15" s="102" t="str">
        <f>IF(MID('2. Identificación del Riesgo'!H15:H17,1,27)="Seguridad de la Información",'2. Identificación del Riesgo'!I15:I17,
IF('2. Identificación del Riesgo'!H15:H17="","",
IF(MID('2. Identificación del Riesgo'!H15:H17,1,27)&lt;&gt;"Seguridad de la Información","No aplica")))</f>
        <v>No aplica</v>
      </c>
      <c r="G15" s="102"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102"/>
      <c r="I15" s="102"/>
      <c r="J15" s="111"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02"/>
      <c r="L15" s="102"/>
      <c r="M15" s="3"/>
      <c r="N15" s="3"/>
      <c r="O15" s="3"/>
      <c r="P15" s="3"/>
      <c r="Q15" s="4"/>
      <c r="R15" s="4"/>
      <c r="S15" s="4"/>
      <c r="T15" s="4"/>
      <c r="U15" s="4"/>
      <c r="V15" s="4"/>
      <c r="W15" s="4"/>
      <c r="X15" s="4"/>
      <c r="Y15" s="4"/>
      <c r="Z15" s="4"/>
    </row>
    <row r="16" spans="1:26" ht="16.5" customHeight="1">
      <c r="A16" s="96"/>
      <c r="B16" s="96"/>
      <c r="C16" s="96"/>
      <c r="D16" s="96"/>
      <c r="E16" s="96"/>
      <c r="F16" s="96"/>
      <c r="G16" s="96"/>
      <c r="H16" s="96"/>
      <c r="I16" s="96"/>
      <c r="J16" s="96"/>
      <c r="K16" s="96"/>
      <c r="L16" s="96"/>
      <c r="M16" s="3"/>
      <c r="N16" s="3"/>
      <c r="O16" s="3"/>
      <c r="P16" s="3"/>
      <c r="Q16" s="4"/>
      <c r="R16" s="4"/>
      <c r="S16" s="4"/>
      <c r="T16" s="4"/>
      <c r="U16" s="4"/>
      <c r="V16" s="4"/>
      <c r="W16" s="4"/>
      <c r="X16" s="4"/>
      <c r="Y16" s="4"/>
      <c r="Z16" s="4"/>
    </row>
    <row r="17" spans="1:26" ht="16.5" customHeight="1">
      <c r="A17" s="91"/>
      <c r="B17" s="91"/>
      <c r="C17" s="91"/>
      <c r="D17" s="91"/>
      <c r="E17" s="91"/>
      <c r="F17" s="91"/>
      <c r="G17" s="91"/>
      <c r="H17" s="91"/>
      <c r="I17" s="91"/>
      <c r="J17" s="91"/>
      <c r="K17" s="91"/>
      <c r="L17" s="91"/>
      <c r="M17" s="3"/>
      <c r="N17" s="3"/>
      <c r="O17" s="3"/>
      <c r="P17" s="3"/>
      <c r="Q17" s="4"/>
      <c r="R17" s="4"/>
      <c r="S17" s="4"/>
      <c r="T17" s="4"/>
      <c r="U17" s="4"/>
      <c r="V17" s="4"/>
      <c r="W17" s="4"/>
      <c r="X17" s="4"/>
      <c r="Y17" s="4"/>
      <c r="Z17" s="4"/>
    </row>
    <row r="18" spans="1:26" ht="16.5" customHeight="1">
      <c r="A18" s="101">
        <v>4</v>
      </c>
      <c r="B18" s="102" t="str">
        <f>IF(MID('2. Identificación del Riesgo'!H18:H20,1,27)="Seguridad de la Información",'2. Identificación del Riesgo'!B18:B20,
IF('2. Identificación del Riesgo'!H18:H20="","",
IF(MID('2. Identificación del Riesgo'!H18:H20,1,27)&lt;&gt;"Seguridad de la Información","No aplica")))</f>
        <v/>
      </c>
      <c r="C18" s="102" t="str">
        <f>IF(MID('2. Identificación del Riesgo'!H18:H20,1,27)="Seguridad de la Información",'2. Identificación del Riesgo'!C18:C20,
IF('2. Identificación del Riesgo'!H18:H20="","",
IF(MID('2. Identificación del Riesgo'!H18:H20,1,27)&lt;&gt;"Seguridad de la Información","No aplica")))</f>
        <v/>
      </c>
      <c r="D18" s="102" t="str">
        <f>IF(MID('2. Identificación del Riesgo'!H18:H20,1,27)="Seguridad de la Información",'2. Identificación del Riesgo'!G18:G20,
IF('2. Identificación del Riesgo'!H18:H20="","",
IF(MID('2. Identificación del Riesgo'!H18:H20,1,27)&lt;&gt;"Seguridad de la Información","No aplica")))</f>
        <v/>
      </c>
      <c r="E18" s="102" t="str">
        <f>IF(MID('2. Identificación del Riesgo'!H18:H20,1,27)="Seguridad de la Información",'2. Identificación del Riesgo'!H18:H20,
IF('2. Identificación del Riesgo'!H18:H20="","",
IF(MID('2. Identificación del Riesgo'!H18:H20,1,27)&lt;&gt;"Seguridad de la Información","No aplica")))</f>
        <v/>
      </c>
      <c r="F18" s="102" t="str">
        <f>IF(MID('2. Identificación del Riesgo'!H18:H20,1,27)="Seguridad de la Información",'2. Identificación del Riesgo'!I18:I20,
IF('2. Identificación del Riesgo'!H18:H20="","",
IF(MID('2. Identificación del Riesgo'!H18:H20,1,27)&lt;&gt;"Seguridad de la Información","No aplica")))</f>
        <v/>
      </c>
      <c r="G18" s="102"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102"/>
      <c r="I18" s="102"/>
      <c r="J18" s="111"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02"/>
      <c r="L18" s="102"/>
      <c r="M18" s="3"/>
      <c r="N18" s="3"/>
      <c r="O18" s="3"/>
      <c r="P18" s="3"/>
      <c r="Q18" s="4"/>
      <c r="R18" s="4"/>
      <c r="S18" s="4"/>
      <c r="T18" s="4"/>
      <c r="U18" s="4"/>
      <c r="V18" s="4"/>
      <c r="W18" s="4"/>
      <c r="X18" s="4"/>
      <c r="Y18" s="4"/>
      <c r="Z18" s="4"/>
    </row>
    <row r="19" spans="1:26" ht="16.5" customHeight="1">
      <c r="A19" s="96"/>
      <c r="B19" s="96"/>
      <c r="C19" s="96"/>
      <c r="D19" s="96"/>
      <c r="E19" s="96"/>
      <c r="F19" s="96"/>
      <c r="G19" s="96"/>
      <c r="H19" s="96"/>
      <c r="I19" s="96"/>
      <c r="J19" s="96"/>
      <c r="K19" s="96"/>
      <c r="L19" s="96"/>
      <c r="M19" s="3"/>
      <c r="N19" s="3"/>
      <c r="O19" s="3"/>
      <c r="P19" s="3"/>
      <c r="Q19" s="4"/>
      <c r="R19" s="4"/>
      <c r="S19" s="4"/>
      <c r="T19" s="4"/>
      <c r="U19" s="4"/>
      <c r="V19" s="4"/>
      <c r="W19" s="4"/>
      <c r="X19" s="4"/>
      <c r="Y19" s="4"/>
      <c r="Z19" s="4"/>
    </row>
    <row r="20" spans="1:26" ht="16.5" customHeight="1">
      <c r="A20" s="91"/>
      <c r="B20" s="91"/>
      <c r="C20" s="91"/>
      <c r="D20" s="91"/>
      <c r="E20" s="91"/>
      <c r="F20" s="91"/>
      <c r="G20" s="91"/>
      <c r="H20" s="91"/>
      <c r="I20" s="91"/>
      <c r="J20" s="91"/>
      <c r="K20" s="91"/>
      <c r="L20" s="91"/>
      <c r="M20" s="3"/>
      <c r="N20" s="3"/>
      <c r="O20" s="3"/>
      <c r="P20" s="3"/>
      <c r="Q20" s="4"/>
      <c r="R20" s="4"/>
      <c r="S20" s="4"/>
      <c r="T20" s="4"/>
      <c r="U20" s="4"/>
      <c r="V20" s="4"/>
      <c r="W20" s="4"/>
      <c r="X20" s="4"/>
      <c r="Y20" s="4"/>
      <c r="Z20" s="4"/>
    </row>
    <row r="21" spans="1:26" ht="16.5" customHeight="1">
      <c r="A21" s="101">
        <v>5</v>
      </c>
      <c r="B21" s="102" t="str">
        <f>IF(MID('2. Identificación del Riesgo'!H21:H23,1,27)="Seguridad de la Información",'2. Identificación del Riesgo'!B21:B23,
IF('2. Identificación del Riesgo'!H21:H23="","",
IF(MID('2. Identificación del Riesgo'!H21:H23,1,27)&lt;&gt;"Seguridad de la Información","No aplica")))</f>
        <v/>
      </c>
      <c r="C21" s="102" t="str">
        <f>IF(MID('2. Identificación del Riesgo'!H21:H23,1,27)="Seguridad de la Información",'2. Identificación del Riesgo'!C21:C23,
IF('2. Identificación del Riesgo'!H21:H23="","",
IF(MID('2. Identificación del Riesgo'!H21:H23,1,27)&lt;&gt;"Seguridad de la Información","No aplica")))</f>
        <v/>
      </c>
      <c r="D21" s="102" t="str">
        <f>IF(MID('2. Identificación del Riesgo'!H21:H23,1,27)="Seguridad de la Información",'2. Identificación del Riesgo'!G21:G23,
IF('2. Identificación del Riesgo'!H21:H23="","",
IF(MID('2. Identificación del Riesgo'!H21:H23,1,27)&lt;&gt;"Seguridad de la Información","No aplica")))</f>
        <v/>
      </c>
      <c r="E21" s="102" t="str">
        <f>IF(MID('2. Identificación del Riesgo'!H21:H23,1,27)="Seguridad de la Información",'2. Identificación del Riesgo'!H21:H23,
IF('2. Identificación del Riesgo'!H21:H23="","",
IF(MID('2. Identificación del Riesgo'!H21:H23,1,27)&lt;&gt;"Seguridad de la Información","No aplica")))</f>
        <v/>
      </c>
      <c r="F21" s="102" t="str">
        <f>IF(MID('2. Identificación del Riesgo'!H21:H23,1,27)="Seguridad de la Información",'2. Identificación del Riesgo'!I21:I23,
IF('2. Identificación del Riesgo'!H21:H23="","",
IF(MID('2. Identificación del Riesgo'!H21:H23,1,27)&lt;&gt;"Seguridad de la Información","No aplica")))</f>
        <v/>
      </c>
      <c r="G21" s="102"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102"/>
      <c r="I21" s="102"/>
      <c r="J21" s="111"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02"/>
      <c r="L21" s="102"/>
      <c r="M21" s="3"/>
      <c r="N21" s="3"/>
      <c r="O21" s="3"/>
      <c r="P21" s="3"/>
      <c r="Q21" s="4"/>
      <c r="R21" s="4"/>
      <c r="S21" s="4"/>
      <c r="T21" s="4"/>
      <c r="U21" s="4"/>
      <c r="V21" s="4"/>
      <c r="W21" s="4"/>
      <c r="X21" s="4"/>
      <c r="Y21" s="4"/>
      <c r="Z21" s="4"/>
    </row>
    <row r="22" spans="1:26" ht="16.5" customHeight="1">
      <c r="A22" s="96"/>
      <c r="B22" s="96"/>
      <c r="C22" s="96"/>
      <c r="D22" s="96"/>
      <c r="E22" s="96"/>
      <c r="F22" s="96"/>
      <c r="G22" s="96"/>
      <c r="H22" s="96"/>
      <c r="I22" s="96"/>
      <c r="J22" s="96"/>
      <c r="K22" s="96"/>
      <c r="L22" s="96"/>
      <c r="M22" s="3"/>
      <c r="N22" s="3"/>
      <c r="O22" s="3"/>
      <c r="P22" s="3"/>
      <c r="Q22" s="4"/>
      <c r="R22" s="4"/>
      <c r="S22" s="4"/>
      <c r="T22" s="4"/>
      <c r="U22" s="4"/>
      <c r="V22" s="4"/>
      <c r="W22" s="4"/>
      <c r="X22" s="4"/>
      <c r="Y22" s="4"/>
      <c r="Z22" s="4"/>
    </row>
    <row r="23" spans="1:26" ht="16.5" customHeight="1">
      <c r="A23" s="91"/>
      <c r="B23" s="91"/>
      <c r="C23" s="91"/>
      <c r="D23" s="91"/>
      <c r="E23" s="91"/>
      <c r="F23" s="91"/>
      <c r="G23" s="91"/>
      <c r="H23" s="91"/>
      <c r="I23" s="91"/>
      <c r="J23" s="91"/>
      <c r="K23" s="91"/>
      <c r="L23" s="91"/>
      <c r="M23" s="3"/>
      <c r="N23" s="3"/>
      <c r="O23" s="3"/>
      <c r="P23" s="3"/>
      <c r="Q23" s="4"/>
      <c r="R23" s="4"/>
      <c r="S23" s="4"/>
      <c r="T23" s="4"/>
      <c r="U23" s="4"/>
      <c r="V23" s="4"/>
      <c r="W23" s="4"/>
      <c r="X23" s="4"/>
      <c r="Y23" s="4"/>
      <c r="Z23" s="4"/>
    </row>
    <row r="24" spans="1:26" ht="16.5" customHeight="1">
      <c r="A24" s="101">
        <v>6</v>
      </c>
      <c r="B24" s="102" t="str">
        <f>IF(MID('2. Identificación del Riesgo'!H24:H26,1,27)="Seguridad de la Información",'2. Identificación del Riesgo'!B24:B26,
IF('2. Identificación del Riesgo'!H24:H26="","",
IF(MID('2. Identificación del Riesgo'!H24:H26,1,27)&lt;&gt;"Seguridad de la Información","No aplica")))</f>
        <v/>
      </c>
      <c r="C24" s="102" t="str">
        <f>IF(MID('2. Identificación del Riesgo'!H24:H26,1,27)="Seguridad de la Información",'2. Identificación del Riesgo'!C24:C26,
IF('2. Identificación del Riesgo'!H24:H26="","",
IF(MID('2. Identificación del Riesgo'!H24:H26,1,27)&lt;&gt;"Seguridad de la Información","No aplica")))</f>
        <v/>
      </c>
      <c r="D24" s="102" t="str">
        <f>IF(MID('2. Identificación del Riesgo'!H24:H26,1,27)="Seguridad de la Información",'2. Identificación del Riesgo'!G24:G26,
IF('2. Identificación del Riesgo'!H24:H26="","",
IF(MID('2. Identificación del Riesgo'!H24:H26,1,27)&lt;&gt;"Seguridad de la Información","No aplica")))</f>
        <v/>
      </c>
      <c r="E24" s="102" t="str">
        <f>IF(MID('2. Identificación del Riesgo'!H24:H26,1,27)="Seguridad de la Información",'2. Identificación del Riesgo'!H24:H26,
IF('2. Identificación del Riesgo'!H24:H26="","",
IF(MID('2. Identificación del Riesgo'!H24:H26,1,27)&lt;&gt;"Seguridad de la Información","No aplica")))</f>
        <v/>
      </c>
      <c r="F24" s="102" t="str">
        <f>IF(MID('2. Identificación del Riesgo'!H24:H26,1,27)="Seguridad de la Información",'2. Identificación del Riesgo'!I24:I26,
IF('2. Identificación del Riesgo'!H24:H26="","",
IF(MID('2. Identificación del Riesgo'!H24:H26,1,27)&lt;&gt;"Seguridad de la Información","No aplica")))</f>
        <v/>
      </c>
      <c r="G24" s="102"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102"/>
      <c r="I24" s="102"/>
      <c r="J24" s="111"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02"/>
      <c r="L24" s="102"/>
      <c r="M24" s="3"/>
      <c r="N24" s="3"/>
      <c r="O24" s="3"/>
      <c r="P24" s="3"/>
      <c r="Q24" s="4"/>
      <c r="R24" s="4"/>
      <c r="S24" s="4"/>
      <c r="T24" s="4"/>
      <c r="U24" s="4"/>
      <c r="V24" s="4"/>
      <c r="W24" s="4"/>
      <c r="X24" s="4"/>
      <c r="Y24" s="4"/>
      <c r="Z24" s="4"/>
    </row>
    <row r="25" spans="1:26" ht="16.5" customHeight="1">
      <c r="A25" s="96"/>
      <c r="B25" s="96"/>
      <c r="C25" s="96"/>
      <c r="D25" s="96"/>
      <c r="E25" s="96"/>
      <c r="F25" s="96"/>
      <c r="G25" s="96"/>
      <c r="H25" s="96"/>
      <c r="I25" s="96"/>
      <c r="J25" s="96"/>
      <c r="K25" s="96"/>
      <c r="L25" s="96"/>
      <c r="M25" s="3"/>
      <c r="N25" s="3"/>
      <c r="O25" s="3"/>
      <c r="P25" s="3"/>
      <c r="Q25" s="4"/>
      <c r="R25" s="4"/>
      <c r="S25" s="4"/>
      <c r="T25" s="4"/>
      <c r="U25" s="4"/>
      <c r="V25" s="4"/>
      <c r="W25" s="4"/>
      <c r="X25" s="4"/>
      <c r="Y25" s="4"/>
      <c r="Z25" s="4"/>
    </row>
    <row r="26" spans="1:26" ht="16.5" customHeight="1">
      <c r="A26" s="91"/>
      <c r="B26" s="91"/>
      <c r="C26" s="91"/>
      <c r="D26" s="91"/>
      <c r="E26" s="91"/>
      <c r="F26" s="91"/>
      <c r="G26" s="91"/>
      <c r="H26" s="91"/>
      <c r="I26" s="91"/>
      <c r="J26" s="91"/>
      <c r="K26" s="91"/>
      <c r="L26" s="91"/>
      <c r="M26" s="3"/>
      <c r="N26" s="3"/>
      <c r="O26" s="3"/>
      <c r="P26" s="3"/>
      <c r="Q26" s="4"/>
      <c r="R26" s="4"/>
      <c r="S26" s="4"/>
      <c r="T26" s="4"/>
      <c r="U26" s="4"/>
      <c r="V26" s="4"/>
      <c r="W26" s="4"/>
      <c r="X26" s="4"/>
      <c r="Y26" s="4"/>
      <c r="Z26" s="4"/>
    </row>
    <row r="27" spans="1:26" ht="16.5" customHeight="1">
      <c r="A27" s="101">
        <v>7</v>
      </c>
      <c r="B27" s="102" t="str">
        <f>IF(MID('2. Identificación del Riesgo'!H27:H29,1,27)="Seguridad de la Información",'2. Identificación del Riesgo'!B27:B29,
IF('2. Identificación del Riesgo'!H27:H29="","",
IF(MID('2. Identificación del Riesgo'!H27:H29,1,27)&lt;&gt;"Seguridad de la Información","No aplica")))</f>
        <v/>
      </c>
      <c r="C27" s="102" t="str">
        <f>IF(MID('2. Identificación del Riesgo'!H27:H29,1,27)="Seguridad de la Información",'2. Identificación del Riesgo'!C27:C29,
IF('2. Identificación del Riesgo'!H27:H29="","",
IF(MID('2. Identificación del Riesgo'!H27:H29,1,27)&lt;&gt;"Seguridad de la Información","No aplica")))</f>
        <v/>
      </c>
      <c r="D27" s="102" t="str">
        <f>IF(MID('2. Identificación del Riesgo'!H27:H29,1,27)="Seguridad de la Información",'2. Identificación del Riesgo'!G27:G29,
IF('2. Identificación del Riesgo'!H27:H29="","",
IF(MID('2. Identificación del Riesgo'!H27:H29,1,27)&lt;&gt;"Seguridad de la Información","No aplica")))</f>
        <v/>
      </c>
      <c r="E27" s="102" t="str">
        <f>IF(MID('2. Identificación del Riesgo'!H27:H29,1,27)="Seguridad de la Información",'2. Identificación del Riesgo'!H27:H29,
IF('2. Identificación del Riesgo'!H27:H29="","",
IF(MID('2. Identificación del Riesgo'!H27:H29,1,27)&lt;&gt;"Seguridad de la Información","No aplica")))</f>
        <v/>
      </c>
      <c r="F27" s="102" t="str">
        <f>IF(MID('2. Identificación del Riesgo'!H27:H29,1,27)="Seguridad de la Información",'2. Identificación del Riesgo'!I27:I29,
IF('2. Identificación del Riesgo'!H27:H29="","",
IF(MID('2. Identificación del Riesgo'!H27:H29,1,27)&lt;&gt;"Seguridad de la Información","No aplica")))</f>
        <v/>
      </c>
      <c r="G27" s="102"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102"/>
      <c r="I27" s="102"/>
      <c r="J27" s="111"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02"/>
      <c r="L27" s="102"/>
      <c r="M27" s="3"/>
      <c r="N27" s="3"/>
      <c r="O27" s="3"/>
      <c r="P27" s="3"/>
      <c r="Q27" s="4"/>
      <c r="R27" s="4"/>
      <c r="S27" s="4"/>
      <c r="T27" s="4"/>
      <c r="U27" s="4"/>
      <c r="V27" s="4"/>
      <c r="W27" s="4"/>
      <c r="X27" s="4"/>
      <c r="Y27" s="4"/>
      <c r="Z27" s="4"/>
    </row>
    <row r="28" spans="1:26" ht="16.5" customHeight="1">
      <c r="A28" s="96"/>
      <c r="B28" s="96"/>
      <c r="C28" s="96"/>
      <c r="D28" s="96"/>
      <c r="E28" s="96"/>
      <c r="F28" s="96"/>
      <c r="G28" s="96"/>
      <c r="H28" s="96"/>
      <c r="I28" s="96"/>
      <c r="J28" s="96"/>
      <c r="K28" s="96"/>
      <c r="L28" s="96"/>
      <c r="M28" s="3"/>
      <c r="N28" s="3"/>
      <c r="O28" s="3"/>
      <c r="P28" s="3"/>
      <c r="Q28" s="4"/>
      <c r="R28" s="4"/>
      <c r="S28" s="4"/>
      <c r="T28" s="4"/>
      <c r="U28" s="4"/>
      <c r="V28" s="4"/>
      <c r="W28" s="4"/>
      <c r="X28" s="4"/>
      <c r="Y28" s="4"/>
      <c r="Z28" s="4"/>
    </row>
    <row r="29" spans="1:26" ht="16.5" customHeight="1">
      <c r="A29" s="91"/>
      <c r="B29" s="91"/>
      <c r="C29" s="91"/>
      <c r="D29" s="91"/>
      <c r="E29" s="91"/>
      <c r="F29" s="91"/>
      <c r="G29" s="91"/>
      <c r="H29" s="91"/>
      <c r="I29" s="91"/>
      <c r="J29" s="91"/>
      <c r="K29" s="91"/>
      <c r="L29" s="91"/>
      <c r="M29" s="3"/>
      <c r="N29" s="3"/>
      <c r="O29" s="3"/>
      <c r="P29" s="3"/>
      <c r="Q29" s="4"/>
      <c r="R29" s="4"/>
      <c r="S29" s="4"/>
      <c r="T29" s="4"/>
      <c r="U29" s="4"/>
      <c r="V29" s="4"/>
      <c r="W29" s="4"/>
      <c r="X29" s="4"/>
      <c r="Y29" s="4"/>
      <c r="Z29" s="4"/>
    </row>
    <row r="30" spans="1:26" ht="16.5" customHeight="1">
      <c r="A30" s="101">
        <v>8</v>
      </c>
      <c r="B30" s="102" t="str">
        <f>IF(MID('2. Identificación del Riesgo'!H30:H32,1,27)="Seguridad de la Información",'2. Identificación del Riesgo'!B30:B32,
IF('2. Identificación del Riesgo'!H30:H32="","",
IF(MID('2. Identificación del Riesgo'!H30:H32,1,27)&lt;&gt;"Seguridad de la Información","No aplica")))</f>
        <v/>
      </c>
      <c r="C30" s="102" t="str">
        <f>IF(MID('2. Identificación del Riesgo'!H30:H32,1,27)="Seguridad de la Información",'2. Identificación del Riesgo'!C30:C32,
IF('2. Identificación del Riesgo'!H30:H32="","",
IF(MID('2. Identificación del Riesgo'!H30:H32,1,27)&lt;&gt;"Seguridad de la Información","No aplica")))</f>
        <v/>
      </c>
      <c r="D30" s="102" t="str">
        <f>IF(MID('2. Identificación del Riesgo'!H30:H32,1,27)="Seguridad de la Información",'2. Identificación del Riesgo'!G30:G32,
IF('2. Identificación del Riesgo'!H30:H32="","",
IF(MID('2. Identificación del Riesgo'!H30:H32,1,27)&lt;&gt;"Seguridad de la Información","No aplica")))</f>
        <v/>
      </c>
      <c r="E30" s="102" t="str">
        <f>IF(MID('2. Identificación del Riesgo'!H30:H32,1,27)="Seguridad de la Información",'2. Identificación del Riesgo'!H30:H32,
IF('2. Identificación del Riesgo'!H30:H32="","",
IF(MID('2. Identificación del Riesgo'!H30:H32,1,27)&lt;&gt;"Seguridad de la Información","No aplica")))</f>
        <v/>
      </c>
      <c r="F30" s="102" t="str">
        <f>IF(MID('2. Identificación del Riesgo'!H30:H32,1,27)="Seguridad de la Información",'2. Identificación del Riesgo'!I30:I32,
IF('2. Identificación del Riesgo'!H30:H32="","",
IF(MID('2. Identificación del Riesgo'!H30:H32,1,27)&lt;&gt;"Seguridad de la Información","No aplica")))</f>
        <v/>
      </c>
      <c r="G30" s="102"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102"/>
      <c r="I30" s="102"/>
      <c r="J30" s="111"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02"/>
      <c r="L30" s="102"/>
      <c r="M30" s="3"/>
      <c r="N30" s="3"/>
      <c r="O30" s="3"/>
      <c r="P30" s="3"/>
      <c r="Q30" s="4"/>
      <c r="R30" s="4"/>
      <c r="S30" s="4"/>
      <c r="T30" s="4"/>
      <c r="U30" s="4"/>
      <c r="V30" s="4"/>
      <c r="W30" s="4"/>
      <c r="X30" s="4"/>
      <c r="Y30" s="4"/>
      <c r="Z30" s="4"/>
    </row>
    <row r="31" spans="1:26" ht="16.5" customHeight="1">
      <c r="A31" s="96"/>
      <c r="B31" s="96"/>
      <c r="C31" s="96"/>
      <c r="D31" s="96"/>
      <c r="E31" s="96"/>
      <c r="F31" s="96"/>
      <c r="G31" s="96"/>
      <c r="H31" s="96"/>
      <c r="I31" s="96"/>
      <c r="J31" s="96"/>
      <c r="K31" s="96"/>
      <c r="L31" s="96"/>
      <c r="M31" s="3"/>
      <c r="N31" s="3"/>
      <c r="O31" s="3"/>
      <c r="P31" s="3"/>
      <c r="Q31" s="4"/>
      <c r="R31" s="4"/>
      <c r="S31" s="4"/>
      <c r="T31" s="4"/>
      <c r="U31" s="4"/>
      <c r="V31" s="4"/>
      <c r="W31" s="4"/>
      <c r="X31" s="4"/>
      <c r="Y31" s="4"/>
      <c r="Z31" s="4"/>
    </row>
    <row r="32" spans="1:26" ht="16.5" customHeight="1">
      <c r="A32" s="91"/>
      <c r="B32" s="91"/>
      <c r="C32" s="91"/>
      <c r="D32" s="91"/>
      <c r="E32" s="91"/>
      <c r="F32" s="91"/>
      <c r="G32" s="91"/>
      <c r="H32" s="91"/>
      <c r="I32" s="91"/>
      <c r="J32" s="91"/>
      <c r="K32" s="91"/>
      <c r="L32" s="91"/>
      <c r="M32" s="3"/>
      <c r="N32" s="3"/>
      <c r="O32" s="3"/>
      <c r="P32" s="3"/>
      <c r="Q32" s="4"/>
      <c r="R32" s="4"/>
      <c r="S32" s="4"/>
      <c r="T32" s="4"/>
      <c r="U32" s="4"/>
      <c r="V32" s="4"/>
      <c r="W32" s="4"/>
      <c r="X32" s="4"/>
      <c r="Y32" s="4"/>
      <c r="Z32" s="4"/>
    </row>
    <row r="33" spans="1:26" ht="16.5" customHeight="1">
      <c r="A33" s="101">
        <v>9</v>
      </c>
      <c r="B33" s="102" t="str">
        <f>IF(MID('2. Identificación del Riesgo'!H33:H35,1,27)="Seguridad de la Información",'2. Identificación del Riesgo'!B33:B35,
IF('2. Identificación del Riesgo'!H33:H35="","",
IF(MID('2. Identificación del Riesgo'!H33:H35,1,27)&lt;&gt;"Seguridad de la Información","No aplica")))</f>
        <v/>
      </c>
      <c r="C33" s="102" t="str">
        <f>IF(MID('2. Identificación del Riesgo'!H33:H35,1,27)="Seguridad de la Información",'2. Identificación del Riesgo'!C33:C35,
IF('2. Identificación del Riesgo'!H33:H35="","",
IF(MID('2. Identificación del Riesgo'!H33:H35,1,27)&lt;&gt;"Seguridad de la Información","No aplica")))</f>
        <v/>
      </c>
      <c r="D33" s="102" t="str">
        <f>IF(MID('2. Identificación del Riesgo'!H33:H35,1,27)="Seguridad de la Información",'2. Identificación del Riesgo'!G33:G35,
IF('2. Identificación del Riesgo'!H33:H35="","",
IF(MID('2. Identificación del Riesgo'!H33:H35,1,27)&lt;&gt;"Seguridad de la Información","No aplica")))</f>
        <v/>
      </c>
      <c r="E33" s="102" t="str">
        <f>IF(MID('2. Identificación del Riesgo'!H33:H35,1,27)="Seguridad de la Información",'2. Identificación del Riesgo'!H33:H35,
IF('2. Identificación del Riesgo'!H33:H35="","",
IF(MID('2. Identificación del Riesgo'!H33:H35,1,27)&lt;&gt;"Seguridad de la Información","No aplica")))</f>
        <v/>
      </c>
      <c r="F33" s="102" t="str">
        <f>IF(MID('2. Identificación del Riesgo'!H33:H35,1,27)="Seguridad de la Información",'2. Identificación del Riesgo'!I33:I35,
IF('2. Identificación del Riesgo'!H33:H35="","",
IF(MID('2. Identificación del Riesgo'!H33:H35,1,27)&lt;&gt;"Seguridad de la Información","No aplica")))</f>
        <v/>
      </c>
      <c r="G33" s="102"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102"/>
      <c r="I33" s="102"/>
      <c r="J33" s="111"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02"/>
      <c r="L33" s="102"/>
      <c r="M33" s="3"/>
      <c r="N33" s="3"/>
      <c r="O33" s="3"/>
      <c r="P33" s="3"/>
      <c r="Q33" s="4"/>
      <c r="R33" s="4"/>
      <c r="S33" s="4"/>
      <c r="T33" s="4"/>
      <c r="U33" s="4"/>
      <c r="V33" s="4"/>
      <c r="W33" s="4"/>
      <c r="X33" s="4"/>
      <c r="Y33" s="4"/>
      <c r="Z33" s="4"/>
    </row>
    <row r="34" spans="1:26" ht="16.5" customHeight="1">
      <c r="A34" s="96"/>
      <c r="B34" s="96"/>
      <c r="C34" s="96"/>
      <c r="D34" s="96"/>
      <c r="E34" s="96"/>
      <c r="F34" s="96"/>
      <c r="G34" s="96"/>
      <c r="H34" s="96"/>
      <c r="I34" s="96"/>
      <c r="J34" s="96"/>
      <c r="K34" s="96"/>
      <c r="L34" s="96"/>
      <c r="M34" s="3"/>
      <c r="N34" s="3"/>
      <c r="O34" s="3"/>
      <c r="P34" s="3"/>
      <c r="Q34" s="4"/>
      <c r="R34" s="4"/>
      <c r="S34" s="4"/>
      <c r="T34" s="4"/>
      <c r="U34" s="4"/>
      <c r="V34" s="4"/>
      <c r="W34" s="4"/>
      <c r="X34" s="4"/>
      <c r="Y34" s="4"/>
      <c r="Z34" s="4"/>
    </row>
    <row r="35" spans="1:26" ht="16.5" customHeight="1">
      <c r="A35" s="91"/>
      <c r="B35" s="91"/>
      <c r="C35" s="91"/>
      <c r="D35" s="91"/>
      <c r="E35" s="91"/>
      <c r="F35" s="91"/>
      <c r="G35" s="91"/>
      <c r="H35" s="91"/>
      <c r="I35" s="91"/>
      <c r="J35" s="91"/>
      <c r="K35" s="91"/>
      <c r="L35" s="91"/>
      <c r="M35" s="3"/>
      <c r="N35" s="3"/>
      <c r="O35" s="3"/>
      <c r="P35" s="3"/>
      <c r="Q35" s="4"/>
      <c r="R35" s="4"/>
      <c r="S35" s="4"/>
      <c r="T35" s="4"/>
      <c r="U35" s="4"/>
      <c r="V35" s="4"/>
      <c r="W35" s="4"/>
      <c r="X35" s="4"/>
      <c r="Y35" s="4"/>
      <c r="Z35" s="4"/>
    </row>
    <row r="36" spans="1:26" ht="16.5" customHeight="1">
      <c r="A36" s="101">
        <v>10</v>
      </c>
      <c r="B36" s="102" t="str">
        <f>IF(MID('2. Identificación del Riesgo'!H36:H38,1,27)="Seguridad de la Información",'2. Identificación del Riesgo'!B36:B38,
IF('2. Identificación del Riesgo'!H36:H38="","",
IF(MID('2. Identificación del Riesgo'!H36:H38,1,27)&lt;&gt;"Seguridad de la Información","No aplica")))</f>
        <v/>
      </c>
      <c r="C36" s="102" t="str">
        <f>IF(MID('2. Identificación del Riesgo'!H36:H38,1,27)="Seguridad de la Información",'2. Identificación del Riesgo'!C36:C38,
IF('2. Identificación del Riesgo'!H36:H38="","",
IF(MID('2. Identificación del Riesgo'!H36:H38,1,27)&lt;&gt;"Seguridad de la Información","No aplica")))</f>
        <v/>
      </c>
      <c r="D36" s="102" t="str">
        <f>IF(MID('2. Identificación del Riesgo'!H36:H38,1,27)="Seguridad de la Información",'2. Identificación del Riesgo'!G36:G38,
IF('2. Identificación del Riesgo'!H36:H38="","",
IF(MID('2. Identificación del Riesgo'!H36:H38,1,27)&lt;&gt;"Seguridad de la Información","No aplica")))</f>
        <v/>
      </c>
      <c r="E36" s="102" t="str">
        <f>IF(MID('2. Identificación del Riesgo'!H36:H38,1,27)="Seguridad de la Información",'2. Identificación del Riesgo'!H36:H38,
IF('2. Identificación del Riesgo'!H36:H38="","",
IF(MID('2. Identificación del Riesgo'!H36:H38,1,27)&lt;&gt;"Seguridad de la Información","No aplica")))</f>
        <v/>
      </c>
      <c r="F36" s="102" t="str">
        <f>IF(MID('2. Identificación del Riesgo'!H36:H38,1,27)="Seguridad de la Información",'2. Identificación del Riesgo'!I36:I38,
IF('2. Identificación del Riesgo'!H36:H38="","",
IF(MID('2. Identificación del Riesgo'!H36:H38,1,27)&lt;&gt;"Seguridad de la Información","No aplica")))</f>
        <v/>
      </c>
      <c r="G36" s="102"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102"/>
      <c r="I36" s="102"/>
      <c r="J36" s="111"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02"/>
      <c r="L36" s="102"/>
      <c r="M36" s="3"/>
      <c r="N36" s="3"/>
      <c r="O36" s="3"/>
      <c r="P36" s="3"/>
      <c r="Q36" s="4"/>
      <c r="R36" s="4"/>
      <c r="S36" s="4"/>
      <c r="T36" s="4"/>
      <c r="U36" s="4"/>
      <c r="V36" s="4"/>
      <c r="W36" s="4"/>
      <c r="X36" s="4"/>
      <c r="Y36" s="4"/>
      <c r="Z36" s="4"/>
    </row>
    <row r="37" spans="1:26" ht="16.5" customHeight="1">
      <c r="A37" s="96"/>
      <c r="B37" s="96"/>
      <c r="C37" s="96"/>
      <c r="D37" s="96"/>
      <c r="E37" s="96"/>
      <c r="F37" s="96"/>
      <c r="G37" s="96"/>
      <c r="H37" s="96"/>
      <c r="I37" s="96"/>
      <c r="J37" s="96"/>
      <c r="K37" s="96"/>
      <c r="L37" s="96"/>
      <c r="M37" s="2"/>
      <c r="N37" s="2"/>
      <c r="O37" s="2"/>
      <c r="P37" s="2"/>
      <c r="Q37" s="4"/>
      <c r="R37" s="4"/>
      <c r="S37" s="4"/>
      <c r="T37" s="4"/>
      <c r="U37" s="4"/>
      <c r="V37" s="4"/>
      <c r="W37" s="4"/>
      <c r="X37" s="4"/>
      <c r="Y37" s="4"/>
      <c r="Z37" s="4"/>
    </row>
    <row r="38" spans="1:26" ht="16.5" customHeight="1">
      <c r="A38" s="91"/>
      <c r="B38" s="91"/>
      <c r="C38" s="91"/>
      <c r="D38" s="91"/>
      <c r="E38" s="91"/>
      <c r="F38" s="91"/>
      <c r="G38" s="91"/>
      <c r="H38" s="91"/>
      <c r="I38" s="91"/>
      <c r="J38" s="91"/>
      <c r="K38" s="91"/>
      <c r="L38" s="91"/>
      <c r="M38" s="2"/>
      <c r="N38" s="2"/>
      <c r="O38" s="2"/>
      <c r="P38" s="2"/>
      <c r="Q38" s="4"/>
      <c r="R38" s="4"/>
      <c r="S38" s="4"/>
      <c r="T38" s="4"/>
      <c r="U38" s="4"/>
      <c r="V38" s="4"/>
      <c r="W38" s="4"/>
      <c r="X38" s="4"/>
      <c r="Y38" s="4"/>
      <c r="Z38" s="4"/>
    </row>
    <row r="39" spans="1:26" ht="16.5" customHeight="1">
      <c r="A39" s="101">
        <v>11</v>
      </c>
      <c r="B39" s="102" t="str">
        <f>IF(MID('2. Identificación del Riesgo'!H39:H41,1,27)="Seguridad de la Información",'2. Identificación del Riesgo'!B39:B41,
IF('2. Identificación del Riesgo'!H39:H41="","",
IF(MID('2. Identificación del Riesgo'!H39:H41,1,27)&lt;&gt;"Seguridad de la Información","No aplica")))</f>
        <v/>
      </c>
      <c r="C39" s="102" t="str">
        <f>IF(MID('2. Identificación del Riesgo'!H39:H41,1,27)="Seguridad de la Información",'2. Identificación del Riesgo'!C39:C41,
IF('2. Identificación del Riesgo'!H39:H41="","",
IF(MID('2. Identificación del Riesgo'!H39:H41,1,27)&lt;&gt;"Seguridad de la Información","No aplica")))</f>
        <v/>
      </c>
      <c r="D39" s="102" t="str">
        <f>IF(MID('2. Identificación del Riesgo'!H39:H41,1,27)="Seguridad de la Información",'2. Identificación del Riesgo'!G39:G41,
IF('2. Identificación del Riesgo'!H39:H41="","",
IF(MID('2. Identificación del Riesgo'!H39:H41,1,27)&lt;&gt;"Seguridad de la Información","No aplica")))</f>
        <v/>
      </c>
      <c r="E39" s="102" t="str">
        <f>IF(MID('2. Identificación del Riesgo'!H39:H41,1,27)="Seguridad de la Información",'2. Identificación del Riesgo'!H39:H41,
IF('2. Identificación del Riesgo'!H39:H41="","",
IF(MID('2. Identificación del Riesgo'!H39:H41,1,27)&lt;&gt;"Seguridad de la Información","No aplica")))</f>
        <v/>
      </c>
      <c r="F39" s="102" t="str">
        <f>IF(MID('2. Identificación del Riesgo'!H39:H41,1,27)="Seguridad de la Información",'2. Identificación del Riesgo'!I39:I41,
IF('2. Identificación del Riesgo'!H39:H41="","",
IF(MID('2. Identificación del Riesgo'!H39:H41,1,27)&lt;&gt;"Seguridad de la Información","No aplica")))</f>
        <v/>
      </c>
      <c r="G39" s="102"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102"/>
      <c r="I39" s="102"/>
      <c r="J39" s="111"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02"/>
      <c r="L39" s="102"/>
      <c r="M39" s="3"/>
      <c r="N39" s="3"/>
      <c r="O39" s="3"/>
      <c r="P39" s="3"/>
      <c r="Q39" s="4"/>
      <c r="R39" s="4"/>
      <c r="S39" s="4"/>
      <c r="T39" s="4"/>
      <c r="U39" s="4"/>
      <c r="V39" s="4"/>
      <c r="W39" s="4"/>
      <c r="X39" s="4"/>
      <c r="Y39" s="4"/>
      <c r="Z39" s="4"/>
    </row>
    <row r="40" spans="1:26" ht="16.5" customHeight="1">
      <c r="A40" s="96"/>
      <c r="B40" s="96"/>
      <c r="C40" s="96"/>
      <c r="D40" s="96"/>
      <c r="E40" s="96"/>
      <c r="F40" s="96"/>
      <c r="G40" s="96"/>
      <c r="H40" s="96"/>
      <c r="I40" s="96"/>
      <c r="J40" s="96"/>
      <c r="K40" s="96"/>
      <c r="L40" s="96"/>
      <c r="M40" s="2"/>
      <c r="N40" s="2"/>
      <c r="O40" s="2"/>
      <c r="P40" s="2"/>
      <c r="Q40" s="4"/>
      <c r="R40" s="4"/>
      <c r="S40" s="4"/>
      <c r="T40" s="4"/>
      <c r="U40" s="4"/>
      <c r="V40" s="4"/>
      <c r="W40" s="4"/>
      <c r="X40" s="4"/>
      <c r="Y40" s="4"/>
      <c r="Z40" s="4"/>
    </row>
    <row r="41" spans="1:26" ht="16.5" customHeight="1">
      <c r="A41" s="91"/>
      <c r="B41" s="91"/>
      <c r="C41" s="91"/>
      <c r="D41" s="91"/>
      <c r="E41" s="91"/>
      <c r="F41" s="91"/>
      <c r="G41" s="91"/>
      <c r="H41" s="91"/>
      <c r="I41" s="91"/>
      <c r="J41" s="91"/>
      <c r="K41" s="91"/>
      <c r="L41" s="91"/>
      <c r="M41" s="2"/>
      <c r="N41" s="2"/>
      <c r="O41" s="2"/>
      <c r="P41" s="2"/>
      <c r="Q41" s="4"/>
      <c r="R41" s="4"/>
      <c r="S41" s="4"/>
      <c r="T41" s="4"/>
      <c r="U41" s="4"/>
      <c r="V41" s="4"/>
      <c r="W41" s="4"/>
      <c r="X41" s="4"/>
      <c r="Y41" s="4"/>
      <c r="Z41" s="4"/>
    </row>
    <row r="42" spans="1:26" ht="16.5" customHeight="1">
      <c r="A42" s="101">
        <v>12</v>
      </c>
      <c r="B42" s="102" t="str">
        <f>IF(MID('2. Identificación del Riesgo'!H42:H44,1,27)="Seguridad de la Información",'2. Identificación del Riesgo'!B42:B44,
IF('2. Identificación del Riesgo'!H42:H44="","",
IF(MID('2. Identificación del Riesgo'!H42:H44,1,27)&lt;&gt;"Seguridad de la Información","No aplica")))</f>
        <v/>
      </c>
      <c r="C42" s="102" t="str">
        <f>IF(MID('2. Identificación del Riesgo'!H42:H44,1,27)="Seguridad de la Información",'2. Identificación del Riesgo'!C42:C44,
IF('2. Identificación del Riesgo'!H42:H44="","",
IF(MID('2. Identificación del Riesgo'!H42:H44,1,27)&lt;&gt;"Seguridad de la Información","No aplica")))</f>
        <v/>
      </c>
      <c r="D42" s="102" t="str">
        <f>IF(MID('2. Identificación del Riesgo'!H42:H44,1,27)="Seguridad de la Información",'2. Identificación del Riesgo'!G42:G44,
IF('2. Identificación del Riesgo'!H42:H44="","",
IF(MID('2. Identificación del Riesgo'!H42:H44,1,27)&lt;&gt;"Seguridad de la Información","No aplica")))</f>
        <v/>
      </c>
      <c r="E42" s="102" t="str">
        <f>IF(MID('2. Identificación del Riesgo'!H42:H44,1,27)="Seguridad de la Información",'2. Identificación del Riesgo'!H42:H44,
IF('2. Identificación del Riesgo'!H42:H44="","",
IF(MID('2. Identificación del Riesgo'!H42:H44,1,27)&lt;&gt;"Seguridad de la Información","No aplica")))</f>
        <v/>
      </c>
      <c r="F42" s="102" t="str">
        <f>IF(MID('2. Identificación del Riesgo'!H42:H44,1,27)="Seguridad de la Información",'2. Identificación del Riesgo'!I42:I44,
IF('2. Identificación del Riesgo'!H42:H44="","",
IF(MID('2. Identificación del Riesgo'!H42:H44,1,27)&lt;&gt;"Seguridad de la Información","No aplica")))</f>
        <v/>
      </c>
      <c r="G42" s="102"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102"/>
      <c r="I42" s="102"/>
      <c r="J42" s="111"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02"/>
      <c r="L42" s="102"/>
      <c r="M42" s="3"/>
      <c r="N42" s="3"/>
      <c r="O42" s="3"/>
      <c r="P42" s="3"/>
      <c r="Q42" s="4"/>
      <c r="R42" s="4"/>
      <c r="S42" s="4"/>
      <c r="T42" s="4"/>
      <c r="U42" s="4"/>
      <c r="V42" s="4"/>
      <c r="W42" s="4"/>
      <c r="X42" s="4"/>
      <c r="Y42" s="4"/>
      <c r="Z42" s="4"/>
    </row>
    <row r="43" spans="1:26" ht="16.5" customHeight="1">
      <c r="A43" s="96"/>
      <c r="B43" s="96"/>
      <c r="C43" s="96"/>
      <c r="D43" s="96"/>
      <c r="E43" s="96"/>
      <c r="F43" s="96"/>
      <c r="G43" s="96"/>
      <c r="H43" s="96"/>
      <c r="I43" s="96"/>
      <c r="J43" s="96"/>
      <c r="K43" s="96"/>
      <c r="L43" s="96"/>
      <c r="M43" s="2"/>
      <c r="N43" s="2"/>
      <c r="O43" s="2"/>
      <c r="P43" s="2"/>
      <c r="Q43" s="4"/>
      <c r="R43" s="4"/>
      <c r="S43" s="4"/>
      <c r="T43" s="4"/>
      <c r="U43" s="4"/>
      <c r="V43" s="4"/>
      <c r="W43" s="4"/>
      <c r="X43" s="4"/>
      <c r="Y43" s="4"/>
      <c r="Z43" s="4"/>
    </row>
    <row r="44" spans="1:26" ht="16.5" customHeight="1">
      <c r="A44" s="91"/>
      <c r="B44" s="91"/>
      <c r="C44" s="91"/>
      <c r="D44" s="91"/>
      <c r="E44" s="91"/>
      <c r="F44" s="91"/>
      <c r="G44" s="91"/>
      <c r="H44" s="91"/>
      <c r="I44" s="91"/>
      <c r="J44" s="91"/>
      <c r="K44" s="91"/>
      <c r="L44" s="91"/>
      <c r="M44" s="2"/>
      <c r="N44" s="2"/>
      <c r="O44" s="2"/>
      <c r="P44" s="2"/>
      <c r="Q44" s="4"/>
      <c r="R44" s="4"/>
      <c r="S44" s="4"/>
      <c r="T44" s="4"/>
      <c r="U44" s="4"/>
      <c r="V44" s="4"/>
      <c r="W44" s="4"/>
      <c r="X44" s="4"/>
      <c r="Y44" s="4"/>
      <c r="Z44" s="4"/>
    </row>
    <row r="45" spans="1:26" ht="16.5" customHeight="1">
      <c r="A45" s="101">
        <v>13</v>
      </c>
      <c r="B45" s="102" t="str">
        <f>IF(MID('2. Identificación del Riesgo'!H45:H47,1,27)="Seguridad de la Información",'2. Identificación del Riesgo'!B45:B47,
IF('2. Identificación del Riesgo'!H45:H47="","",
IF(MID('2. Identificación del Riesgo'!H45:H47,1,27)&lt;&gt;"Seguridad de la Información","No aplica")))</f>
        <v/>
      </c>
      <c r="C45" s="102" t="str">
        <f>IF(MID('2. Identificación del Riesgo'!H45:H47,1,27)="Seguridad de la Información",'2. Identificación del Riesgo'!C45:C47,
IF('2. Identificación del Riesgo'!H45:H47="","",
IF(MID('2. Identificación del Riesgo'!H45:H47,1,27)&lt;&gt;"Seguridad de la Información","No aplica")))</f>
        <v/>
      </c>
      <c r="D45" s="102" t="str">
        <f>IF(MID('2. Identificación del Riesgo'!H45:H47,1,27)="Seguridad de la Información",'2. Identificación del Riesgo'!G45:G47,
IF('2. Identificación del Riesgo'!H45:H47="","",
IF(MID('2. Identificación del Riesgo'!H45:H47,1,27)&lt;&gt;"Seguridad de la Información","No aplica")))</f>
        <v/>
      </c>
      <c r="E45" s="102" t="str">
        <f>IF(MID('2. Identificación del Riesgo'!H45:H47,1,27)="Seguridad de la Información",'2. Identificación del Riesgo'!H45:H47,
IF('2. Identificación del Riesgo'!H45:H47="","",
IF(MID('2. Identificación del Riesgo'!H45:H47,1,27)&lt;&gt;"Seguridad de la Información","No aplica")))</f>
        <v/>
      </c>
      <c r="F45" s="102" t="str">
        <f>IF(MID('2. Identificación del Riesgo'!H45:H47,1,27)="Seguridad de la Información",'2. Identificación del Riesgo'!I45:I47,
IF('2. Identificación del Riesgo'!H45:H47="","",
IF(MID('2. Identificación del Riesgo'!H45:H47,1,27)&lt;&gt;"Seguridad de la Información","No aplica")))</f>
        <v/>
      </c>
      <c r="G45" s="102"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102"/>
      <c r="I45" s="102"/>
      <c r="J45" s="111"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02"/>
      <c r="L45" s="102"/>
      <c r="M45" s="3"/>
      <c r="N45" s="3"/>
      <c r="O45" s="3"/>
      <c r="P45" s="3"/>
      <c r="Q45" s="4"/>
      <c r="R45" s="4"/>
      <c r="S45" s="4"/>
      <c r="T45" s="4"/>
      <c r="U45" s="4"/>
      <c r="V45" s="4"/>
      <c r="W45" s="4"/>
      <c r="X45" s="4"/>
      <c r="Y45" s="4"/>
      <c r="Z45" s="4"/>
    </row>
    <row r="46" spans="1:26" ht="16.5" customHeight="1">
      <c r="A46" s="96"/>
      <c r="B46" s="96"/>
      <c r="C46" s="96"/>
      <c r="D46" s="96"/>
      <c r="E46" s="96"/>
      <c r="F46" s="96"/>
      <c r="G46" s="96"/>
      <c r="H46" s="96"/>
      <c r="I46" s="96"/>
      <c r="J46" s="96"/>
      <c r="K46" s="96"/>
      <c r="L46" s="96"/>
      <c r="M46" s="2"/>
      <c r="N46" s="2"/>
      <c r="O46" s="2"/>
      <c r="P46" s="2"/>
      <c r="Q46" s="4"/>
      <c r="R46" s="4"/>
      <c r="S46" s="4"/>
      <c r="T46" s="4"/>
      <c r="U46" s="4"/>
      <c r="V46" s="4"/>
      <c r="W46" s="4"/>
      <c r="X46" s="4"/>
      <c r="Y46" s="4"/>
      <c r="Z46" s="4"/>
    </row>
    <row r="47" spans="1:26" ht="16.5" customHeight="1">
      <c r="A47" s="91"/>
      <c r="B47" s="91"/>
      <c r="C47" s="91"/>
      <c r="D47" s="91"/>
      <c r="E47" s="91"/>
      <c r="F47" s="91"/>
      <c r="G47" s="91"/>
      <c r="H47" s="91"/>
      <c r="I47" s="91"/>
      <c r="J47" s="91"/>
      <c r="K47" s="91"/>
      <c r="L47" s="91"/>
      <c r="M47" s="2"/>
      <c r="N47" s="2"/>
      <c r="O47" s="2"/>
      <c r="P47" s="2"/>
      <c r="Q47" s="4"/>
      <c r="R47" s="4"/>
      <c r="S47" s="4"/>
      <c r="T47" s="4"/>
      <c r="U47" s="4"/>
      <c r="V47" s="4"/>
      <c r="W47" s="4"/>
      <c r="X47" s="4"/>
      <c r="Y47" s="4"/>
      <c r="Z47" s="4"/>
    </row>
    <row r="48" spans="1:26" ht="16.5" customHeight="1">
      <c r="A48" s="101">
        <v>14</v>
      </c>
      <c r="B48" s="102" t="str">
        <f>IF(MID('2. Identificación del Riesgo'!H48:H50,1,27)="Seguridad de la Información",'2. Identificación del Riesgo'!B48:B50,
IF('2. Identificación del Riesgo'!H48:H50="","",
IF(MID('2. Identificación del Riesgo'!H48:H50,1,27)&lt;&gt;"Seguridad de la Información","No aplica")))</f>
        <v/>
      </c>
      <c r="C48" s="102" t="str">
        <f>IF(MID('2. Identificación del Riesgo'!H48:H50,1,27)="Seguridad de la Información",'2. Identificación del Riesgo'!C48:C50,
IF('2. Identificación del Riesgo'!H48:H50="","",
IF(MID('2. Identificación del Riesgo'!H48:H50,1,27)&lt;&gt;"Seguridad de la Información","No aplica")))</f>
        <v/>
      </c>
      <c r="D48" s="102" t="str">
        <f>IF(MID('2. Identificación del Riesgo'!H48:H50,1,27)="Seguridad de la Información",'2. Identificación del Riesgo'!G48:G50,
IF('2. Identificación del Riesgo'!H48:H50="","",
IF(MID('2. Identificación del Riesgo'!H48:H50,1,27)&lt;&gt;"Seguridad de la Información","No aplica")))</f>
        <v/>
      </c>
      <c r="E48" s="102" t="str">
        <f>IF(MID('2. Identificación del Riesgo'!H48:H50,1,27)="Seguridad de la Información",'2. Identificación del Riesgo'!H48:H50,
IF('2. Identificación del Riesgo'!H48:H50="","",
IF(MID('2. Identificación del Riesgo'!H48:H50,1,27)&lt;&gt;"Seguridad de la Información","No aplica")))</f>
        <v/>
      </c>
      <c r="F48" s="102" t="str">
        <f>IF(MID('2. Identificación del Riesgo'!H48:H50,1,27)="Seguridad de la Información",'2. Identificación del Riesgo'!I48:I50,
IF('2. Identificación del Riesgo'!H48:H50="","",
IF(MID('2. Identificación del Riesgo'!H48:H50,1,27)&lt;&gt;"Seguridad de la Información","No aplica")))</f>
        <v/>
      </c>
      <c r="G48" s="102"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102"/>
      <c r="I48" s="102"/>
      <c r="J48" s="111"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02"/>
      <c r="L48" s="102"/>
      <c r="M48" s="3"/>
      <c r="N48" s="3"/>
      <c r="O48" s="3"/>
      <c r="P48" s="3"/>
      <c r="Q48" s="4"/>
      <c r="R48" s="4"/>
      <c r="S48" s="4"/>
      <c r="T48" s="4"/>
      <c r="U48" s="4"/>
      <c r="V48" s="4"/>
      <c r="W48" s="4"/>
      <c r="X48" s="4"/>
      <c r="Y48" s="4"/>
      <c r="Z48" s="4"/>
    </row>
    <row r="49" spans="1:26" ht="16.5" customHeight="1">
      <c r="A49" s="96"/>
      <c r="B49" s="96"/>
      <c r="C49" s="96"/>
      <c r="D49" s="96"/>
      <c r="E49" s="96"/>
      <c r="F49" s="96"/>
      <c r="G49" s="96"/>
      <c r="H49" s="96"/>
      <c r="I49" s="96"/>
      <c r="J49" s="96"/>
      <c r="K49" s="96"/>
      <c r="L49" s="96"/>
      <c r="M49" s="2"/>
      <c r="N49" s="2"/>
      <c r="O49" s="2"/>
      <c r="P49" s="2"/>
      <c r="Q49" s="4"/>
      <c r="R49" s="4"/>
      <c r="S49" s="4"/>
      <c r="T49" s="4"/>
      <c r="U49" s="4"/>
      <c r="V49" s="4"/>
      <c r="W49" s="4"/>
      <c r="X49" s="4"/>
      <c r="Y49" s="4"/>
      <c r="Z49" s="4"/>
    </row>
    <row r="50" spans="1:26" ht="16.5" customHeight="1">
      <c r="A50" s="91"/>
      <c r="B50" s="91"/>
      <c r="C50" s="91"/>
      <c r="D50" s="91"/>
      <c r="E50" s="91"/>
      <c r="F50" s="91"/>
      <c r="G50" s="91"/>
      <c r="H50" s="91"/>
      <c r="I50" s="91"/>
      <c r="J50" s="91"/>
      <c r="K50" s="91"/>
      <c r="L50" s="91"/>
      <c r="M50" s="2"/>
      <c r="N50" s="2"/>
      <c r="O50" s="2"/>
      <c r="P50" s="2"/>
      <c r="Q50" s="4"/>
      <c r="R50" s="4"/>
      <c r="S50" s="4"/>
      <c r="T50" s="4"/>
      <c r="U50" s="4"/>
      <c r="V50" s="4"/>
      <c r="W50" s="4"/>
      <c r="X50" s="4"/>
      <c r="Y50" s="4"/>
      <c r="Z50" s="4"/>
    </row>
    <row r="51" spans="1:26" ht="16.5" customHeight="1">
      <c r="A51" s="101">
        <v>15</v>
      </c>
      <c r="B51" s="102" t="str">
        <f>IF(MID('2. Identificación del Riesgo'!H51:H53,1,27)="Seguridad de la Información",'2. Identificación del Riesgo'!B51:B53,
IF('2. Identificación del Riesgo'!H51:H53="","",
IF(MID('2. Identificación del Riesgo'!H51:H53,1,27)&lt;&gt;"Seguridad de la Información","No aplica")))</f>
        <v/>
      </c>
      <c r="C51" s="102" t="str">
        <f>IF(MID('2. Identificación del Riesgo'!H51:H53,1,27)="Seguridad de la Información",'2. Identificación del Riesgo'!C51:C53,
IF('2. Identificación del Riesgo'!H51:H53="","",
IF(MID('2. Identificación del Riesgo'!H51:H53,1,27)&lt;&gt;"Seguridad de la Información","No aplica")))</f>
        <v/>
      </c>
      <c r="D51" s="102" t="str">
        <f>IF(MID('2. Identificación del Riesgo'!H51:H53,1,27)="Seguridad de la Información",'2. Identificación del Riesgo'!G51:G53,
IF('2. Identificación del Riesgo'!H51:H53="","",
IF(MID('2. Identificación del Riesgo'!H51:H53,1,27)&lt;&gt;"Seguridad de la Información","No aplica")))</f>
        <v/>
      </c>
      <c r="E51" s="102" t="str">
        <f>IF(MID('2. Identificación del Riesgo'!H51:H53,1,27)="Seguridad de la Información",'2. Identificación del Riesgo'!H51:H53,
IF('2. Identificación del Riesgo'!H51:H53="","",
IF(MID('2. Identificación del Riesgo'!H51:H53,1,27)&lt;&gt;"Seguridad de la Información","No aplica")))</f>
        <v/>
      </c>
      <c r="F51" s="102" t="str">
        <f>IF(MID('2. Identificación del Riesgo'!H51:H53,1,27)="Seguridad de la Información",'2. Identificación del Riesgo'!I51:I53,
IF('2. Identificación del Riesgo'!H51:H53="","",
IF(MID('2. Identificación del Riesgo'!H51:H53,1,27)&lt;&gt;"Seguridad de la Información","No aplica")))</f>
        <v/>
      </c>
      <c r="G51" s="102"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102"/>
      <c r="I51" s="102"/>
      <c r="J51" s="111"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02"/>
      <c r="L51" s="102"/>
      <c r="M51" s="3"/>
      <c r="N51" s="3"/>
      <c r="O51" s="3"/>
      <c r="P51" s="3"/>
      <c r="Q51" s="4"/>
      <c r="R51" s="4"/>
      <c r="S51" s="4"/>
      <c r="T51" s="4"/>
      <c r="U51" s="4"/>
      <c r="V51" s="4"/>
      <c r="W51" s="4"/>
      <c r="X51" s="4"/>
      <c r="Y51" s="4"/>
      <c r="Z51" s="4"/>
    </row>
    <row r="52" spans="1:26" ht="16.5" customHeight="1">
      <c r="A52" s="96"/>
      <c r="B52" s="96"/>
      <c r="C52" s="96"/>
      <c r="D52" s="96"/>
      <c r="E52" s="96"/>
      <c r="F52" s="96"/>
      <c r="G52" s="96"/>
      <c r="H52" s="96"/>
      <c r="I52" s="96"/>
      <c r="J52" s="96"/>
      <c r="K52" s="96"/>
      <c r="L52" s="96"/>
      <c r="M52" s="2"/>
      <c r="N52" s="2"/>
      <c r="O52" s="2"/>
      <c r="P52" s="2"/>
      <c r="Q52" s="4"/>
      <c r="R52" s="4"/>
      <c r="S52" s="4"/>
      <c r="T52" s="4"/>
      <c r="U52" s="4"/>
      <c r="V52" s="4"/>
      <c r="W52" s="4"/>
      <c r="X52" s="4"/>
      <c r="Y52" s="4"/>
      <c r="Z52" s="4"/>
    </row>
    <row r="53" spans="1:26" ht="16.5" customHeight="1">
      <c r="A53" s="91"/>
      <c r="B53" s="91"/>
      <c r="C53" s="91"/>
      <c r="D53" s="91"/>
      <c r="E53" s="91"/>
      <c r="F53" s="91"/>
      <c r="G53" s="91"/>
      <c r="H53" s="91"/>
      <c r="I53" s="91"/>
      <c r="J53" s="91"/>
      <c r="K53" s="91"/>
      <c r="L53" s="91"/>
      <c r="M53" s="2"/>
      <c r="N53" s="2"/>
      <c r="O53" s="2"/>
      <c r="P53" s="2"/>
      <c r="Q53" s="4"/>
      <c r="R53" s="4"/>
      <c r="S53" s="4"/>
      <c r="T53" s="4"/>
      <c r="U53" s="4"/>
      <c r="V53" s="4"/>
      <c r="W53" s="4"/>
      <c r="X53" s="4"/>
      <c r="Y53" s="4"/>
      <c r="Z53" s="4"/>
    </row>
    <row r="54" spans="1:26" ht="16.5" customHeight="1">
      <c r="A54" s="101">
        <v>16</v>
      </c>
      <c r="B54" s="102" t="str">
        <f>IF(MID('2. Identificación del Riesgo'!H54:H56,1,27)="Seguridad de la Información",'2. Identificación del Riesgo'!B54:B56,
IF('2. Identificación del Riesgo'!H54:H56="","",
IF(MID('2. Identificación del Riesgo'!H54:H56,1,27)&lt;&gt;"Seguridad de la Información","No aplica")))</f>
        <v/>
      </c>
      <c r="C54" s="102" t="str">
        <f>IF(MID('2. Identificación del Riesgo'!H54:H56,1,27)="Seguridad de la Información",'2. Identificación del Riesgo'!C54:C56,
IF('2. Identificación del Riesgo'!H54:H56="","",
IF(MID('2. Identificación del Riesgo'!H54:H56,1,27)&lt;&gt;"Seguridad de la Información","No aplica")))</f>
        <v/>
      </c>
      <c r="D54" s="102" t="str">
        <f>IF(MID('2. Identificación del Riesgo'!H54:H56,1,27)="Seguridad de la Información",'2. Identificación del Riesgo'!G54:G56,
IF('2. Identificación del Riesgo'!H54:H56="","",
IF(MID('2. Identificación del Riesgo'!H54:H56,1,27)&lt;&gt;"Seguridad de la Información","No aplica")))</f>
        <v/>
      </c>
      <c r="E54" s="102" t="str">
        <f>IF(MID('2. Identificación del Riesgo'!H54:H56,1,27)="Seguridad de la Información",'2. Identificación del Riesgo'!H54:H56,
IF('2. Identificación del Riesgo'!H54:H56="","",
IF(MID('2. Identificación del Riesgo'!H54:H56,1,27)&lt;&gt;"Seguridad de la Información","No aplica")))</f>
        <v/>
      </c>
      <c r="F54" s="102" t="str">
        <f>IF(MID('2. Identificación del Riesgo'!H54:H56,1,27)="Seguridad de la Información",'2. Identificación del Riesgo'!I54:I56,
IF('2. Identificación del Riesgo'!H54:H56="","",
IF(MID('2. Identificación del Riesgo'!H54:H56,1,27)&lt;&gt;"Seguridad de la Información","No aplica")))</f>
        <v/>
      </c>
      <c r="G54" s="102"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102"/>
      <c r="I54" s="102"/>
      <c r="J54" s="111"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02"/>
      <c r="L54" s="102"/>
      <c r="M54" s="3"/>
      <c r="N54" s="3"/>
      <c r="O54" s="3"/>
      <c r="P54" s="3"/>
      <c r="Q54" s="4"/>
      <c r="R54" s="4"/>
      <c r="S54" s="4"/>
      <c r="T54" s="4"/>
      <c r="U54" s="4"/>
      <c r="V54" s="4"/>
      <c r="W54" s="4"/>
      <c r="X54" s="4"/>
      <c r="Y54" s="4"/>
      <c r="Z54" s="4"/>
    </row>
    <row r="55" spans="1:26" ht="16.5" customHeight="1">
      <c r="A55" s="96"/>
      <c r="B55" s="96"/>
      <c r="C55" s="96"/>
      <c r="D55" s="96"/>
      <c r="E55" s="96"/>
      <c r="F55" s="96"/>
      <c r="G55" s="96"/>
      <c r="H55" s="96"/>
      <c r="I55" s="96"/>
      <c r="J55" s="96"/>
      <c r="K55" s="96"/>
      <c r="L55" s="96"/>
      <c r="M55" s="2"/>
      <c r="N55" s="2"/>
      <c r="O55" s="2"/>
      <c r="P55" s="2"/>
      <c r="Q55" s="4"/>
      <c r="R55" s="4"/>
      <c r="S55" s="4"/>
      <c r="T55" s="4"/>
      <c r="U55" s="4"/>
      <c r="V55" s="4"/>
      <c r="W55" s="4"/>
      <c r="X55" s="4"/>
      <c r="Y55" s="4"/>
      <c r="Z55" s="4"/>
    </row>
    <row r="56" spans="1:26" ht="16.5" customHeight="1">
      <c r="A56" s="91"/>
      <c r="B56" s="91"/>
      <c r="C56" s="91"/>
      <c r="D56" s="91"/>
      <c r="E56" s="91"/>
      <c r="F56" s="91"/>
      <c r="G56" s="91"/>
      <c r="H56" s="91"/>
      <c r="I56" s="91"/>
      <c r="J56" s="91"/>
      <c r="K56" s="91"/>
      <c r="L56" s="91"/>
      <c r="M56" s="2"/>
      <c r="N56" s="2"/>
      <c r="O56" s="2"/>
      <c r="P56" s="2"/>
      <c r="Q56" s="4"/>
      <c r="R56" s="4"/>
      <c r="S56" s="4"/>
      <c r="T56" s="4"/>
      <c r="U56" s="4"/>
      <c r="V56" s="4"/>
      <c r="W56" s="4"/>
      <c r="X56" s="4"/>
      <c r="Y56" s="4"/>
      <c r="Z56" s="4"/>
    </row>
    <row r="57" spans="1:26" ht="16.5" customHeight="1">
      <c r="A57" s="101">
        <v>17</v>
      </c>
      <c r="B57" s="102" t="str">
        <f>IF(MID('2. Identificación del Riesgo'!H57:H59,1,27)="Seguridad de la Información",'2. Identificación del Riesgo'!B57:B59,
IF('2. Identificación del Riesgo'!H57:H59="","",
IF(MID('2. Identificación del Riesgo'!H57:H59,1,27)&lt;&gt;"Seguridad de la Información","No aplica")))</f>
        <v/>
      </c>
      <c r="C57" s="102" t="str">
        <f>IF(MID('2. Identificación del Riesgo'!H57:H59,1,27)="Seguridad de la Información",'2. Identificación del Riesgo'!C57:C59,
IF('2. Identificación del Riesgo'!H57:H59="","",
IF(MID('2. Identificación del Riesgo'!H57:H59,1,27)&lt;&gt;"Seguridad de la Información","No aplica")))</f>
        <v/>
      </c>
      <c r="D57" s="102" t="str">
        <f>IF(MID('2. Identificación del Riesgo'!H57:H59,1,27)="Seguridad de la Información",'2. Identificación del Riesgo'!G57:G59,
IF('2. Identificación del Riesgo'!H57:H59="","",
IF(MID('2. Identificación del Riesgo'!H57:H59,1,27)&lt;&gt;"Seguridad de la Información","No aplica")))</f>
        <v/>
      </c>
      <c r="E57" s="102" t="str">
        <f>IF(MID('2. Identificación del Riesgo'!H57:H59,1,27)="Seguridad de la Información",'2. Identificación del Riesgo'!H57:H59,
IF('2. Identificación del Riesgo'!H57:H59="","",
IF(MID('2. Identificación del Riesgo'!H57:H59,1,27)&lt;&gt;"Seguridad de la Información","No aplica")))</f>
        <v/>
      </c>
      <c r="F57" s="102" t="str">
        <f>IF(MID('2. Identificación del Riesgo'!H57:H59,1,27)="Seguridad de la Información",'2. Identificación del Riesgo'!I57:I59,
IF('2. Identificación del Riesgo'!H57:H59="","",
IF(MID('2. Identificación del Riesgo'!H57:H59,1,27)&lt;&gt;"Seguridad de la Información","No aplica")))</f>
        <v/>
      </c>
      <c r="G57" s="102"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102"/>
      <c r="I57" s="102"/>
      <c r="J57" s="111"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02"/>
      <c r="L57" s="102"/>
      <c r="M57" s="3"/>
      <c r="N57" s="3"/>
      <c r="O57" s="3"/>
      <c r="P57" s="3"/>
      <c r="Q57" s="4"/>
      <c r="R57" s="4"/>
      <c r="S57" s="4"/>
      <c r="T57" s="4"/>
      <c r="U57" s="4"/>
      <c r="V57" s="4"/>
      <c r="W57" s="4"/>
      <c r="X57" s="4"/>
      <c r="Y57" s="4"/>
      <c r="Z57" s="4"/>
    </row>
    <row r="58" spans="1:26" ht="16.5" customHeight="1">
      <c r="A58" s="96"/>
      <c r="B58" s="96"/>
      <c r="C58" s="96"/>
      <c r="D58" s="96"/>
      <c r="E58" s="96"/>
      <c r="F58" s="96"/>
      <c r="G58" s="96"/>
      <c r="H58" s="96"/>
      <c r="I58" s="96"/>
      <c r="J58" s="96"/>
      <c r="K58" s="96"/>
      <c r="L58" s="96"/>
      <c r="M58" s="2"/>
      <c r="N58" s="2"/>
      <c r="O58" s="2"/>
      <c r="P58" s="2"/>
      <c r="Q58" s="4"/>
      <c r="R58" s="4"/>
      <c r="S58" s="4"/>
      <c r="T58" s="4"/>
      <c r="U58" s="4"/>
      <c r="V58" s="4"/>
      <c r="W58" s="4"/>
      <c r="X58" s="4"/>
      <c r="Y58" s="4"/>
      <c r="Z58" s="4"/>
    </row>
    <row r="59" spans="1:26" ht="16.5" customHeight="1">
      <c r="A59" s="91"/>
      <c r="B59" s="91"/>
      <c r="C59" s="91"/>
      <c r="D59" s="91"/>
      <c r="E59" s="91"/>
      <c r="F59" s="91"/>
      <c r="G59" s="91"/>
      <c r="H59" s="91"/>
      <c r="I59" s="91"/>
      <c r="J59" s="91"/>
      <c r="K59" s="91"/>
      <c r="L59" s="91"/>
      <c r="M59" s="2"/>
      <c r="N59" s="2"/>
      <c r="O59" s="2"/>
      <c r="P59" s="2"/>
      <c r="Q59" s="4"/>
      <c r="R59" s="4"/>
      <c r="S59" s="4"/>
      <c r="T59" s="4"/>
      <c r="U59" s="4"/>
      <c r="V59" s="4"/>
      <c r="W59" s="4"/>
      <c r="X59" s="4"/>
      <c r="Y59" s="4"/>
      <c r="Z59" s="4"/>
    </row>
    <row r="60" spans="1:26" ht="16.5" customHeight="1">
      <c r="A60" s="101">
        <v>18</v>
      </c>
      <c r="B60" s="102" t="str">
        <f>IF(MID('2. Identificación del Riesgo'!H60:H62,1,27)="Seguridad de la Información",'2. Identificación del Riesgo'!B60:B62,
IF('2. Identificación del Riesgo'!H60:H62="","",
IF(MID('2. Identificación del Riesgo'!H60:H62,1,27)&lt;&gt;"Seguridad de la Información","No aplica")))</f>
        <v/>
      </c>
      <c r="C60" s="102" t="str">
        <f>IF(MID('2. Identificación del Riesgo'!H60:H62,1,27)="Seguridad de la Información",'2. Identificación del Riesgo'!C60:C62,
IF('2. Identificación del Riesgo'!H60:H62="","",
IF(MID('2. Identificación del Riesgo'!H60:H62,1,27)&lt;&gt;"Seguridad de la Información","No aplica")))</f>
        <v/>
      </c>
      <c r="D60" s="102" t="str">
        <f>IF(MID('2. Identificación del Riesgo'!H60:H62,1,27)="Seguridad de la Información",'2. Identificación del Riesgo'!G60:G62,
IF('2. Identificación del Riesgo'!H60:H62="","",
IF(MID('2. Identificación del Riesgo'!H60:H62,1,27)&lt;&gt;"Seguridad de la Información","No aplica")))</f>
        <v/>
      </c>
      <c r="E60" s="102" t="str">
        <f>IF(MID('2. Identificación del Riesgo'!H60:H62,1,27)="Seguridad de la Información",'2. Identificación del Riesgo'!H60:H62,
IF('2. Identificación del Riesgo'!H60:H62="","",
IF(MID('2. Identificación del Riesgo'!H60:H62,1,27)&lt;&gt;"Seguridad de la Información","No aplica")))</f>
        <v/>
      </c>
      <c r="F60" s="102" t="str">
        <f>IF(MID('2. Identificación del Riesgo'!H60:H62,1,27)="Seguridad de la Información",'2. Identificación del Riesgo'!I60:I62,
IF('2. Identificación del Riesgo'!H60:H62="","",
IF(MID('2. Identificación del Riesgo'!H60:H62,1,27)&lt;&gt;"Seguridad de la Información","No aplica")))</f>
        <v/>
      </c>
      <c r="G60" s="102"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102"/>
      <c r="I60" s="102"/>
      <c r="J60" s="111"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02"/>
      <c r="L60" s="102"/>
      <c r="M60" s="3"/>
      <c r="N60" s="3"/>
      <c r="O60" s="3"/>
      <c r="P60" s="3"/>
      <c r="Q60" s="4"/>
      <c r="R60" s="4"/>
      <c r="S60" s="4"/>
      <c r="T60" s="4"/>
      <c r="U60" s="4"/>
      <c r="V60" s="4"/>
      <c r="W60" s="4"/>
      <c r="X60" s="4"/>
      <c r="Y60" s="4"/>
      <c r="Z60" s="4"/>
    </row>
    <row r="61" spans="1:26" ht="16.5" customHeight="1">
      <c r="A61" s="96"/>
      <c r="B61" s="96"/>
      <c r="C61" s="96"/>
      <c r="D61" s="96"/>
      <c r="E61" s="96"/>
      <c r="F61" s="96"/>
      <c r="G61" s="96"/>
      <c r="H61" s="96"/>
      <c r="I61" s="96"/>
      <c r="J61" s="96"/>
      <c r="K61" s="96"/>
      <c r="L61" s="96"/>
      <c r="M61" s="2"/>
      <c r="N61" s="2"/>
      <c r="O61" s="2"/>
      <c r="P61" s="2"/>
      <c r="Q61" s="4"/>
      <c r="R61" s="4"/>
      <c r="S61" s="4"/>
      <c r="T61" s="4"/>
      <c r="U61" s="4"/>
      <c r="V61" s="4"/>
      <c r="W61" s="4"/>
      <c r="X61" s="4"/>
      <c r="Y61" s="4"/>
      <c r="Z61" s="4"/>
    </row>
    <row r="62" spans="1:26" ht="16.5" customHeight="1">
      <c r="A62" s="91"/>
      <c r="B62" s="91"/>
      <c r="C62" s="91"/>
      <c r="D62" s="91"/>
      <c r="E62" s="91"/>
      <c r="F62" s="91"/>
      <c r="G62" s="91"/>
      <c r="H62" s="91"/>
      <c r="I62" s="91"/>
      <c r="J62" s="91"/>
      <c r="K62" s="91"/>
      <c r="L62" s="91"/>
      <c r="M62" s="2"/>
      <c r="N62" s="2"/>
      <c r="O62" s="2"/>
      <c r="P62" s="2"/>
      <c r="Q62" s="4"/>
      <c r="R62" s="4"/>
      <c r="S62" s="4"/>
      <c r="T62" s="4"/>
      <c r="U62" s="4"/>
      <c r="V62" s="4"/>
      <c r="W62" s="4"/>
      <c r="X62" s="4"/>
      <c r="Y62" s="4"/>
      <c r="Z62" s="4"/>
    </row>
    <row r="63" spans="1:26" ht="16.5" customHeight="1">
      <c r="A63" s="101">
        <v>19</v>
      </c>
      <c r="B63" s="102" t="str">
        <f>IF(MID('2. Identificación del Riesgo'!H63:H65,1,27)="Seguridad de la Información",'2. Identificación del Riesgo'!B63:B65,
IF('2. Identificación del Riesgo'!H63:H65="","",
IF(MID('2. Identificación del Riesgo'!H63:H65,1,27)&lt;&gt;"Seguridad de la Información","No aplica")))</f>
        <v/>
      </c>
      <c r="C63" s="102" t="str">
        <f>IF(MID('2. Identificación del Riesgo'!H63:H65,1,27)="Seguridad de la Información",'2. Identificación del Riesgo'!C63:C65,
IF('2. Identificación del Riesgo'!H63:H65="","",
IF(MID('2. Identificación del Riesgo'!H63:H65,1,27)&lt;&gt;"Seguridad de la Información","No aplica")))</f>
        <v/>
      </c>
      <c r="D63" s="102" t="str">
        <f>IF(MID('2. Identificación del Riesgo'!H63:H65,1,27)="Seguridad de la Información",'2. Identificación del Riesgo'!G63:G65,
IF('2. Identificación del Riesgo'!H63:H65="","",
IF(MID('2. Identificación del Riesgo'!H63:H65,1,27)&lt;&gt;"Seguridad de la Información","No aplica")))</f>
        <v/>
      </c>
      <c r="E63" s="102" t="str">
        <f>IF(MID('2. Identificación del Riesgo'!H63:H65,1,27)="Seguridad de la Información",'2. Identificación del Riesgo'!H63:H65,
IF('2. Identificación del Riesgo'!H63:H65="","",
IF(MID('2. Identificación del Riesgo'!H63:H65,1,27)&lt;&gt;"Seguridad de la Información","No aplica")))</f>
        <v/>
      </c>
      <c r="F63" s="102" t="str">
        <f>IF(MID('2. Identificación del Riesgo'!H63:H65,1,27)="Seguridad de la Información",'2. Identificación del Riesgo'!I63:I65,
IF('2. Identificación del Riesgo'!H63:H65="","",
IF(MID('2. Identificación del Riesgo'!H63:H65,1,27)&lt;&gt;"Seguridad de la Información","No aplica")))</f>
        <v/>
      </c>
      <c r="G63" s="102"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102"/>
      <c r="I63" s="102"/>
      <c r="J63" s="111"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02"/>
      <c r="L63" s="102"/>
      <c r="M63" s="3"/>
      <c r="N63" s="3"/>
      <c r="O63" s="3"/>
      <c r="P63" s="3"/>
      <c r="Q63" s="4"/>
      <c r="R63" s="4"/>
      <c r="S63" s="4"/>
      <c r="T63" s="4"/>
      <c r="U63" s="4"/>
      <c r="V63" s="4"/>
      <c r="W63" s="4"/>
      <c r="X63" s="4"/>
      <c r="Y63" s="4"/>
      <c r="Z63" s="4"/>
    </row>
    <row r="64" spans="1:26" ht="16.5" customHeight="1">
      <c r="A64" s="96"/>
      <c r="B64" s="96"/>
      <c r="C64" s="96"/>
      <c r="D64" s="96"/>
      <c r="E64" s="96"/>
      <c r="F64" s="96"/>
      <c r="G64" s="96"/>
      <c r="H64" s="96"/>
      <c r="I64" s="96"/>
      <c r="J64" s="96"/>
      <c r="K64" s="96"/>
      <c r="L64" s="96"/>
      <c r="M64" s="2"/>
      <c r="N64" s="2"/>
      <c r="O64" s="2"/>
      <c r="P64" s="2"/>
      <c r="Q64" s="4"/>
      <c r="R64" s="4"/>
      <c r="S64" s="4"/>
      <c r="T64" s="4"/>
      <c r="U64" s="4"/>
      <c r="V64" s="4"/>
      <c r="W64" s="4"/>
      <c r="X64" s="4"/>
      <c r="Y64" s="4"/>
      <c r="Z64" s="4"/>
    </row>
    <row r="65" spans="1:26" ht="16.5" customHeight="1">
      <c r="A65" s="91"/>
      <c r="B65" s="91"/>
      <c r="C65" s="91"/>
      <c r="D65" s="91"/>
      <c r="E65" s="91"/>
      <c r="F65" s="91"/>
      <c r="G65" s="91"/>
      <c r="H65" s="91"/>
      <c r="I65" s="91"/>
      <c r="J65" s="91"/>
      <c r="K65" s="91"/>
      <c r="L65" s="91"/>
      <c r="M65" s="2"/>
      <c r="N65" s="2"/>
      <c r="O65" s="2"/>
      <c r="P65" s="2"/>
      <c r="Q65" s="4"/>
      <c r="R65" s="4"/>
      <c r="S65" s="4"/>
      <c r="T65" s="4"/>
      <c r="U65" s="4"/>
      <c r="V65" s="4"/>
      <c r="W65" s="4"/>
      <c r="X65" s="4"/>
      <c r="Y65" s="4"/>
      <c r="Z65" s="4"/>
    </row>
    <row r="66" spans="1:26" ht="16.5" customHeight="1">
      <c r="A66" s="101">
        <v>20</v>
      </c>
      <c r="B66" s="102" t="str">
        <f>IF(MID('2. Identificación del Riesgo'!H66:H68,1,27)="Seguridad de la Información",'2. Identificación del Riesgo'!B66:B68,
IF('2. Identificación del Riesgo'!H66:H68="","",
IF(MID('2. Identificación del Riesgo'!H66:H68,1,27)&lt;&gt;"Seguridad de la Información","No aplica")))</f>
        <v/>
      </c>
      <c r="C66" s="102" t="str">
        <f>IF(MID('2. Identificación del Riesgo'!H66:H68,1,27)="Seguridad de la Información",'2. Identificación del Riesgo'!C66:C68,
IF('2. Identificación del Riesgo'!H66:H68="","",
IF(MID('2. Identificación del Riesgo'!H66:H68,1,27)&lt;&gt;"Seguridad de la Información","No aplica")))</f>
        <v/>
      </c>
      <c r="D66" s="102" t="str">
        <f>IF(MID('2. Identificación del Riesgo'!H66:H68,1,27)="Seguridad de la Información",'2. Identificación del Riesgo'!G66:G68,
IF('2. Identificación del Riesgo'!H66:H68="","",
IF(MID('2. Identificación del Riesgo'!H66:H68,1,27)&lt;&gt;"Seguridad de la Información","No aplica")))</f>
        <v/>
      </c>
      <c r="E66" s="102" t="str">
        <f>IF(MID('2. Identificación del Riesgo'!H66:H68,1,27)="Seguridad de la Información",'2. Identificación del Riesgo'!H66:H68,
IF('2. Identificación del Riesgo'!H66:H68="","",
IF(MID('2. Identificación del Riesgo'!H66:H68,1,27)&lt;&gt;"Seguridad de la Información","No aplica")))</f>
        <v/>
      </c>
      <c r="F66" s="102" t="str">
        <f>IF(MID('2. Identificación del Riesgo'!H66:H68,1,27)="Seguridad de la Información",'2. Identificación del Riesgo'!I66:I68,
IF('2. Identificación del Riesgo'!H66:H68="","",
IF(MID('2. Identificación del Riesgo'!H66:H68,1,27)&lt;&gt;"Seguridad de la Información","No aplica")))</f>
        <v/>
      </c>
      <c r="G66" s="102"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102"/>
      <c r="I66" s="102"/>
      <c r="J66" s="111"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02"/>
      <c r="L66" s="102"/>
      <c r="M66" s="3"/>
      <c r="N66" s="3"/>
      <c r="O66" s="3"/>
      <c r="P66" s="3"/>
      <c r="Q66" s="4"/>
      <c r="R66" s="4"/>
      <c r="S66" s="4"/>
      <c r="T66" s="4"/>
      <c r="U66" s="4"/>
      <c r="V66" s="4"/>
      <c r="W66" s="4"/>
      <c r="X66" s="4"/>
      <c r="Y66" s="4"/>
      <c r="Z66" s="4"/>
    </row>
    <row r="67" spans="1:26" ht="16.5" customHeight="1">
      <c r="A67" s="96"/>
      <c r="B67" s="96"/>
      <c r="C67" s="96"/>
      <c r="D67" s="96"/>
      <c r="E67" s="96"/>
      <c r="F67" s="96"/>
      <c r="G67" s="96"/>
      <c r="H67" s="96"/>
      <c r="I67" s="96"/>
      <c r="J67" s="96"/>
      <c r="K67" s="96"/>
      <c r="L67" s="96"/>
      <c r="M67" s="2"/>
      <c r="N67" s="2"/>
      <c r="O67" s="2"/>
      <c r="P67" s="2"/>
      <c r="Q67" s="4"/>
      <c r="R67" s="4"/>
      <c r="S67" s="4"/>
      <c r="T67" s="4"/>
      <c r="U67" s="4"/>
      <c r="V67" s="4"/>
      <c r="W67" s="4"/>
      <c r="X67" s="4"/>
      <c r="Y67" s="4"/>
      <c r="Z67" s="4"/>
    </row>
    <row r="68" spans="1:26" ht="16.5" customHeight="1">
      <c r="A68" s="91"/>
      <c r="B68" s="91"/>
      <c r="C68" s="91"/>
      <c r="D68" s="91"/>
      <c r="E68" s="91"/>
      <c r="F68" s="91"/>
      <c r="G68" s="91"/>
      <c r="H68" s="91"/>
      <c r="I68" s="91"/>
      <c r="J68" s="91"/>
      <c r="K68" s="91"/>
      <c r="L68" s="91"/>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H60:H62"/>
    <mergeCell ref="I60:I62"/>
    <mergeCell ref="J60:J62"/>
    <mergeCell ref="K60:K62"/>
    <mergeCell ref="L60:L62"/>
    <mergeCell ref="A60:A62"/>
    <mergeCell ref="B60:B62"/>
    <mergeCell ref="C60:C62"/>
    <mergeCell ref="D60:D62"/>
    <mergeCell ref="E60:E62"/>
    <mergeCell ref="F60:F62"/>
    <mergeCell ref="G60:G62"/>
    <mergeCell ref="H57:H59"/>
    <mergeCell ref="I57:I59"/>
    <mergeCell ref="J57:J59"/>
    <mergeCell ref="K57:K59"/>
    <mergeCell ref="L57:L59"/>
    <mergeCell ref="A57:A59"/>
    <mergeCell ref="B57:B59"/>
    <mergeCell ref="C57:C59"/>
    <mergeCell ref="D57:D59"/>
    <mergeCell ref="E57:E59"/>
    <mergeCell ref="F57:F59"/>
    <mergeCell ref="G57:G59"/>
    <mergeCell ref="H54:H56"/>
    <mergeCell ref="I54:I56"/>
    <mergeCell ref="J54:J56"/>
    <mergeCell ref="K54:K56"/>
    <mergeCell ref="L54:L56"/>
    <mergeCell ref="A54:A56"/>
    <mergeCell ref="B54:B56"/>
    <mergeCell ref="C54:C56"/>
    <mergeCell ref="D54:D56"/>
    <mergeCell ref="E54:E56"/>
    <mergeCell ref="F54:F56"/>
    <mergeCell ref="G54:G56"/>
    <mergeCell ref="H51:H53"/>
    <mergeCell ref="I51:I53"/>
    <mergeCell ref="J51:J53"/>
    <mergeCell ref="K51:K53"/>
    <mergeCell ref="L51:L53"/>
    <mergeCell ref="A51:A53"/>
    <mergeCell ref="B51:B53"/>
    <mergeCell ref="C51:C53"/>
    <mergeCell ref="D51:D53"/>
    <mergeCell ref="E51:E53"/>
    <mergeCell ref="F51:F53"/>
    <mergeCell ref="G51:G53"/>
    <mergeCell ref="H48:H50"/>
    <mergeCell ref="I48:I50"/>
    <mergeCell ref="J48:J50"/>
    <mergeCell ref="K48:K50"/>
    <mergeCell ref="L48:L50"/>
    <mergeCell ref="A48:A50"/>
    <mergeCell ref="B48:B50"/>
    <mergeCell ref="C48:C50"/>
    <mergeCell ref="D48:D50"/>
    <mergeCell ref="E48:E50"/>
    <mergeCell ref="F48:F50"/>
    <mergeCell ref="G48:G50"/>
    <mergeCell ref="H45:H47"/>
    <mergeCell ref="I45:I47"/>
    <mergeCell ref="J45:J47"/>
    <mergeCell ref="K45:K47"/>
    <mergeCell ref="L45:L47"/>
    <mergeCell ref="A45:A47"/>
    <mergeCell ref="B45:B47"/>
    <mergeCell ref="C45:C47"/>
    <mergeCell ref="D45:D47"/>
    <mergeCell ref="E45:E47"/>
    <mergeCell ref="F45:F47"/>
    <mergeCell ref="G45:G47"/>
    <mergeCell ref="H42:H44"/>
    <mergeCell ref="I42:I44"/>
    <mergeCell ref="J42:J44"/>
    <mergeCell ref="K42:K44"/>
    <mergeCell ref="L42:L44"/>
    <mergeCell ref="A42:A44"/>
    <mergeCell ref="B42:B44"/>
    <mergeCell ref="C42:C44"/>
    <mergeCell ref="D42:D44"/>
    <mergeCell ref="E42:E44"/>
    <mergeCell ref="F42:F44"/>
    <mergeCell ref="G42:G44"/>
    <mergeCell ref="H66:H68"/>
    <mergeCell ref="I66:I68"/>
    <mergeCell ref="J66:J68"/>
    <mergeCell ref="K66:K68"/>
    <mergeCell ref="L66:L68"/>
    <mergeCell ref="A66:A68"/>
    <mergeCell ref="B66:B68"/>
    <mergeCell ref="C66:C68"/>
    <mergeCell ref="D66:D68"/>
    <mergeCell ref="E66:E68"/>
    <mergeCell ref="F66:F68"/>
    <mergeCell ref="G66:G68"/>
    <mergeCell ref="H21:H23"/>
    <mergeCell ref="I21:I23"/>
    <mergeCell ref="J21:J23"/>
    <mergeCell ref="K21:K23"/>
    <mergeCell ref="L21:L23"/>
    <mergeCell ref="A21:A23"/>
    <mergeCell ref="B21:B23"/>
    <mergeCell ref="C21:C23"/>
    <mergeCell ref="D21:D23"/>
    <mergeCell ref="E21:E23"/>
    <mergeCell ref="F21:F23"/>
    <mergeCell ref="G21:G23"/>
    <mergeCell ref="H18:H20"/>
    <mergeCell ref="I18:I20"/>
    <mergeCell ref="J18:J20"/>
    <mergeCell ref="K18:K20"/>
    <mergeCell ref="L18:L20"/>
    <mergeCell ref="A18:A20"/>
    <mergeCell ref="B18:B20"/>
    <mergeCell ref="C18:C20"/>
    <mergeCell ref="D18:D20"/>
    <mergeCell ref="E18:E20"/>
    <mergeCell ref="F18:F20"/>
    <mergeCell ref="G18:G20"/>
    <mergeCell ref="H15:H17"/>
    <mergeCell ref="I15:I17"/>
    <mergeCell ref="J15:J17"/>
    <mergeCell ref="K15:K17"/>
    <mergeCell ref="L15:L17"/>
    <mergeCell ref="A15:A17"/>
    <mergeCell ref="B15:B17"/>
    <mergeCell ref="C15:C17"/>
    <mergeCell ref="D15:D17"/>
    <mergeCell ref="E15:E17"/>
    <mergeCell ref="F15:F17"/>
    <mergeCell ref="G15:G17"/>
    <mergeCell ref="H63:H65"/>
    <mergeCell ref="I63:I65"/>
    <mergeCell ref="J63:J65"/>
    <mergeCell ref="K63:K65"/>
    <mergeCell ref="L63:L65"/>
    <mergeCell ref="A63:A65"/>
    <mergeCell ref="B63:B65"/>
    <mergeCell ref="C63:C65"/>
    <mergeCell ref="D63:D65"/>
    <mergeCell ref="E63:E65"/>
    <mergeCell ref="F63:F65"/>
    <mergeCell ref="G63:G65"/>
    <mergeCell ref="H39:H41"/>
    <mergeCell ref="I39:I41"/>
    <mergeCell ref="J39:J41"/>
    <mergeCell ref="K39:K41"/>
    <mergeCell ref="L39:L41"/>
    <mergeCell ref="A39:A41"/>
    <mergeCell ref="B39:B41"/>
    <mergeCell ref="C39:C41"/>
    <mergeCell ref="D39:D41"/>
    <mergeCell ref="E39:E41"/>
    <mergeCell ref="F39:F41"/>
    <mergeCell ref="G39:G41"/>
    <mergeCell ref="H36:H38"/>
    <mergeCell ref="I36:I38"/>
    <mergeCell ref="J36:J38"/>
    <mergeCell ref="K36:K38"/>
    <mergeCell ref="L36:L38"/>
    <mergeCell ref="A36:A38"/>
    <mergeCell ref="B36:B38"/>
    <mergeCell ref="C36:C38"/>
    <mergeCell ref="D36:D38"/>
    <mergeCell ref="E36:E38"/>
    <mergeCell ref="F36:F38"/>
    <mergeCell ref="G36:G38"/>
    <mergeCell ref="H33:H35"/>
    <mergeCell ref="I33:I35"/>
    <mergeCell ref="J33:J35"/>
    <mergeCell ref="K33:K35"/>
    <mergeCell ref="L33:L35"/>
    <mergeCell ref="A33:A35"/>
    <mergeCell ref="B33:B35"/>
    <mergeCell ref="C33:C35"/>
    <mergeCell ref="D33:D35"/>
    <mergeCell ref="E33:E35"/>
    <mergeCell ref="F33:F35"/>
    <mergeCell ref="G33:G35"/>
    <mergeCell ref="H30:H32"/>
    <mergeCell ref="I30:I32"/>
    <mergeCell ref="J30:J32"/>
    <mergeCell ref="K30:K32"/>
    <mergeCell ref="L30:L32"/>
    <mergeCell ref="A30:A32"/>
    <mergeCell ref="B30:B32"/>
    <mergeCell ref="C30:C32"/>
    <mergeCell ref="D30:D32"/>
    <mergeCell ref="E30:E32"/>
    <mergeCell ref="F30:F32"/>
    <mergeCell ref="G30:G32"/>
    <mergeCell ref="H27:H29"/>
    <mergeCell ref="I27:I29"/>
    <mergeCell ref="J27:J29"/>
    <mergeCell ref="K27:K29"/>
    <mergeCell ref="L27:L29"/>
    <mergeCell ref="A27:A29"/>
    <mergeCell ref="B27:B29"/>
    <mergeCell ref="C27:C29"/>
    <mergeCell ref="D27:D29"/>
    <mergeCell ref="E27:E29"/>
    <mergeCell ref="F27:F29"/>
    <mergeCell ref="G27:G29"/>
    <mergeCell ref="H24:H26"/>
    <mergeCell ref="I24:I26"/>
    <mergeCell ref="J24:J26"/>
    <mergeCell ref="K24:K26"/>
    <mergeCell ref="L24:L26"/>
    <mergeCell ref="A24:A26"/>
    <mergeCell ref="B24:B26"/>
    <mergeCell ref="C24:C26"/>
    <mergeCell ref="D24:D26"/>
    <mergeCell ref="E24:E26"/>
    <mergeCell ref="F24:F26"/>
    <mergeCell ref="G24:G26"/>
    <mergeCell ref="H12:H14"/>
    <mergeCell ref="I12:I14"/>
    <mergeCell ref="J12:J14"/>
    <mergeCell ref="K12:K14"/>
    <mergeCell ref="L12:L14"/>
    <mergeCell ref="A12:A14"/>
    <mergeCell ref="B12:B14"/>
    <mergeCell ref="C12:C14"/>
    <mergeCell ref="D12:D14"/>
    <mergeCell ref="E12:E14"/>
    <mergeCell ref="F12:F14"/>
    <mergeCell ref="G12:G14"/>
    <mergeCell ref="H9:H11"/>
    <mergeCell ref="I9:I11"/>
    <mergeCell ref="J9:J11"/>
    <mergeCell ref="K9:K11"/>
    <mergeCell ref="L9:L11"/>
    <mergeCell ref="A9:A11"/>
    <mergeCell ref="B9:B11"/>
    <mergeCell ref="C9:C11"/>
    <mergeCell ref="D9:D11"/>
    <mergeCell ref="E9:E11"/>
    <mergeCell ref="F9:F11"/>
    <mergeCell ref="G9:G11"/>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s>
  <conditionalFormatting sqref="B9:B11 D9:L11">
    <cfRule type="expression" dxfId="232" priority="1">
      <formula>IF($E9="No aplica",1,0)</formula>
    </cfRule>
  </conditionalFormatting>
  <conditionalFormatting sqref="B12:B68 D12:E68 H12:J68">
    <cfRule type="expression" dxfId="231" priority="2">
      <formula>IF($E12="No aplica",1,0)</formula>
    </cfRule>
  </conditionalFormatting>
  <conditionalFormatting sqref="K12:L68">
    <cfRule type="expression" dxfId="230" priority="3">
      <formula>IF($E12="No aplica",1,0)</formula>
    </cfRule>
  </conditionalFormatting>
  <conditionalFormatting sqref="C9:C11">
    <cfRule type="expression" dxfId="229" priority="4">
      <formula>IF($E9="No aplica",1,0)</formula>
    </cfRule>
  </conditionalFormatting>
  <conditionalFormatting sqref="C12:C68">
    <cfRule type="expression" dxfId="228" priority="5">
      <formula>IF($E12="No aplica",1,0)</formula>
    </cfRule>
  </conditionalFormatting>
  <conditionalFormatting sqref="F12:F68">
    <cfRule type="expression" dxfId="227" priority="6">
      <formula>IF($E12="No aplica",1,0)</formula>
    </cfRule>
  </conditionalFormatting>
  <conditionalFormatting sqref="G12:G68">
    <cfRule type="expression" dxfId="226"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28.42578125" customWidth="1"/>
    <col min="7" max="7" width="30" customWidth="1"/>
    <col min="8" max="8" width="33.425781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c r="A1" s="80"/>
      <c r="B1" s="75"/>
      <c r="C1" s="80" t="s">
        <v>0</v>
      </c>
      <c r="D1" s="81"/>
      <c r="E1" s="81"/>
      <c r="F1" s="81"/>
      <c r="G1" s="81"/>
      <c r="H1" s="81"/>
      <c r="I1" s="81"/>
      <c r="J1" s="81"/>
      <c r="K1" s="81"/>
      <c r="L1" s="81"/>
      <c r="M1" s="81"/>
      <c r="N1" s="81"/>
      <c r="O1" s="81"/>
      <c r="P1" s="81"/>
      <c r="Q1" s="81"/>
      <c r="R1" s="81"/>
      <c r="S1" s="75"/>
      <c r="T1" s="108" t="s">
        <v>178</v>
      </c>
      <c r="U1" s="67"/>
      <c r="V1" s="68"/>
      <c r="W1" s="3"/>
      <c r="X1" s="3"/>
      <c r="Y1" s="3"/>
      <c r="Z1" s="3"/>
      <c r="AA1" s="3"/>
      <c r="AB1" s="3"/>
      <c r="AC1" s="3"/>
      <c r="AD1" s="3"/>
      <c r="AE1" s="3"/>
      <c r="AF1" s="3"/>
      <c r="AG1" s="3"/>
      <c r="AH1" s="3"/>
      <c r="AI1" s="3"/>
      <c r="AJ1" s="3"/>
      <c r="AK1" s="3"/>
      <c r="AL1" s="3"/>
      <c r="AM1" s="3"/>
    </row>
    <row r="2" spans="1:39" ht="16.5" customHeight="1">
      <c r="A2" s="76"/>
      <c r="B2" s="77"/>
      <c r="C2" s="76"/>
      <c r="D2" s="82"/>
      <c r="E2" s="82"/>
      <c r="F2" s="82"/>
      <c r="G2" s="82"/>
      <c r="H2" s="82"/>
      <c r="I2" s="82"/>
      <c r="J2" s="82"/>
      <c r="K2" s="82"/>
      <c r="L2" s="82"/>
      <c r="M2" s="82"/>
      <c r="N2" s="82"/>
      <c r="O2" s="82"/>
      <c r="P2" s="82"/>
      <c r="Q2" s="82"/>
      <c r="R2" s="82"/>
      <c r="S2" s="77"/>
      <c r="T2" s="108" t="s">
        <v>179</v>
      </c>
      <c r="U2" s="67"/>
      <c r="V2" s="68"/>
      <c r="W2" s="3"/>
      <c r="X2" s="3"/>
      <c r="Y2" s="3"/>
      <c r="Z2" s="3"/>
      <c r="AA2" s="3"/>
      <c r="AB2" s="3"/>
      <c r="AC2" s="3"/>
      <c r="AD2" s="3"/>
      <c r="AE2" s="3"/>
      <c r="AF2" s="3"/>
      <c r="AG2" s="3"/>
      <c r="AH2" s="3"/>
      <c r="AI2" s="3"/>
      <c r="AJ2" s="3"/>
      <c r="AK2" s="3"/>
      <c r="AL2" s="3"/>
      <c r="AM2" s="3"/>
    </row>
    <row r="3" spans="1:39" ht="16.5" customHeight="1">
      <c r="A3" s="76"/>
      <c r="B3" s="77"/>
      <c r="C3" s="76"/>
      <c r="D3" s="82"/>
      <c r="E3" s="82"/>
      <c r="F3" s="82"/>
      <c r="G3" s="82"/>
      <c r="H3" s="82"/>
      <c r="I3" s="82"/>
      <c r="J3" s="82"/>
      <c r="K3" s="82"/>
      <c r="L3" s="82"/>
      <c r="M3" s="82"/>
      <c r="N3" s="82"/>
      <c r="O3" s="82"/>
      <c r="P3" s="82"/>
      <c r="Q3" s="82"/>
      <c r="R3" s="82"/>
      <c r="S3" s="77"/>
      <c r="T3" s="108" t="s">
        <v>180</v>
      </c>
      <c r="U3" s="67"/>
      <c r="V3" s="68"/>
      <c r="W3" s="3"/>
      <c r="X3" s="3"/>
      <c r="Y3" s="3"/>
      <c r="Z3" s="3"/>
      <c r="AA3" s="3"/>
      <c r="AB3" s="3"/>
      <c r="AC3" s="3"/>
      <c r="AD3" s="3"/>
      <c r="AE3" s="3"/>
      <c r="AF3" s="3"/>
      <c r="AG3" s="3"/>
      <c r="AH3" s="3"/>
      <c r="AI3" s="3"/>
      <c r="AJ3" s="3"/>
      <c r="AK3" s="3"/>
      <c r="AL3" s="3"/>
      <c r="AM3" s="3"/>
    </row>
    <row r="4" spans="1:39" ht="16.5" customHeight="1">
      <c r="A4" s="78"/>
      <c r="B4" s="79"/>
      <c r="C4" s="78"/>
      <c r="D4" s="83"/>
      <c r="E4" s="83"/>
      <c r="F4" s="83"/>
      <c r="G4" s="83"/>
      <c r="H4" s="83"/>
      <c r="I4" s="83"/>
      <c r="J4" s="83"/>
      <c r="K4" s="83"/>
      <c r="L4" s="83"/>
      <c r="M4" s="83"/>
      <c r="N4" s="83"/>
      <c r="O4" s="83"/>
      <c r="P4" s="83"/>
      <c r="Q4" s="83"/>
      <c r="R4" s="83"/>
      <c r="S4" s="79"/>
      <c r="T4" s="108" t="s">
        <v>181</v>
      </c>
      <c r="U4" s="67"/>
      <c r="V4" s="68"/>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98" t="s">
        <v>84</v>
      </c>
      <c r="B6" s="67"/>
      <c r="C6" s="67"/>
      <c r="D6" s="68"/>
      <c r="E6" s="98" t="s">
        <v>182</v>
      </c>
      <c r="F6" s="67"/>
      <c r="G6" s="67"/>
      <c r="H6" s="67"/>
      <c r="I6" s="67"/>
      <c r="J6" s="67"/>
      <c r="K6" s="67"/>
      <c r="L6" s="67"/>
      <c r="M6" s="67"/>
      <c r="N6" s="67"/>
      <c r="O6" s="67"/>
      <c r="P6" s="67"/>
      <c r="Q6" s="67"/>
      <c r="R6" s="67"/>
      <c r="S6" s="67"/>
      <c r="T6" s="67"/>
      <c r="U6" s="67"/>
      <c r="V6" s="68"/>
      <c r="W6" s="3"/>
      <c r="X6" s="3"/>
      <c r="Y6" s="3"/>
      <c r="Z6" s="3"/>
      <c r="AA6" s="3"/>
      <c r="AB6" s="3"/>
      <c r="AC6" s="3"/>
      <c r="AD6" s="3"/>
      <c r="AE6" s="3"/>
      <c r="AF6" s="3"/>
      <c r="AG6" s="3"/>
      <c r="AH6" s="3"/>
      <c r="AI6" s="3"/>
      <c r="AJ6" s="3"/>
      <c r="AK6" s="3"/>
      <c r="AL6" s="3"/>
      <c r="AM6" s="3"/>
    </row>
    <row r="7" spans="1:39" ht="15.75" customHeight="1">
      <c r="A7" s="95" t="s">
        <v>82</v>
      </c>
      <c r="B7" s="97" t="s">
        <v>83</v>
      </c>
      <c r="C7" s="92" t="s">
        <v>91</v>
      </c>
      <c r="D7" s="92" t="s">
        <v>92</v>
      </c>
      <c r="E7" s="90" t="s">
        <v>183</v>
      </c>
      <c r="F7" s="90" t="s">
        <v>184</v>
      </c>
      <c r="G7" s="90" t="s">
        <v>185</v>
      </c>
      <c r="H7" s="92" t="s">
        <v>186</v>
      </c>
      <c r="I7" s="112" t="s">
        <v>187</v>
      </c>
      <c r="J7" s="113"/>
      <c r="K7" s="114"/>
      <c r="L7" s="115" t="s">
        <v>188</v>
      </c>
      <c r="M7" s="67"/>
      <c r="N7" s="67"/>
      <c r="O7" s="67"/>
      <c r="P7" s="67"/>
      <c r="Q7" s="67"/>
      <c r="R7" s="116" t="s">
        <v>189</v>
      </c>
      <c r="S7" s="115" t="s">
        <v>85</v>
      </c>
      <c r="T7" s="67"/>
      <c r="U7" s="116" t="s">
        <v>190</v>
      </c>
      <c r="V7" s="116" t="s">
        <v>191</v>
      </c>
      <c r="W7" s="3"/>
      <c r="X7" s="3"/>
      <c r="Y7" s="3"/>
      <c r="Z7" s="3"/>
      <c r="AA7" s="3"/>
      <c r="AB7" s="3"/>
      <c r="AC7" s="3"/>
      <c r="AD7" s="3"/>
      <c r="AE7" s="3"/>
      <c r="AF7" s="3"/>
      <c r="AG7" s="3"/>
      <c r="AH7" s="3"/>
      <c r="AI7" s="3"/>
      <c r="AJ7" s="3"/>
      <c r="AK7" s="3"/>
      <c r="AL7" s="3"/>
      <c r="AM7" s="3"/>
    </row>
    <row r="8" spans="1:39" ht="52.5" customHeight="1">
      <c r="A8" s="91"/>
      <c r="B8" s="91"/>
      <c r="C8" s="91"/>
      <c r="D8" s="91"/>
      <c r="E8" s="91"/>
      <c r="F8" s="91"/>
      <c r="G8" s="91"/>
      <c r="H8" s="91"/>
      <c r="I8" s="19" t="s">
        <v>192</v>
      </c>
      <c r="J8" s="20" t="s">
        <v>193</v>
      </c>
      <c r="K8" s="19" t="s">
        <v>194</v>
      </c>
      <c r="L8" s="19" t="s">
        <v>195</v>
      </c>
      <c r="M8" s="19" t="s">
        <v>196</v>
      </c>
      <c r="N8" s="19" t="s">
        <v>197</v>
      </c>
      <c r="O8" s="19" t="s">
        <v>198</v>
      </c>
      <c r="P8" s="19" t="s">
        <v>199</v>
      </c>
      <c r="Q8" s="21" t="s">
        <v>200</v>
      </c>
      <c r="R8" s="91"/>
      <c r="S8" s="20" t="s">
        <v>201</v>
      </c>
      <c r="T8" s="20" t="s">
        <v>202</v>
      </c>
      <c r="U8" s="91"/>
      <c r="V8" s="91"/>
      <c r="W8" s="16"/>
      <c r="X8" s="16"/>
      <c r="Y8" s="16"/>
      <c r="Z8" s="16"/>
      <c r="AA8" s="16"/>
      <c r="AB8" s="16"/>
      <c r="AC8" s="16"/>
      <c r="AD8" s="16"/>
      <c r="AE8" s="16"/>
      <c r="AF8" s="16"/>
      <c r="AG8" s="16"/>
      <c r="AH8" s="16"/>
      <c r="AI8" s="16"/>
      <c r="AJ8" s="16"/>
      <c r="AK8" s="16"/>
      <c r="AL8" s="16"/>
      <c r="AM8" s="16"/>
    </row>
    <row r="9" spans="1:39" ht="30.75" customHeight="1">
      <c r="A9" s="101">
        <v>1</v>
      </c>
      <c r="B9" s="117"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No aplica</v>
      </c>
      <c r="C9" s="10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No aplica</v>
      </c>
      <c r="D9" s="10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No aplica</v>
      </c>
      <c r="E9" s="22"/>
      <c r="F9" s="22"/>
      <c r="G9" s="22"/>
      <c r="H9" s="22" t="str">
        <f t="shared" ref="H9:H68" si="0">CONCATENATE(E9," ",F9," ",G9)</f>
        <v xml:space="preserve">  </v>
      </c>
      <c r="I9" s="23"/>
      <c r="J9" s="23" t="str">
        <f t="shared" ref="J9:J11" si="1">IF(OR(I9="Preventivo",I9="Detectivo"),"Afecta probabilidad",
IF(I9="Correctivo","Afecta Impacto",""))</f>
        <v/>
      </c>
      <c r="K9" s="23"/>
      <c r="L9" s="23"/>
      <c r="M9" s="23"/>
      <c r="N9" s="23"/>
      <c r="O9" s="23"/>
      <c r="P9" s="23"/>
      <c r="Q9" s="23"/>
      <c r="R9" s="24" t="str">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25" t="str">
        <f>IF(OR(J9="",J9=0),"",
IF(J9="Afecta probabilidad",'2. Identificación del Riesgo'!$L$9,""))</f>
        <v/>
      </c>
      <c r="T9" s="25" t="str">
        <f>IF(OR(J9="",J9=0),"",
IF(J9="Afecta Impacto",'2. Identificación del Riesgo'!$O$9,""))</f>
        <v/>
      </c>
      <c r="U9" s="25">
        <f t="shared" ref="U9:U68" si="3">IFERROR(IF(S9="",0,S9-(S9*R9)),0)</f>
        <v>0</v>
      </c>
      <c r="V9" s="25">
        <f t="shared" ref="V9:V68" si="4">IFERROR(IF(T9="",0,T9-(T9*R9)),0)</f>
        <v>0</v>
      </c>
      <c r="W9" s="17"/>
      <c r="X9" s="17"/>
      <c r="Y9" s="17"/>
      <c r="Z9" s="17"/>
      <c r="AA9" s="17"/>
      <c r="AB9" s="17"/>
      <c r="AC9" s="17"/>
      <c r="AD9" s="17"/>
      <c r="AE9" s="17"/>
      <c r="AF9" s="17"/>
      <c r="AG9" s="17"/>
      <c r="AH9" s="17"/>
      <c r="AI9" s="17"/>
      <c r="AJ9" s="17"/>
      <c r="AK9" s="17"/>
      <c r="AL9" s="17"/>
      <c r="AM9" s="17"/>
    </row>
    <row r="10" spans="1:39" ht="30.75" customHeight="1">
      <c r="A10" s="96"/>
      <c r="B10" s="96"/>
      <c r="C10" s="96"/>
      <c r="D10" s="96"/>
      <c r="E10" s="22"/>
      <c r="F10" s="22"/>
      <c r="G10" s="22"/>
      <c r="H10" s="22" t="str">
        <f t="shared" si="0"/>
        <v xml:space="preserve">  </v>
      </c>
      <c r="I10" s="23"/>
      <c r="J10" s="23" t="str">
        <f t="shared" si="1"/>
        <v/>
      </c>
      <c r="K10" s="23"/>
      <c r="L10" s="23"/>
      <c r="M10" s="23"/>
      <c r="N10" s="23"/>
      <c r="O10" s="23"/>
      <c r="P10" s="23"/>
      <c r="Q10" s="23"/>
      <c r="R10" s="24" t="str">
        <f t="shared" si="2"/>
        <v/>
      </c>
      <c r="S10" s="25" t="str">
        <f>IF(OR(J10="",J10=0),"",
IF(J10="Afecta probabilidad",
IF(J9="Afecta probabilidad",S9-(S9*R9),'2. Identificación del Riesgo'!$L$9),""))</f>
        <v/>
      </c>
      <c r="T10" s="25" t="str">
        <f>IF(OR(J10="",J10=0),"",
IF(J10="Afecta Impacto",
IF(J9="Afecta Impacto",T9-(T9*R9),'2. Identificación del Riesgo'!$O$9),""))</f>
        <v/>
      </c>
      <c r="U10" s="25">
        <f t="shared" si="3"/>
        <v>0</v>
      </c>
      <c r="V10" s="25">
        <f t="shared" si="4"/>
        <v>0</v>
      </c>
      <c r="W10" s="3"/>
      <c r="X10" s="3"/>
      <c r="Y10" s="3"/>
      <c r="Z10" s="3"/>
      <c r="AA10" s="3"/>
      <c r="AB10" s="3"/>
      <c r="AC10" s="3"/>
      <c r="AD10" s="3"/>
      <c r="AE10" s="3"/>
      <c r="AF10" s="3"/>
      <c r="AG10" s="3"/>
      <c r="AH10" s="3"/>
      <c r="AI10" s="3"/>
      <c r="AJ10" s="3"/>
      <c r="AK10" s="3"/>
      <c r="AL10" s="3"/>
      <c r="AM10" s="3"/>
    </row>
    <row r="11" spans="1:39" ht="30.75" customHeight="1">
      <c r="A11" s="91"/>
      <c r="B11" s="91"/>
      <c r="C11" s="91"/>
      <c r="D11" s="91"/>
      <c r="E11" s="22"/>
      <c r="F11" s="22"/>
      <c r="G11" s="22"/>
      <c r="H11" s="22" t="str">
        <f t="shared" si="0"/>
        <v xml:space="preserve">  </v>
      </c>
      <c r="I11" s="23"/>
      <c r="J11" s="23" t="str">
        <f t="shared" si="1"/>
        <v/>
      </c>
      <c r="K11" s="23"/>
      <c r="L11" s="23"/>
      <c r="M11" s="23"/>
      <c r="N11" s="23"/>
      <c r="O11" s="23"/>
      <c r="P11" s="23"/>
      <c r="Q11" s="23"/>
      <c r="R11" s="24" t="str">
        <f t="shared" si="2"/>
        <v/>
      </c>
      <c r="S11" s="25" t="str">
        <f>IF(OR(J11="",J11=0),"",
IF(J11="Afecta probabilidad",
IF(J10="Afecta probabilidad",S10-(S10*R10),
IF(J9="Afecta probabilidad",S9-(S9*R9),'2. Identificación del Riesgo'!$L$9)),""))</f>
        <v/>
      </c>
      <c r="T11" s="25" t="str">
        <f>IF(OR(J11="",J11=0),"",
IF(J11="Afecta Impacto",
IF(J10="Afecta Impacto",T10-(T10*R10),
IF(J9="Afecta Impacto",T9-(T9*R9),'2. Identificación del Riesgo'!$O$9)),""))</f>
        <v/>
      </c>
      <c r="U11" s="25">
        <f t="shared" si="3"/>
        <v>0</v>
      </c>
      <c r="V11" s="25">
        <f t="shared" si="4"/>
        <v>0</v>
      </c>
      <c r="W11" s="3"/>
      <c r="X11" s="3"/>
      <c r="Y11" s="3"/>
      <c r="Z11" s="3"/>
      <c r="AA11" s="3"/>
      <c r="AB11" s="3"/>
      <c r="AC11" s="3"/>
      <c r="AD11" s="3"/>
      <c r="AE11" s="3"/>
      <c r="AF11" s="3"/>
      <c r="AG11" s="3"/>
      <c r="AH11" s="3"/>
      <c r="AI11" s="3"/>
      <c r="AJ11" s="3"/>
      <c r="AK11" s="3"/>
      <c r="AL11" s="3"/>
      <c r="AM11" s="3"/>
    </row>
    <row r="12" spans="1:39" ht="60" customHeight="1">
      <c r="A12" s="101">
        <v>2</v>
      </c>
      <c r="B12" s="11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Gestión Administrativa</v>
      </c>
      <c r="C12" s="10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10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Estratégico</v>
      </c>
      <c r="E12" s="26" t="s">
        <v>203</v>
      </c>
      <c r="F12" s="27" t="s">
        <v>204</v>
      </c>
      <c r="G12" s="27" t="s">
        <v>205</v>
      </c>
      <c r="H12" s="22" t="str">
        <f t="shared" si="0"/>
        <v>Los profesionales del área de gestión administrativa formulan de manera anual el anteproyecto de inversión conforme a las necesidades del área en cuanto a personal para el cumplimiento a cabalidad de la ejecución de cada una de las actividades del área. soporte de esto es el forrmato Excel de anteproyecto que reposa en la carpeta NAS X:\Coordinación Administrativa/Control c/Informes/Presupuesto Anteproyecto
 Propósito: Identificar la necesidad del personal para dar cumplimiento a los planes y contratos a ejecutar desde el área administrativa
 Observaciones: En las reuniones con la Subdirectora Corporativa y a través de correo electrónico se deja la necesitad de personal requerido para dar cumplimiento a las actividades</v>
      </c>
      <c r="I12" s="28" t="s">
        <v>206</v>
      </c>
      <c r="J12" s="29" t="s">
        <v>207</v>
      </c>
      <c r="K12" s="29" t="s">
        <v>208</v>
      </c>
      <c r="L12" s="29" t="s">
        <v>209</v>
      </c>
      <c r="M12" s="29" t="s">
        <v>210</v>
      </c>
      <c r="N12" s="29" t="s">
        <v>211</v>
      </c>
      <c r="O12" s="29" t="s">
        <v>212</v>
      </c>
      <c r="P12" s="29" t="s">
        <v>213</v>
      </c>
      <c r="Q12" s="29" t="s">
        <v>214</v>
      </c>
      <c r="R12" s="24">
        <f t="shared" si="2"/>
        <v>0.4</v>
      </c>
      <c r="S12" s="25">
        <f>IF(OR(J12="",J12=0),"",
IF(J12="Afecta probabilidad",'2. Identificación del Riesgo'!$L$12,""))</f>
        <v>0.8</v>
      </c>
      <c r="T12" s="25" t="str">
        <f>IF(OR(J12="",J12=0),"",
IF(J12="Afecta Impacto",'2. Identificación del Riesgo'!$O$12,""))</f>
        <v/>
      </c>
      <c r="U12" s="25">
        <f t="shared" si="3"/>
        <v>0.48</v>
      </c>
      <c r="V12" s="25">
        <f t="shared" si="4"/>
        <v>0</v>
      </c>
      <c r="W12" s="3"/>
      <c r="X12" s="3"/>
      <c r="Y12" s="3"/>
      <c r="Z12" s="3"/>
      <c r="AA12" s="3"/>
      <c r="AB12" s="3"/>
      <c r="AC12" s="3"/>
      <c r="AD12" s="3"/>
      <c r="AE12" s="3"/>
      <c r="AF12" s="3"/>
      <c r="AG12" s="3"/>
      <c r="AH12" s="3"/>
      <c r="AI12" s="3"/>
      <c r="AJ12" s="3"/>
      <c r="AK12" s="3"/>
      <c r="AL12" s="3"/>
      <c r="AM12" s="3"/>
    </row>
    <row r="13" spans="1:39" ht="30.75" customHeight="1">
      <c r="A13" s="96"/>
      <c r="B13" s="96"/>
      <c r="C13" s="96"/>
      <c r="D13" s="96"/>
      <c r="E13" s="30" t="s">
        <v>215</v>
      </c>
      <c r="F13" s="31" t="s">
        <v>216</v>
      </c>
      <c r="G13" s="31" t="s">
        <v>217</v>
      </c>
      <c r="H13" s="22" t="str">
        <f t="shared" si="0"/>
        <v>Los profesionales del área de administrativa de forma bimensual informan a la Subdirectora Corporativa el seguimieto realizado a los plazos de ejecución de los contratos vigentes a través de formato excel, el cual resposa en la carpeta NAS X:\Coordinación Administrativa/Control c/ Contratos /2023. 
 Propósito: Identificar con tiempo adecuado los contratos próximos a vencerse, con el fin de establecer la contratación y/o adición a futuro
 Observaciones: Se establecen reuniones con la Subdirectora Corporativa para establecer una estrategia inmediata con el objetivo de evitar el vencimiento de los contratos</v>
      </c>
      <c r="I13" s="32" t="s">
        <v>206</v>
      </c>
      <c r="J13" s="33" t="s">
        <v>207</v>
      </c>
      <c r="K13" s="33" t="s">
        <v>208</v>
      </c>
      <c r="L13" s="33" t="s">
        <v>209</v>
      </c>
      <c r="M13" s="33" t="s">
        <v>210</v>
      </c>
      <c r="N13" s="33" t="s">
        <v>211</v>
      </c>
      <c r="O13" s="33" t="s">
        <v>212</v>
      </c>
      <c r="P13" s="33" t="s">
        <v>218</v>
      </c>
      <c r="Q13" s="33" t="s">
        <v>219</v>
      </c>
      <c r="R13" s="24">
        <f t="shared" si="2"/>
        <v>0.4</v>
      </c>
      <c r="S13" s="25">
        <f>IF(OR(J13="",J13=0),"",
IF(J13="Afecta probabilidad",
IF(J12="Afecta probabilidad",S12-(S12*R12),'2. Identificación del Riesgo'!$L$12),""))</f>
        <v>0.48</v>
      </c>
      <c r="T13" s="25" t="str">
        <f>IF(OR(J13="",J13=0),"",
IF(J13="Afecta Impacto",
IF(J12="Afecta Impacto",T12-(T12*R12),'2. Identificación del Riesgo'!$O$12),""))</f>
        <v/>
      </c>
      <c r="U13" s="25">
        <f t="shared" si="3"/>
        <v>0.28799999999999998</v>
      </c>
      <c r="V13" s="25">
        <f t="shared" si="4"/>
        <v>0</v>
      </c>
      <c r="W13" s="3"/>
      <c r="X13" s="3"/>
      <c r="Y13" s="3"/>
      <c r="Z13" s="3"/>
      <c r="AA13" s="3"/>
      <c r="AB13" s="3"/>
      <c r="AC13" s="3"/>
      <c r="AD13" s="3"/>
      <c r="AE13" s="3"/>
      <c r="AF13" s="3"/>
      <c r="AG13" s="3"/>
      <c r="AH13" s="3"/>
      <c r="AI13" s="3"/>
      <c r="AJ13" s="3"/>
      <c r="AK13" s="3"/>
      <c r="AL13" s="3"/>
      <c r="AM13" s="3"/>
    </row>
    <row r="14" spans="1:39" ht="61.5" customHeight="1">
      <c r="A14" s="91"/>
      <c r="B14" s="91"/>
      <c r="C14" s="91"/>
      <c r="D14" s="91"/>
      <c r="E14" s="30" t="s">
        <v>220</v>
      </c>
      <c r="F14" s="31" t="s">
        <v>221</v>
      </c>
      <c r="G14" s="31" t="s">
        <v>222</v>
      </c>
      <c r="H14" s="22" t="str">
        <f t="shared" si="0"/>
        <v>El profesional de gestión administrativa envía correo electrónico de forma trimestral para la programación del PAC de inversión y funcionamiento. El soporte de ejecución corresponde al archivo excel de seguimiento para la consulta de cada uno de los convenios y/o contratos, el cual reposa en NAS X:\Coordinación Administrativa/Control c/ Informes /PAC/2023. 
 Propósito: Realizar los pagos conforme a lo programado en el PAC, con el fin de garantizar que se cumpla la ejecución presupuestal
 Observaciones: En caso de que se identifique alguna falencia, se buscan los recursos en otros proyectos, convenios y/o contratos de las vigencias y las reservas. Esto reposa en el archivo Excel de compensaciones que reposa en NAS X:\Coordinación Administrativa/Control c/ Informes /PAC/2023/ Saldos a compensar</v>
      </c>
      <c r="I14" s="32" t="s">
        <v>206</v>
      </c>
      <c r="J14" s="33" t="s">
        <v>207</v>
      </c>
      <c r="K14" s="33" t="s">
        <v>208</v>
      </c>
      <c r="L14" s="33" t="s">
        <v>209</v>
      </c>
      <c r="M14" s="33" t="s">
        <v>210</v>
      </c>
      <c r="N14" s="33" t="s">
        <v>211</v>
      </c>
      <c r="O14" s="33" t="s">
        <v>212</v>
      </c>
      <c r="P14" s="33" t="s">
        <v>223</v>
      </c>
      <c r="Q14" s="33" t="s">
        <v>224</v>
      </c>
      <c r="R14" s="24">
        <f t="shared" si="2"/>
        <v>0.4</v>
      </c>
      <c r="S14" s="25">
        <f>IF(OR(J14="",J14=0),"",
IF(J14="Afecta probabilidad",
IF(J13="Afecta probabilidad",S13-(S13*R13),
IF(J12="Afecta probabilidad",S12-(S12*R12),'2. Identificación del Riesgo'!$L$12)),""))</f>
        <v>0.28799999999999998</v>
      </c>
      <c r="T14" s="25" t="str">
        <f>IF(OR(J14="",J14=0),"",
IF(J14="Afecta Impacto",
IF(J13="Afecta Impacto",T13-(T13*R13),
IF(J12="Afecta Impacto",T12-(T12*R12),'2. Identificación del Riesgo'!$O$12)),""))</f>
        <v/>
      </c>
      <c r="U14" s="25">
        <f t="shared" si="3"/>
        <v>0.17279999999999998</v>
      </c>
      <c r="V14" s="25">
        <f t="shared" si="4"/>
        <v>0</v>
      </c>
      <c r="W14" s="3"/>
      <c r="X14" s="3"/>
      <c r="Y14" s="3"/>
      <c r="Z14" s="3"/>
      <c r="AA14" s="3"/>
      <c r="AB14" s="3"/>
      <c r="AC14" s="3"/>
      <c r="AD14" s="3"/>
      <c r="AE14" s="3"/>
      <c r="AF14" s="3"/>
      <c r="AG14" s="3"/>
      <c r="AH14" s="3"/>
      <c r="AI14" s="3"/>
      <c r="AJ14" s="3"/>
      <c r="AK14" s="3"/>
      <c r="AL14" s="3"/>
      <c r="AM14" s="3"/>
    </row>
    <row r="15" spans="1:39" ht="30.75" customHeight="1">
      <c r="A15" s="101">
        <v>3</v>
      </c>
      <c r="B15" s="11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Gestión Administrativa</v>
      </c>
      <c r="C15" s="10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10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26" t="s">
        <v>225</v>
      </c>
      <c r="F15" s="27" t="s">
        <v>226</v>
      </c>
      <c r="G15" s="27" t="s">
        <v>227</v>
      </c>
      <c r="H15" s="22" t="str">
        <f t="shared" si="0"/>
        <v>El almacenista a demanda verifica que los documentos soporte de la compra esten completos conforme al Manual de Hacienda y Manual de Bienes interno. Como evidencia de esto se cuenta con copia física en el almacén y copia digital en carpeta NAS "Almacén"
 El propósito de este control es realizar el ingreso de bienes de manera adecuada sin que haya lugar a la falta de documentos soporte
 Observaciones: Al presentarse alguna desviación no se procede a recibir la mercancía, y se hace la devolución de documentos</v>
      </c>
      <c r="I15" s="32" t="s">
        <v>206</v>
      </c>
      <c r="J15" s="33" t="s">
        <v>207</v>
      </c>
      <c r="K15" s="33" t="s">
        <v>208</v>
      </c>
      <c r="L15" s="33" t="s">
        <v>209</v>
      </c>
      <c r="M15" s="33" t="s">
        <v>210</v>
      </c>
      <c r="N15" s="33" t="s">
        <v>211</v>
      </c>
      <c r="O15" s="33" t="s">
        <v>212</v>
      </c>
      <c r="P15" s="33" t="s">
        <v>228</v>
      </c>
      <c r="Q15" s="33" t="s">
        <v>229</v>
      </c>
      <c r="R15" s="24">
        <f t="shared" si="2"/>
        <v>0.4</v>
      </c>
      <c r="S15" s="25">
        <f>IF(OR(J15="",J15=0),"",
IF(J15="Afecta probabilidad",'2. Identificación del Riesgo'!$L$15,""))</f>
        <v>1</v>
      </c>
      <c r="T15" s="25" t="str">
        <f>IF(OR(J15="",J15=0),"",
IF(J15="Afecta Impacto",'2. Identificación del Riesgo'!$O$15,""))</f>
        <v/>
      </c>
      <c r="U15" s="25">
        <f t="shared" si="3"/>
        <v>0.6</v>
      </c>
      <c r="V15" s="25">
        <f t="shared" si="4"/>
        <v>0</v>
      </c>
      <c r="W15" s="3"/>
      <c r="X15" s="3"/>
      <c r="Y15" s="3"/>
      <c r="Z15" s="3"/>
      <c r="AA15" s="3"/>
      <c r="AB15" s="3"/>
      <c r="AC15" s="3"/>
      <c r="AD15" s="3"/>
      <c r="AE15" s="3"/>
      <c r="AF15" s="3"/>
      <c r="AG15" s="3"/>
      <c r="AH15" s="3"/>
      <c r="AI15" s="3"/>
      <c r="AJ15" s="3"/>
      <c r="AK15" s="3"/>
      <c r="AL15" s="3"/>
      <c r="AM15" s="3"/>
    </row>
    <row r="16" spans="1:39" ht="30.75" customHeight="1">
      <c r="A16" s="96"/>
      <c r="B16" s="96"/>
      <c r="C16" s="96"/>
      <c r="D16" s="96"/>
      <c r="E16" s="30" t="s">
        <v>225</v>
      </c>
      <c r="F16" s="31" t="s">
        <v>226</v>
      </c>
      <c r="G16" s="31" t="s">
        <v>230</v>
      </c>
      <c r="H16" s="22" t="str">
        <f t="shared" si="0"/>
        <v>El almacenista a demanda verifica que los documentos soporte del egreso del bien por baja cumplan las condiciones conforme al Manual de Hacienda y al Manual de Bienes interno, para poder expedir el documento oficial de la baja "Resolución" Como evidencia de esto se cuenta con copia digital en carpeta NAS "Almacén"
 El propósito de este control es realizar el egreso de bienes de manera adecuada sin que haya lugar a la falta de documentos soporte
 Observaciones: Al presentarse alguna desviación no se procede a realizar la baja, y se subsana la documentación faltante</v>
      </c>
      <c r="I16" s="34" t="s">
        <v>206</v>
      </c>
      <c r="J16" s="23" t="str">
        <f t="shared" ref="J16:J68" si="5">IF(OR(I16="Preventivo",I16="Detectivo"),"Afecta probabilidad",
IF(I16="Correctivo","Afecta Impacto",""))</f>
        <v>Afecta probabilidad</v>
      </c>
      <c r="K16" s="34" t="s">
        <v>208</v>
      </c>
      <c r="L16" s="34" t="s">
        <v>209</v>
      </c>
      <c r="M16" s="34" t="s">
        <v>210</v>
      </c>
      <c r="N16" s="34" t="s">
        <v>211</v>
      </c>
      <c r="O16" s="33" t="s">
        <v>212</v>
      </c>
      <c r="P16" s="33" t="s">
        <v>228</v>
      </c>
      <c r="Q16" s="34" t="s">
        <v>231</v>
      </c>
      <c r="R16" s="24">
        <f t="shared" si="2"/>
        <v>0.4</v>
      </c>
      <c r="S16" s="25">
        <f>IF(OR(J16="",J16=0),"",
IF(J16="Afecta probabilidad",
IF(J15="Afecta probabilidad",S15-(S15*R15),'2. Identificación del Riesgo'!$L$15),""))</f>
        <v>0.6</v>
      </c>
      <c r="T16" s="25" t="str">
        <f>IF(OR(J16="",J16=0),"",
IF(J16="Afecta Impacto",
IF(J15="Afecta Impacto",T15-(T15*R15),'2. Identificación del Riesgo'!$O$15),""))</f>
        <v/>
      </c>
      <c r="U16" s="25">
        <f t="shared" si="3"/>
        <v>0.36</v>
      </c>
      <c r="V16" s="25">
        <f t="shared" si="4"/>
        <v>0</v>
      </c>
      <c r="W16" s="3"/>
      <c r="X16" s="3"/>
      <c r="Y16" s="3"/>
      <c r="Z16" s="3"/>
      <c r="AA16" s="3"/>
      <c r="AB16" s="3"/>
      <c r="AC16" s="3"/>
      <c r="AD16" s="3"/>
      <c r="AE16" s="3"/>
      <c r="AF16" s="3"/>
      <c r="AG16" s="3"/>
      <c r="AH16" s="3"/>
      <c r="AI16" s="3"/>
      <c r="AJ16" s="3"/>
      <c r="AK16" s="3"/>
      <c r="AL16" s="3"/>
      <c r="AM16" s="3"/>
    </row>
    <row r="17" spans="1:39" ht="30.75" customHeight="1">
      <c r="A17" s="91"/>
      <c r="B17" s="91"/>
      <c r="C17" s="91"/>
      <c r="D17" s="91"/>
      <c r="E17" s="22"/>
      <c r="F17" s="22"/>
      <c r="G17" s="22"/>
      <c r="H17" s="22" t="str">
        <f t="shared" si="0"/>
        <v xml:space="preserve">  </v>
      </c>
      <c r="I17" s="23"/>
      <c r="J17" s="23" t="str">
        <f t="shared" si="5"/>
        <v/>
      </c>
      <c r="K17" s="23"/>
      <c r="L17" s="23"/>
      <c r="M17" s="23"/>
      <c r="N17" s="23"/>
      <c r="O17" s="23"/>
      <c r="P17" s="23"/>
      <c r="Q17" s="23"/>
      <c r="R17" s="24" t="str">
        <f t="shared" si="2"/>
        <v/>
      </c>
      <c r="S17" s="25" t="str">
        <f>IF(OR(J17="",J17=0),"",
IF(J17="Afecta probabilidad",
IF(J16="Afecta probabilidad",S16-(S16*R16),
IF(J15="Afecta probabilidad",S15-(S15*R15),'2. Identificación del Riesgo'!$L$15)),""))</f>
        <v/>
      </c>
      <c r="T17" s="25" t="str">
        <f>IF(OR(J17="",J17=0),"",
IF(J17="Afecta Impacto",
IF(J16="Afecta Impacto",T16-(T16*R16),
IF(J15="Afecta Impacto",T15-(T15*R15),'2. Identificación del Riesgo'!$O$15)),""))</f>
        <v/>
      </c>
      <c r="U17" s="25">
        <f t="shared" si="3"/>
        <v>0</v>
      </c>
      <c r="V17" s="25">
        <f t="shared" si="4"/>
        <v>0</v>
      </c>
      <c r="W17" s="3"/>
      <c r="X17" s="3"/>
      <c r="Y17" s="3"/>
      <c r="Z17" s="3"/>
      <c r="AA17" s="3"/>
      <c r="AB17" s="3"/>
      <c r="AC17" s="3"/>
      <c r="AD17" s="3"/>
      <c r="AE17" s="3"/>
      <c r="AF17" s="3"/>
      <c r="AG17" s="3"/>
      <c r="AH17" s="3"/>
      <c r="AI17" s="3"/>
      <c r="AJ17" s="3"/>
      <c r="AK17" s="3"/>
      <c r="AL17" s="3"/>
      <c r="AM17" s="3"/>
    </row>
    <row r="18" spans="1:39" ht="30.75" customHeight="1">
      <c r="A18" s="101">
        <v>4</v>
      </c>
      <c r="B18" s="11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10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10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22"/>
      <c r="F18" s="22"/>
      <c r="G18" s="22"/>
      <c r="H18" s="22" t="str">
        <f t="shared" si="0"/>
        <v xml:space="preserve">  </v>
      </c>
      <c r="I18" s="23"/>
      <c r="J18" s="23" t="str">
        <f t="shared" si="5"/>
        <v/>
      </c>
      <c r="K18" s="23"/>
      <c r="L18" s="23"/>
      <c r="M18" s="23"/>
      <c r="N18" s="23"/>
      <c r="O18" s="23"/>
      <c r="P18" s="23"/>
      <c r="Q18" s="23"/>
      <c r="R18" s="24" t="str">
        <f t="shared" si="2"/>
        <v/>
      </c>
      <c r="S18" s="25" t="str">
        <f>IF(OR(J18="",J18=0),"",
IF(J18="Afecta probabilidad",'2. Identificación del Riesgo'!$L$18,""))</f>
        <v/>
      </c>
      <c r="T18" s="25" t="str">
        <f>IF(OR(J18="",J18=0),"",
IF(J18="Afecta Impacto",'2. Identificación del Riesgo'!$O$18,""))</f>
        <v/>
      </c>
      <c r="U18" s="25">
        <f t="shared" si="3"/>
        <v>0</v>
      </c>
      <c r="V18" s="25">
        <f t="shared" si="4"/>
        <v>0</v>
      </c>
      <c r="W18" s="3"/>
      <c r="X18" s="3"/>
      <c r="Y18" s="3"/>
      <c r="Z18" s="3"/>
      <c r="AA18" s="3"/>
      <c r="AB18" s="3"/>
      <c r="AC18" s="3"/>
      <c r="AD18" s="3"/>
      <c r="AE18" s="3"/>
      <c r="AF18" s="3"/>
      <c r="AG18" s="3"/>
      <c r="AH18" s="3"/>
      <c r="AI18" s="3"/>
      <c r="AJ18" s="3"/>
      <c r="AK18" s="3"/>
      <c r="AL18" s="3"/>
      <c r="AM18" s="3"/>
    </row>
    <row r="19" spans="1:39" ht="30.75" customHeight="1">
      <c r="A19" s="96"/>
      <c r="B19" s="96"/>
      <c r="C19" s="96"/>
      <c r="D19" s="96"/>
      <c r="E19" s="22"/>
      <c r="F19" s="22"/>
      <c r="G19" s="22"/>
      <c r="H19" s="22" t="str">
        <f t="shared" si="0"/>
        <v xml:space="preserve">  </v>
      </c>
      <c r="I19" s="23"/>
      <c r="J19" s="23" t="str">
        <f t="shared" si="5"/>
        <v/>
      </c>
      <c r="K19" s="23"/>
      <c r="L19" s="23"/>
      <c r="M19" s="23"/>
      <c r="N19" s="23"/>
      <c r="O19" s="23"/>
      <c r="P19" s="23"/>
      <c r="Q19" s="23"/>
      <c r="R19" s="24" t="str">
        <f t="shared" si="2"/>
        <v/>
      </c>
      <c r="S19" s="25" t="str">
        <f>IF(OR(J19="",J19=0),"",
IF(J19="Afecta probabilidad",
IF(J18="Afecta probabilidad",S18-(S18*R18),'2. Identificación del Riesgo'!$L$18),""))</f>
        <v/>
      </c>
      <c r="T19" s="25" t="str">
        <f>IF(OR(J19="",J19=0),"",
IF(J19="Afecta Impacto",
IF(J18="Afecta Impacto",T18-(T18*R18),'2. Identificación del Riesgo'!$O$18),""))</f>
        <v/>
      </c>
      <c r="U19" s="25">
        <f t="shared" si="3"/>
        <v>0</v>
      </c>
      <c r="V19" s="25">
        <f t="shared" si="4"/>
        <v>0</v>
      </c>
      <c r="W19" s="3"/>
      <c r="X19" s="3"/>
      <c r="Y19" s="3"/>
      <c r="Z19" s="3"/>
      <c r="AA19" s="3"/>
      <c r="AB19" s="3"/>
      <c r="AC19" s="3"/>
      <c r="AD19" s="3"/>
      <c r="AE19" s="3"/>
      <c r="AF19" s="3"/>
      <c r="AG19" s="3"/>
      <c r="AH19" s="3"/>
      <c r="AI19" s="3"/>
      <c r="AJ19" s="3"/>
      <c r="AK19" s="3"/>
      <c r="AL19" s="3"/>
      <c r="AM19" s="3"/>
    </row>
    <row r="20" spans="1:39" ht="30.75" customHeight="1">
      <c r="A20" s="91"/>
      <c r="B20" s="91"/>
      <c r="C20" s="91"/>
      <c r="D20" s="91"/>
      <c r="E20" s="22"/>
      <c r="F20" s="22"/>
      <c r="G20" s="22"/>
      <c r="H20" s="22" t="str">
        <f t="shared" si="0"/>
        <v xml:space="preserve">  </v>
      </c>
      <c r="I20" s="23"/>
      <c r="J20" s="23" t="str">
        <f t="shared" si="5"/>
        <v/>
      </c>
      <c r="K20" s="23"/>
      <c r="L20" s="23"/>
      <c r="M20" s="23"/>
      <c r="N20" s="23"/>
      <c r="O20" s="23"/>
      <c r="P20" s="23"/>
      <c r="Q20" s="23"/>
      <c r="R20" s="24" t="str">
        <f t="shared" si="2"/>
        <v/>
      </c>
      <c r="S20" s="25" t="str">
        <f>IF(OR(J20="",J20=0),"",
IF(J20="Afecta probabilidad",
IF(J19="Afecta probabilidad",S19-(S19*R19),
IF(J18="Afecta probabilidad",S18-(S18*R18),'2. Identificación del Riesgo'!$L$18)),""))</f>
        <v/>
      </c>
      <c r="T20" s="25" t="str">
        <f>IF(OR(J20="",J20=0),"",
IF(J20="Afecta Impacto",
IF(J19="Afecta Impacto",T19-(T19*R19),
IF(J18="Afecta Impacto",T18-(T18*R18),'2. Identificación del Riesgo'!$O$18)),""))</f>
        <v/>
      </c>
      <c r="U20" s="25">
        <f t="shared" si="3"/>
        <v>0</v>
      </c>
      <c r="V20" s="25">
        <f t="shared" si="4"/>
        <v>0</v>
      </c>
      <c r="W20" s="3"/>
      <c r="X20" s="3"/>
      <c r="Y20" s="3"/>
      <c r="Z20" s="3"/>
      <c r="AA20" s="3"/>
      <c r="AB20" s="3"/>
      <c r="AC20" s="3"/>
      <c r="AD20" s="3"/>
      <c r="AE20" s="3"/>
      <c r="AF20" s="3"/>
      <c r="AG20" s="3"/>
      <c r="AH20" s="3"/>
      <c r="AI20" s="3"/>
      <c r="AJ20" s="3"/>
      <c r="AK20" s="3"/>
      <c r="AL20" s="3"/>
      <c r="AM20" s="3"/>
    </row>
    <row r="21" spans="1:39" ht="30.75" customHeight="1">
      <c r="A21" s="101">
        <v>5</v>
      </c>
      <c r="B21" s="11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10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10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22"/>
      <c r="F21" s="22"/>
      <c r="G21" s="22"/>
      <c r="H21" s="22" t="str">
        <f t="shared" si="0"/>
        <v xml:space="preserve">  </v>
      </c>
      <c r="I21" s="23"/>
      <c r="J21" s="23" t="str">
        <f t="shared" si="5"/>
        <v/>
      </c>
      <c r="K21" s="23"/>
      <c r="L21" s="23"/>
      <c r="M21" s="23"/>
      <c r="N21" s="23"/>
      <c r="O21" s="23"/>
      <c r="P21" s="23"/>
      <c r="Q21" s="23"/>
      <c r="R21" s="24" t="str">
        <f t="shared" si="2"/>
        <v/>
      </c>
      <c r="S21" s="25" t="str">
        <f>IF(OR(J21="",J21=0),"",
IF(J21="Afecta probabilidad",'2. Identificación del Riesgo'!$L$21,""))</f>
        <v/>
      </c>
      <c r="T21" s="25" t="str">
        <f>IF(OR(J21="",J21=0),"",
IF(J21="Afecta Impacto",'2. Identificación del Riesgo'!$O$21,""))</f>
        <v/>
      </c>
      <c r="U21" s="25">
        <f t="shared" si="3"/>
        <v>0</v>
      </c>
      <c r="V21" s="25">
        <f t="shared" si="4"/>
        <v>0</v>
      </c>
      <c r="W21" s="3"/>
      <c r="X21" s="3"/>
      <c r="Y21" s="3"/>
      <c r="Z21" s="3"/>
      <c r="AA21" s="3"/>
      <c r="AB21" s="3"/>
      <c r="AC21" s="3"/>
      <c r="AD21" s="3"/>
      <c r="AE21" s="3"/>
      <c r="AF21" s="3"/>
      <c r="AG21" s="3"/>
      <c r="AH21" s="3"/>
      <c r="AI21" s="3"/>
      <c r="AJ21" s="3"/>
      <c r="AK21" s="3"/>
      <c r="AL21" s="3"/>
      <c r="AM21" s="3"/>
    </row>
    <row r="22" spans="1:39" ht="30.75" customHeight="1">
      <c r="A22" s="96"/>
      <c r="B22" s="96"/>
      <c r="C22" s="96"/>
      <c r="D22" s="96"/>
      <c r="E22" s="22"/>
      <c r="F22" s="22"/>
      <c r="G22" s="22"/>
      <c r="H22" s="22" t="str">
        <f t="shared" si="0"/>
        <v xml:space="preserve">  </v>
      </c>
      <c r="I22" s="23"/>
      <c r="J22" s="23" t="str">
        <f t="shared" si="5"/>
        <v/>
      </c>
      <c r="K22" s="23"/>
      <c r="L22" s="23"/>
      <c r="M22" s="23"/>
      <c r="N22" s="23"/>
      <c r="O22" s="23"/>
      <c r="P22" s="23"/>
      <c r="Q22" s="23"/>
      <c r="R22" s="24" t="str">
        <f t="shared" si="2"/>
        <v/>
      </c>
      <c r="S22" s="25" t="str">
        <f>IF(OR(J22="",J22=0),"",
IF(J22="Afecta probabilidad",
IF(J21="Afecta probabilidad",S21-(S21*R21),'2. Identificación del Riesgo'!$L$21),""))</f>
        <v/>
      </c>
      <c r="T22" s="25" t="str">
        <f>IF(OR(J22="",J22=0),"",
IF(J22="Afecta Impacto",
IF(J21="Afecta Impacto",T21-(T21*R21),'2. Identificación del Riesgo'!$O$21),""))</f>
        <v/>
      </c>
      <c r="U22" s="25">
        <f t="shared" si="3"/>
        <v>0</v>
      </c>
      <c r="V22" s="25">
        <f t="shared" si="4"/>
        <v>0</v>
      </c>
      <c r="W22" s="3"/>
      <c r="X22" s="3"/>
      <c r="Y22" s="3"/>
      <c r="Z22" s="3"/>
      <c r="AA22" s="3"/>
      <c r="AB22" s="3"/>
      <c r="AC22" s="3"/>
      <c r="AD22" s="3"/>
      <c r="AE22" s="3"/>
      <c r="AF22" s="3"/>
      <c r="AG22" s="3"/>
      <c r="AH22" s="3"/>
      <c r="AI22" s="3"/>
      <c r="AJ22" s="3"/>
      <c r="AK22" s="3"/>
      <c r="AL22" s="3"/>
      <c r="AM22" s="3"/>
    </row>
    <row r="23" spans="1:39" ht="30.75" customHeight="1">
      <c r="A23" s="91"/>
      <c r="B23" s="91"/>
      <c r="C23" s="91"/>
      <c r="D23" s="91"/>
      <c r="E23" s="22"/>
      <c r="F23" s="22"/>
      <c r="G23" s="22"/>
      <c r="H23" s="22" t="str">
        <f t="shared" si="0"/>
        <v xml:space="preserve">  </v>
      </c>
      <c r="I23" s="23"/>
      <c r="J23" s="23" t="str">
        <f t="shared" si="5"/>
        <v/>
      </c>
      <c r="K23" s="23"/>
      <c r="L23" s="23"/>
      <c r="M23" s="23"/>
      <c r="N23" s="23"/>
      <c r="O23" s="23"/>
      <c r="P23" s="23"/>
      <c r="Q23" s="23"/>
      <c r="R23" s="24" t="str">
        <f t="shared" si="2"/>
        <v/>
      </c>
      <c r="S23" s="25" t="str">
        <f>IF(OR(J23="",J23=0),"",
IF(J23="Afecta probabilidad",
IF(J22="Afecta probabilidad",S22-(S22*R22),
IF(J21="Afecta probabilidad",S21-(S21*R21),'2. Identificación del Riesgo'!$L$21)),""))</f>
        <v/>
      </c>
      <c r="T23" s="25" t="str">
        <f>IF(OR(J23="",J23=0),"",
IF(J23="Afecta Impacto",
IF(J22="Afecta Impacto",T22-(T22*R22),
IF(J21="Afecta Impacto",T21-(T21*R21),'2. Identificación del Riesgo'!$O$21)),""))</f>
        <v/>
      </c>
      <c r="U23" s="25">
        <f t="shared" si="3"/>
        <v>0</v>
      </c>
      <c r="V23" s="25">
        <f t="shared" si="4"/>
        <v>0</v>
      </c>
      <c r="W23" s="3"/>
      <c r="X23" s="3"/>
      <c r="Y23" s="3"/>
      <c r="Z23" s="3"/>
      <c r="AA23" s="3"/>
      <c r="AB23" s="3"/>
      <c r="AC23" s="3"/>
      <c r="AD23" s="3"/>
      <c r="AE23" s="3"/>
      <c r="AF23" s="3"/>
      <c r="AG23" s="3"/>
      <c r="AH23" s="3"/>
      <c r="AI23" s="3"/>
      <c r="AJ23" s="3"/>
      <c r="AK23" s="3"/>
      <c r="AL23" s="3"/>
      <c r="AM23" s="3"/>
    </row>
    <row r="24" spans="1:39" ht="30.75" customHeight="1">
      <c r="A24" s="101">
        <v>6</v>
      </c>
      <c r="B24" s="11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10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10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22"/>
      <c r="F24" s="22"/>
      <c r="G24" s="22"/>
      <c r="H24" s="22" t="str">
        <f t="shared" si="0"/>
        <v xml:space="preserve">  </v>
      </c>
      <c r="I24" s="23"/>
      <c r="J24" s="23" t="str">
        <f t="shared" si="5"/>
        <v/>
      </c>
      <c r="K24" s="23"/>
      <c r="L24" s="23"/>
      <c r="M24" s="23"/>
      <c r="N24" s="23"/>
      <c r="O24" s="23"/>
      <c r="P24" s="23"/>
      <c r="Q24" s="23"/>
      <c r="R24" s="24" t="str">
        <f t="shared" si="2"/>
        <v/>
      </c>
      <c r="S24" s="25" t="str">
        <f>IF(OR(J24="",J24=0),"",
IF(J24="Afecta probabilidad",'2. Identificación del Riesgo'!$L$24,""))</f>
        <v/>
      </c>
      <c r="T24" s="25" t="str">
        <f>IF(OR(J24="",J24=0),"",
IF(J24="Afecta Impacto",'2. Identificación del Riesgo'!$O$24,""))</f>
        <v/>
      </c>
      <c r="U24" s="25">
        <f t="shared" si="3"/>
        <v>0</v>
      </c>
      <c r="V24" s="25">
        <f t="shared" si="4"/>
        <v>0</v>
      </c>
      <c r="W24" s="3"/>
      <c r="X24" s="3"/>
      <c r="Y24" s="3"/>
      <c r="Z24" s="3"/>
      <c r="AA24" s="3"/>
      <c r="AB24" s="3"/>
      <c r="AC24" s="3"/>
      <c r="AD24" s="3"/>
      <c r="AE24" s="3"/>
      <c r="AF24" s="3"/>
      <c r="AG24" s="3"/>
      <c r="AH24" s="3"/>
      <c r="AI24" s="3"/>
      <c r="AJ24" s="3"/>
      <c r="AK24" s="3"/>
      <c r="AL24" s="3"/>
      <c r="AM24" s="3"/>
    </row>
    <row r="25" spans="1:39" ht="30.75" customHeight="1">
      <c r="A25" s="96"/>
      <c r="B25" s="96"/>
      <c r="C25" s="96"/>
      <c r="D25" s="96"/>
      <c r="E25" s="22"/>
      <c r="F25" s="22"/>
      <c r="G25" s="22"/>
      <c r="H25" s="22" t="str">
        <f t="shared" si="0"/>
        <v xml:space="preserve">  </v>
      </c>
      <c r="I25" s="23"/>
      <c r="J25" s="23" t="str">
        <f t="shared" si="5"/>
        <v/>
      </c>
      <c r="K25" s="23"/>
      <c r="L25" s="23"/>
      <c r="M25" s="23"/>
      <c r="N25" s="23"/>
      <c r="O25" s="23"/>
      <c r="P25" s="23"/>
      <c r="Q25" s="23"/>
      <c r="R25" s="24" t="str">
        <f t="shared" si="2"/>
        <v/>
      </c>
      <c r="S25" s="25" t="str">
        <f>IF(OR(J25="",J25=0),"",
IF(J25="Afecta probabilidad",
IF(J24="Afecta probabilidad",S24-(S24*R24),'2. Identificación del Riesgo'!$L$24),""))</f>
        <v/>
      </c>
      <c r="T25" s="25" t="str">
        <f>IF(OR(J25="",J25=0),"",
IF(J25="Afecta Impacto",
IF(J24="Afecta Impacto",T24-(T24*R24),'2. Identificación del Riesgo'!$O$24),""))</f>
        <v/>
      </c>
      <c r="U25" s="25">
        <f t="shared" si="3"/>
        <v>0</v>
      </c>
      <c r="V25" s="25">
        <f t="shared" si="4"/>
        <v>0</v>
      </c>
      <c r="W25" s="3"/>
      <c r="X25" s="3"/>
      <c r="Y25" s="3"/>
      <c r="Z25" s="3"/>
      <c r="AA25" s="3"/>
      <c r="AB25" s="3"/>
      <c r="AC25" s="3"/>
      <c r="AD25" s="3"/>
      <c r="AE25" s="3"/>
      <c r="AF25" s="3"/>
      <c r="AG25" s="3"/>
      <c r="AH25" s="3"/>
      <c r="AI25" s="3"/>
      <c r="AJ25" s="3"/>
      <c r="AK25" s="3"/>
      <c r="AL25" s="3"/>
      <c r="AM25" s="3"/>
    </row>
    <row r="26" spans="1:39" ht="30.75" customHeight="1">
      <c r="A26" s="91"/>
      <c r="B26" s="91"/>
      <c r="C26" s="91"/>
      <c r="D26" s="91"/>
      <c r="E26" s="22"/>
      <c r="F26" s="22"/>
      <c r="G26" s="22"/>
      <c r="H26" s="22" t="str">
        <f t="shared" si="0"/>
        <v xml:space="preserve">  </v>
      </c>
      <c r="I26" s="23"/>
      <c r="J26" s="23" t="str">
        <f t="shared" si="5"/>
        <v/>
      </c>
      <c r="K26" s="23"/>
      <c r="L26" s="23"/>
      <c r="M26" s="23"/>
      <c r="N26" s="23"/>
      <c r="O26" s="23"/>
      <c r="P26" s="23"/>
      <c r="Q26" s="23"/>
      <c r="R26" s="24" t="str">
        <f t="shared" si="2"/>
        <v/>
      </c>
      <c r="S26" s="25" t="str">
        <f>IF(OR(J26="",J26=0),"",
IF(J26="Afecta probabilidad",
IF(J25="Afecta probabilidad",S25-(S25*R25),
IF(J24="Afecta probabilidad",S24-(S24*R24),'2. Identificación del Riesgo'!$L$24)),""))</f>
        <v/>
      </c>
      <c r="T26" s="25" t="str">
        <f>IF(OR(J26="",J26=0),"",
IF(J26="Afecta Impacto",
IF(J25="Afecta Impacto",T25-(T25*R25),
IF(J24="Afecta Impacto",T24-(T24*R24),'2. Identificación del Riesgo'!$O$24)),""))</f>
        <v/>
      </c>
      <c r="U26" s="25">
        <f t="shared" si="3"/>
        <v>0</v>
      </c>
      <c r="V26" s="25">
        <f t="shared" si="4"/>
        <v>0</v>
      </c>
      <c r="W26" s="3"/>
      <c r="X26" s="3"/>
      <c r="Y26" s="3"/>
      <c r="Z26" s="3"/>
      <c r="AA26" s="3"/>
      <c r="AB26" s="3"/>
      <c r="AC26" s="3"/>
      <c r="AD26" s="3"/>
      <c r="AE26" s="3"/>
      <c r="AF26" s="3"/>
      <c r="AG26" s="3"/>
      <c r="AH26" s="3"/>
      <c r="AI26" s="3"/>
      <c r="AJ26" s="3"/>
      <c r="AK26" s="3"/>
      <c r="AL26" s="3"/>
      <c r="AM26" s="3"/>
    </row>
    <row r="27" spans="1:39" ht="30.75" customHeight="1">
      <c r="A27" s="101">
        <v>7</v>
      </c>
      <c r="B27" s="11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10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10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22"/>
      <c r="F27" s="22"/>
      <c r="G27" s="22"/>
      <c r="H27" s="22" t="str">
        <f t="shared" si="0"/>
        <v xml:space="preserve">  </v>
      </c>
      <c r="I27" s="23"/>
      <c r="J27" s="23" t="str">
        <f t="shared" si="5"/>
        <v/>
      </c>
      <c r="K27" s="23"/>
      <c r="L27" s="23"/>
      <c r="M27" s="23"/>
      <c r="N27" s="23"/>
      <c r="O27" s="23"/>
      <c r="P27" s="23"/>
      <c r="Q27" s="23"/>
      <c r="R27" s="24" t="str">
        <f t="shared" si="2"/>
        <v/>
      </c>
      <c r="S27" s="25" t="str">
        <f>IF(OR(J27="",J27=0),"",
IF(J27="Afecta probabilidad",'2. Identificación del Riesgo'!$L$27,""))</f>
        <v/>
      </c>
      <c r="T27" s="25" t="str">
        <f>IF(OR(J27="",J27=0),"",
IF(J27="Afecta Impacto",'2. Identificación del Riesgo'!$O$27,""))</f>
        <v/>
      </c>
      <c r="U27" s="25">
        <f t="shared" si="3"/>
        <v>0</v>
      </c>
      <c r="V27" s="25">
        <f t="shared" si="4"/>
        <v>0</v>
      </c>
      <c r="W27" s="3"/>
      <c r="X27" s="3"/>
      <c r="Y27" s="3"/>
      <c r="Z27" s="3"/>
      <c r="AA27" s="3"/>
      <c r="AB27" s="3"/>
      <c r="AC27" s="3"/>
      <c r="AD27" s="3"/>
      <c r="AE27" s="3"/>
      <c r="AF27" s="3"/>
      <c r="AG27" s="3"/>
      <c r="AH27" s="3"/>
      <c r="AI27" s="3"/>
      <c r="AJ27" s="3"/>
      <c r="AK27" s="3"/>
      <c r="AL27" s="3"/>
      <c r="AM27" s="3"/>
    </row>
    <row r="28" spans="1:39" ht="30.75" customHeight="1">
      <c r="A28" s="96"/>
      <c r="B28" s="96"/>
      <c r="C28" s="96"/>
      <c r="D28" s="96"/>
      <c r="E28" s="22"/>
      <c r="F28" s="22"/>
      <c r="G28" s="22"/>
      <c r="H28" s="22" t="str">
        <f t="shared" si="0"/>
        <v xml:space="preserve">  </v>
      </c>
      <c r="I28" s="23"/>
      <c r="J28" s="23" t="str">
        <f t="shared" si="5"/>
        <v/>
      </c>
      <c r="K28" s="23"/>
      <c r="L28" s="23"/>
      <c r="M28" s="23"/>
      <c r="N28" s="23"/>
      <c r="O28" s="23"/>
      <c r="P28" s="23"/>
      <c r="Q28" s="23"/>
      <c r="R28" s="24" t="str">
        <f t="shared" si="2"/>
        <v/>
      </c>
      <c r="S28" s="25" t="str">
        <f>IF(OR(J28="",J28=0),"",
IF(J28="Afecta probabilidad",
IF(J27="Afecta probabilidad",S27-(S27*R27),'2. Identificación del Riesgo'!$L$27),""))</f>
        <v/>
      </c>
      <c r="T28" s="25" t="str">
        <f>IF(OR(J28="",J28=0),"",
IF(J28="Afecta Impacto",
IF(J27="Afecta Impacto",T27-(T27*R27),'2. Identificación del Riesgo'!$O$27),""))</f>
        <v/>
      </c>
      <c r="U28" s="25">
        <f t="shared" si="3"/>
        <v>0</v>
      </c>
      <c r="V28" s="25">
        <f t="shared" si="4"/>
        <v>0</v>
      </c>
      <c r="W28" s="3"/>
      <c r="X28" s="3"/>
      <c r="Y28" s="3"/>
      <c r="Z28" s="3"/>
      <c r="AA28" s="3"/>
      <c r="AB28" s="3"/>
      <c r="AC28" s="3"/>
      <c r="AD28" s="3"/>
      <c r="AE28" s="3"/>
      <c r="AF28" s="3"/>
      <c r="AG28" s="3"/>
      <c r="AH28" s="3"/>
      <c r="AI28" s="3"/>
      <c r="AJ28" s="3"/>
      <c r="AK28" s="3"/>
      <c r="AL28" s="3"/>
      <c r="AM28" s="3"/>
    </row>
    <row r="29" spans="1:39" ht="30.75" customHeight="1">
      <c r="A29" s="91"/>
      <c r="B29" s="91"/>
      <c r="C29" s="91"/>
      <c r="D29" s="91"/>
      <c r="E29" s="22"/>
      <c r="F29" s="22"/>
      <c r="G29" s="22"/>
      <c r="H29" s="22" t="str">
        <f t="shared" si="0"/>
        <v xml:space="preserve">  </v>
      </c>
      <c r="I29" s="23"/>
      <c r="J29" s="23" t="str">
        <f t="shared" si="5"/>
        <v/>
      </c>
      <c r="K29" s="23"/>
      <c r="L29" s="23"/>
      <c r="M29" s="23"/>
      <c r="N29" s="23"/>
      <c r="O29" s="23"/>
      <c r="P29" s="23"/>
      <c r="Q29" s="23"/>
      <c r="R29" s="24" t="str">
        <f t="shared" si="2"/>
        <v/>
      </c>
      <c r="S29" s="25" t="str">
        <f>IF(OR(J29="",J29=0),"",
IF(J29="Afecta probabilidad",
IF(J28="Afecta probabilidad",S28-(S28*R28),
IF(J27="Afecta probabilidad",S27-(S27*R27),'2. Identificación del Riesgo'!$L$27)),""))</f>
        <v/>
      </c>
      <c r="T29" s="25" t="str">
        <f>IF(OR(J29="",J29=0),"",
IF(J29="Afecta Impacto",
IF(J28="Afecta Impacto",T28-(T28*R28),
IF(J27="Afecta Impacto",T27-(T27*R27),'2. Identificación del Riesgo'!$O$27)),""))</f>
        <v/>
      </c>
      <c r="U29" s="25">
        <f t="shared" si="3"/>
        <v>0</v>
      </c>
      <c r="V29" s="25">
        <f t="shared" si="4"/>
        <v>0</v>
      </c>
      <c r="W29" s="3"/>
      <c r="X29" s="3"/>
      <c r="Y29" s="3"/>
      <c r="Z29" s="3"/>
      <c r="AA29" s="3"/>
      <c r="AB29" s="3"/>
      <c r="AC29" s="3"/>
      <c r="AD29" s="3"/>
      <c r="AE29" s="3"/>
      <c r="AF29" s="3"/>
      <c r="AG29" s="3"/>
      <c r="AH29" s="3"/>
      <c r="AI29" s="3"/>
      <c r="AJ29" s="3"/>
      <c r="AK29" s="3"/>
      <c r="AL29" s="3"/>
      <c r="AM29" s="3"/>
    </row>
    <row r="30" spans="1:39" ht="30.75" customHeight="1">
      <c r="A30" s="101">
        <v>8</v>
      </c>
      <c r="B30" s="11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10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10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22"/>
      <c r="F30" s="22"/>
      <c r="G30" s="22"/>
      <c r="H30" s="22" t="str">
        <f t="shared" si="0"/>
        <v xml:space="preserve">  </v>
      </c>
      <c r="I30" s="23"/>
      <c r="J30" s="23" t="str">
        <f t="shared" si="5"/>
        <v/>
      </c>
      <c r="K30" s="23"/>
      <c r="L30" s="23"/>
      <c r="M30" s="23"/>
      <c r="N30" s="23"/>
      <c r="O30" s="23"/>
      <c r="P30" s="23"/>
      <c r="Q30" s="23"/>
      <c r="R30" s="24" t="str">
        <f t="shared" si="2"/>
        <v/>
      </c>
      <c r="S30" s="25" t="str">
        <f>IF(OR(J30="",J30=0),"",
IF(J30="Afecta probabilidad",'2. Identificación del Riesgo'!$L$30,""))</f>
        <v/>
      </c>
      <c r="T30" s="25" t="str">
        <f>IF(OR(J30="",J30=0),"",
IF(J30="Afecta Impacto",'2. Identificación del Riesgo'!$O$30,""))</f>
        <v/>
      </c>
      <c r="U30" s="25">
        <f t="shared" si="3"/>
        <v>0</v>
      </c>
      <c r="V30" s="25">
        <f t="shared" si="4"/>
        <v>0</v>
      </c>
      <c r="W30" s="3"/>
      <c r="X30" s="3"/>
      <c r="Y30" s="3"/>
      <c r="Z30" s="3"/>
      <c r="AA30" s="3"/>
      <c r="AB30" s="3"/>
      <c r="AC30" s="3"/>
      <c r="AD30" s="3"/>
      <c r="AE30" s="3"/>
      <c r="AF30" s="3"/>
      <c r="AG30" s="3"/>
      <c r="AH30" s="3"/>
      <c r="AI30" s="3"/>
      <c r="AJ30" s="3"/>
      <c r="AK30" s="3"/>
      <c r="AL30" s="3"/>
      <c r="AM30" s="3"/>
    </row>
    <row r="31" spans="1:39" ht="30.75" customHeight="1">
      <c r="A31" s="96"/>
      <c r="B31" s="96"/>
      <c r="C31" s="96"/>
      <c r="D31" s="96"/>
      <c r="E31" s="22"/>
      <c r="F31" s="22"/>
      <c r="G31" s="22"/>
      <c r="H31" s="22" t="str">
        <f t="shared" si="0"/>
        <v xml:space="preserve">  </v>
      </c>
      <c r="I31" s="23"/>
      <c r="J31" s="23" t="str">
        <f t="shared" si="5"/>
        <v/>
      </c>
      <c r="K31" s="23"/>
      <c r="L31" s="23"/>
      <c r="M31" s="23"/>
      <c r="N31" s="23"/>
      <c r="O31" s="23"/>
      <c r="P31" s="23"/>
      <c r="Q31" s="23"/>
      <c r="R31" s="24" t="str">
        <f t="shared" si="2"/>
        <v/>
      </c>
      <c r="S31" s="25" t="str">
        <f>IF(OR(J31="",J31=0),"",
IF(J31="Afecta probabilidad",
IF(J30="Afecta probabilidad",S30-(S30*R30),'2. Identificación del Riesgo'!$L$30),""))</f>
        <v/>
      </c>
      <c r="T31" s="25" t="str">
        <f>IF(OR(J31="",J31=0),"",
IF(J31="Afecta Impacto",
IF(J30="Afecta Impacto",T30-(T30*R30),'2. Identificación del Riesgo'!$O$30),""))</f>
        <v/>
      </c>
      <c r="U31" s="25">
        <f t="shared" si="3"/>
        <v>0</v>
      </c>
      <c r="V31" s="25">
        <f t="shared" si="4"/>
        <v>0</v>
      </c>
      <c r="W31" s="3"/>
      <c r="X31" s="3"/>
      <c r="Y31" s="3"/>
      <c r="Z31" s="3"/>
      <c r="AA31" s="3"/>
      <c r="AB31" s="3"/>
      <c r="AC31" s="3"/>
      <c r="AD31" s="3"/>
      <c r="AE31" s="3"/>
      <c r="AF31" s="3"/>
      <c r="AG31" s="3"/>
      <c r="AH31" s="3"/>
      <c r="AI31" s="3"/>
      <c r="AJ31" s="3"/>
      <c r="AK31" s="3"/>
      <c r="AL31" s="3"/>
      <c r="AM31" s="3"/>
    </row>
    <row r="32" spans="1:39" ht="30.75" customHeight="1">
      <c r="A32" s="91"/>
      <c r="B32" s="91"/>
      <c r="C32" s="91"/>
      <c r="D32" s="91"/>
      <c r="E32" s="22"/>
      <c r="F32" s="22"/>
      <c r="G32" s="22"/>
      <c r="H32" s="22" t="str">
        <f t="shared" si="0"/>
        <v xml:space="preserve">  </v>
      </c>
      <c r="I32" s="23"/>
      <c r="J32" s="23" t="str">
        <f t="shared" si="5"/>
        <v/>
      </c>
      <c r="K32" s="23"/>
      <c r="L32" s="23"/>
      <c r="M32" s="23"/>
      <c r="N32" s="23"/>
      <c r="O32" s="23"/>
      <c r="P32" s="23"/>
      <c r="Q32" s="23"/>
      <c r="R32" s="24" t="str">
        <f t="shared" si="2"/>
        <v/>
      </c>
      <c r="S32" s="25" t="str">
        <f>IF(OR(J32="",J32=0),"",
IF(J32="Afecta probabilidad",
IF(J31="Afecta probabilidad",S31-(S31*R31),
IF(J30="Afecta probabilidad",S30-(S30*R30),'2. Identificación del Riesgo'!$L$30)),""))</f>
        <v/>
      </c>
      <c r="T32" s="25" t="str">
        <f>IF(OR(J32="",J32=0),"",
IF(J32="Afecta Impacto",
IF(J31="Afecta Impacto",T31-(T31*R31),
IF(J30="Afecta Impacto",T30-(T30*R30),'2. Identificación del Riesgo'!$O$30)),""))</f>
        <v/>
      </c>
      <c r="U32" s="25">
        <f t="shared" si="3"/>
        <v>0</v>
      </c>
      <c r="V32" s="25">
        <f t="shared" si="4"/>
        <v>0</v>
      </c>
      <c r="W32" s="3"/>
      <c r="X32" s="3"/>
      <c r="Y32" s="3"/>
      <c r="Z32" s="3"/>
      <c r="AA32" s="3"/>
      <c r="AB32" s="3"/>
      <c r="AC32" s="3"/>
      <c r="AD32" s="3"/>
      <c r="AE32" s="3"/>
      <c r="AF32" s="3"/>
      <c r="AG32" s="3"/>
      <c r="AH32" s="3"/>
      <c r="AI32" s="3"/>
      <c r="AJ32" s="3"/>
      <c r="AK32" s="3"/>
      <c r="AL32" s="3"/>
      <c r="AM32" s="3"/>
    </row>
    <row r="33" spans="1:39" ht="30.75" customHeight="1">
      <c r="A33" s="101">
        <v>9</v>
      </c>
      <c r="B33" s="11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10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10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2"/>
      <c r="F33" s="22"/>
      <c r="G33" s="22"/>
      <c r="H33" s="22" t="str">
        <f t="shared" si="0"/>
        <v xml:space="preserve">  </v>
      </c>
      <c r="I33" s="23"/>
      <c r="J33" s="23" t="str">
        <f t="shared" si="5"/>
        <v/>
      </c>
      <c r="K33" s="23"/>
      <c r="L33" s="23"/>
      <c r="M33" s="23"/>
      <c r="N33" s="23"/>
      <c r="O33" s="23"/>
      <c r="P33" s="23"/>
      <c r="Q33" s="23"/>
      <c r="R33" s="24" t="str">
        <f t="shared" si="2"/>
        <v/>
      </c>
      <c r="S33" s="25" t="str">
        <f>IF(OR(J33="",J33=0),"",
IF(J33="Afecta probabilidad",'2. Identificación del Riesgo'!$L$33,""))</f>
        <v/>
      </c>
      <c r="T33" s="25" t="str">
        <f>IF(OR(J33="",J33=0),"",
IF(J33="Afecta Impacto",'2. Identificación del Riesgo'!$O$33,""))</f>
        <v/>
      </c>
      <c r="U33" s="25">
        <f t="shared" si="3"/>
        <v>0</v>
      </c>
      <c r="V33" s="25">
        <f t="shared" si="4"/>
        <v>0</v>
      </c>
      <c r="W33" s="3"/>
      <c r="X33" s="3"/>
      <c r="Y33" s="3"/>
      <c r="Z33" s="3"/>
      <c r="AA33" s="3"/>
      <c r="AB33" s="3"/>
      <c r="AC33" s="3"/>
      <c r="AD33" s="3"/>
      <c r="AE33" s="3"/>
      <c r="AF33" s="3"/>
      <c r="AG33" s="3"/>
      <c r="AH33" s="3"/>
      <c r="AI33" s="3"/>
      <c r="AJ33" s="3"/>
      <c r="AK33" s="3"/>
      <c r="AL33" s="3"/>
      <c r="AM33" s="3"/>
    </row>
    <row r="34" spans="1:39" ht="30.75" customHeight="1">
      <c r="A34" s="96"/>
      <c r="B34" s="96"/>
      <c r="C34" s="96"/>
      <c r="D34" s="96"/>
      <c r="E34" s="22"/>
      <c r="F34" s="22"/>
      <c r="G34" s="22"/>
      <c r="H34" s="22" t="str">
        <f t="shared" si="0"/>
        <v xml:space="preserve">  </v>
      </c>
      <c r="I34" s="23"/>
      <c r="J34" s="23" t="str">
        <f t="shared" si="5"/>
        <v/>
      </c>
      <c r="K34" s="23"/>
      <c r="L34" s="23"/>
      <c r="M34" s="23"/>
      <c r="N34" s="23"/>
      <c r="O34" s="23"/>
      <c r="P34" s="23"/>
      <c r="Q34" s="23"/>
      <c r="R34" s="24" t="str">
        <f t="shared" si="2"/>
        <v/>
      </c>
      <c r="S34" s="25" t="str">
        <f>IF(OR(J34="",J34=0),"",
IF(J34="Afecta probabilidad",
IF(J33="Afecta probabilidad",S33-(S33*R33),'2. Identificación del Riesgo'!$L$33),""))</f>
        <v/>
      </c>
      <c r="T34" s="25" t="str">
        <f>IF(OR(J34="",J34=0),"",
IF(J34="Afecta Impacto",
IF(J33="Afecta Impacto",T33-(T33*R33),'2. Identificación del Riesgo'!$O$33),""))</f>
        <v/>
      </c>
      <c r="U34" s="25">
        <f t="shared" si="3"/>
        <v>0</v>
      </c>
      <c r="V34" s="25">
        <f t="shared" si="4"/>
        <v>0</v>
      </c>
      <c r="W34" s="3"/>
      <c r="X34" s="3"/>
      <c r="Y34" s="3"/>
      <c r="Z34" s="3"/>
      <c r="AA34" s="3"/>
      <c r="AB34" s="3"/>
      <c r="AC34" s="3"/>
      <c r="AD34" s="3"/>
      <c r="AE34" s="3"/>
      <c r="AF34" s="3"/>
      <c r="AG34" s="3"/>
      <c r="AH34" s="3"/>
      <c r="AI34" s="3"/>
      <c r="AJ34" s="3"/>
      <c r="AK34" s="3"/>
      <c r="AL34" s="3"/>
      <c r="AM34" s="3"/>
    </row>
    <row r="35" spans="1:39" ht="30.75" customHeight="1">
      <c r="A35" s="91"/>
      <c r="B35" s="91"/>
      <c r="C35" s="91"/>
      <c r="D35" s="91"/>
      <c r="E35" s="22"/>
      <c r="F35" s="22"/>
      <c r="G35" s="22"/>
      <c r="H35" s="22" t="str">
        <f t="shared" si="0"/>
        <v xml:space="preserve">  </v>
      </c>
      <c r="I35" s="23"/>
      <c r="J35" s="23" t="str">
        <f t="shared" si="5"/>
        <v/>
      </c>
      <c r="K35" s="23"/>
      <c r="L35" s="23"/>
      <c r="M35" s="23"/>
      <c r="N35" s="23"/>
      <c r="O35" s="23"/>
      <c r="P35" s="23"/>
      <c r="Q35" s="23"/>
      <c r="R35" s="24" t="str">
        <f t="shared" si="2"/>
        <v/>
      </c>
      <c r="S35" s="25" t="str">
        <f>IF(OR(J35="",J35=0),"",
IF(J35="Afecta probabilidad",
IF(J34="Afecta probabilidad",S34-(S34*R34),
IF(J33="Afecta probabilidad",S33-(S33*R33),'2. Identificación del Riesgo'!$L$33)),""))</f>
        <v/>
      </c>
      <c r="T35" s="25" t="str">
        <f>IF(OR(J35="",J35=0),"",
IF(J35="Afecta Impacto",
IF(J34="Afecta Impacto",T34-(T34*R34),
IF(J33="Afecta Impacto",T33-(T33*R33),'2. Identificación del Riesgo'!$O$33)),""))</f>
        <v/>
      </c>
      <c r="U35" s="25">
        <f t="shared" si="3"/>
        <v>0</v>
      </c>
      <c r="V35" s="25">
        <f t="shared" si="4"/>
        <v>0</v>
      </c>
      <c r="W35" s="3"/>
      <c r="X35" s="3"/>
      <c r="Y35" s="3"/>
      <c r="Z35" s="3"/>
      <c r="AA35" s="3"/>
      <c r="AB35" s="3"/>
      <c r="AC35" s="3"/>
      <c r="AD35" s="3"/>
      <c r="AE35" s="3"/>
      <c r="AF35" s="3"/>
      <c r="AG35" s="3"/>
      <c r="AH35" s="3"/>
      <c r="AI35" s="3"/>
      <c r="AJ35" s="3"/>
      <c r="AK35" s="3"/>
      <c r="AL35" s="3"/>
      <c r="AM35" s="3"/>
    </row>
    <row r="36" spans="1:39" ht="30.75" customHeight="1">
      <c r="A36" s="101">
        <v>10</v>
      </c>
      <c r="B36" s="11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10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10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2"/>
      <c r="F36" s="22"/>
      <c r="G36" s="22"/>
      <c r="H36" s="22" t="str">
        <f t="shared" si="0"/>
        <v xml:space="preserve">  </v>
      </c>
      <c r="I36" s="23"/>
      <c r="J36" s="23" t="str">
        <f t="shared" si="5"/>
        <v/>
      </c>
      <c r="K36" s="23"/>
      <c r="L36" s="23"/>
      <c r="M36" s="23"/>
      <c r="N36" s="23"/>
      <c r="O36" s="23"/>
      <c r="P36" s="23"/>
      <c r="Q36" s="23"/>
      <c r="R36" s="24" t="str">
        <f t="shared" si="2"/>
        <v/>
      </c>
      <c r="S36" s="25" t="str">
        <f>IF(OR(J36="",J36=0),"",
IF(J36="Afecta probabilidad",'2. Identificación del Riesgo'!$L$36,""))</f>
        <v/>
      </c>
      <c r="T36" s="25" t="str">
        <f>IF(OR(J36="",J36=0),"",
IF(J36="Afecta Impacto",'2. Identificación del Riesgo'!$O$36,""))</f>
        <v/>
      </c>
      <c r="U36" s="25">
        <f t="shared" si="3"/>
        <v>0</v>
      </c>
      <c r="V36" s="25">
        <f t="shared" si="4"/>
        <v>0</v>
      </c>
      <c r="W36" s="3"/>
      <c r="X36" s="3"/>
      <c r="Y36" s="3"/>
      <c r="Z36" s="3"/>
      <c r="AA36" s="3"/>
      <c r="AB36" s="3"/>
      <c r="AC36" s="3"/>
      <c r="AD36" s="3"/>
      <c r="AE36" s="3"/>
      <c r="AF36" s="3"/>
      <c r="AG36" s="3"/>
      <c r="AH36" s="3"/>
      <c r="AI36" s="3"/>
      <c r="AJ36" s="3"/>
      <c r="AK36" s="3"/>
      <c r="AL36" s="3"/>
      <c r="AM36" s="3"/>
    </row>
    <row r="37" spans="1:39" ht="30.75" customHeight="1">
      <c r="A37" s="96"/>
      <c r="B37" s="96"/>
      <c r="C37" s="96"/>
      <c r="D37" s="96"/>
      <c r="E37" s="22"/>
      <c r="F37" s="22"/>
      <c r="G37" s="22"/>
      <c r="H37" s="22" t="str">
        <f t="shared" si="0"/>
        <v xml:space="preserve">  </v>
      </c>
      <c r="I37" s="23"/>
      <c r="J37" s="23" t="str">
        <f t="shared" si="5"/>
        <v/>
      </c>
      <c r="K37" s="23"/>
      <c r="L37" s="23"/>
      <c r="M37" s="23"/>
      <c r="N37" s="23"/>
      <c r="O37" s="23"/>
      <c r="P37" s="23"/>
      <c r="Q37" s="23"/>
      <c r="R37" s="24" t="str">
        <f t="shared" si="2"/>
        <v/>
      </c>
      <c r="S37" s="25" t="str">
        <f>IF(OR(J37="",J37=0),"",
IF(J37="Afecta probabilidad",
IF(J36="Afecta probabilidad",S36-(S36*R36),'2. Identificación del Riesgo'!$L$36),""))</f>
        <v/>
      </c>
      <c r="T37" s="25" t="str">
        <f>IF(OR(J37="",J37=0),"",
IF(J37="Afecta Impacto",
IF(J36="Afecta Impacto",T36-(T36*R36),'2. Identificación del Riesgo'!$O$36),""))</f>
        <v/>
      </c>
      <c r="U37" s="25">
        <f t="shared" si="3"/>
        <v>0</v>
      </c>
      <c r="V37" s="25">
        <f t="shared" si="4"/>
        <v>0</v>
      </c>
      <c r="W37" s="2"/>
      <c r="X37" s="2"/>
      <c r="Y37" s="2"/>
      <c r="Z37" s="2"/>
      <c r="AA37" s="2"/>
      <c r="AB37" s="2"/>
      <c r="AC37" s="2"/>
      <c r="AD37" s="2"/>
      <c r="AE37" s="2"/>
      <c r="AF37" s="2"/>
      <c r="AG37" s="2"/>
      <c r="AH37" s="2"/>
      <c r="AI37" s="2"/>
      <c r="AJ37" s="2"/>
      <c r="AK37" s="2"/>
      <c r="AL37" s="2"/>
      <c r="AM37" s="2"/>
    </row>
    <row r="38" spans="1:39" ht="30.75" customHeight="1">
      <c r="A38" s="91"/>
      <c r="B38" s="91"/>
      <c r="C38" s="91"/>
      <c r="D38" s="91"/>
      <c r="E38" s="22"/>
      <c r="F38" s="22"/>
      <c r="G38" s="22"/>
      <c r="H38" s="22" t="str">
        <f t="shared" si="0"/>
        <v xml:space="preserve">  </v>
      </c>
      <c r="I38" s="23"/>
      <c r="J38" s="23" t="str">
        <f t="shared" si="5"/>
        <v/>
      </c>
      <c r="K38" s="23"/>
      <c r="L38" s="23"/>
      <c r="M38" s="23"/>
      <c r="N38" s="23"/>
      <c r="O38" s="23"/>
      <c r="P38" s="23"/>
      <c r="Q38" s="23"/>
      <c r="R38" s="24" t="str">
        <f t="shared" si="2"/>
        <v/>
      </c>
      <c r="S38" s="25" t="str">
        <f>IF(OR(J38="",J38=0),"",
IF(J38="Afecta probabilidad",
IF(J37="Afecta probabilidad",S37-(S37*R37),
IF(J36="Afecta probabilidad",S36-(S36*R36),'2. Identificación del Riesgo'!$L$36)),""))</f>
        <v/>
      </c>
      <c r="T38" s="25" t="str">
        <f>IF(OR(J38="",J38=0),"",
IF(J38="Afecta Impacto",
IF(J37="Afecta Impacto",T37-(T37*R37),
IF(J36="Afecta Impacto",T36-(T36*R36),'2. Identificación del Riesgo'!$O$36)),""))</f>
        <v/>
      </c>
      <c r="U38" s="25">
        <f t="shared" si="3"/>
        <v>0</v>
      </c>
      <c r="V38" s="25">
        <f t="shared" si="4"/>
        <v>0</v>
      </c>
      <c r="W38" s="2"/>
      <c r="X38" s="2"/>
      <c r="Y38" s="2"/>
      <c r="Z38" s="2"/>
      <c r="AA38" s="2"/>
      <c r="AB38" s="2"/>
      <c r="AC38" s="2"/>
      <c r="AD38" s="2"/>
      <c r="AE38" s="2"/>
      <c r="AF38" s="2"/>
      <c r="AG38" s="2"/>
      <c r="AH38" s="2"/>
      <c r="AI38" s="2"/>
      <c r="AJ38" s="2"/>
      <c r="AK38" s="2"/>
      <c r="AL38" s="2"/>
      <c r="AM38" s="2"/>
    </row>
    <row r="39" spans="1:39" ht="30.75" customHeight="1">
      <c r="A39" s="101">
        <v>11</v>
      </c>
      <c r="B39" s="11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10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10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2"/>
      <c r="F39" s="22"/>
      <c r="G39" s="22"/>
      <c r="H39" s="22" t="str">
        <f t="shared" si="0"/>
        <v xml:space="preserve">  </v>
      </c>
      <c r="I39" s="23"/>
      <c r="J39" s="23" t="str">
        <f t="shared" si="5"/>
        <v/>
      </c>
      <c r="K39" s="23"/>
      <c r="L39" s="23"/>
      <c r="M39" s="23"/>
      <c r="N39" s="23"/>
      <c r="O39" s="23"/>
      <c r="P39" s="23"/>
      <c r="Q39" s="23"/>
      <c r="R39" s="24" t="str">
        <f t="shared" si="2"/>
        <v/>
      </c>
      <c r="S39" s="25" t="str">
        <f>IF(OR(J39="",J39=0),"",
IF(J39="Afecta probabilidad",'2. Identificación del Riesgo'!$L$39,""))</f>
        <v/>
      </c>
      <c r="T39" s="25" t="str">
        <f>IF(OR(J39="",J39=0),"",
IF(J39="Afecta Impacto",'2. Identificación del Riesgo'!$O$39,""))</f>
        <v/>
      </c>
      <c r="U39" s="25">
        <f t="shared" si="3"/>
        <v>0</v>
      </c>
      <c r="V39" s="25">
        <f t="shared" si="4"/>
        <v>0</v>
      </c>
      <c r="W39" s="3"/>
      <c r="X39" s="3"/>
      <c r="Y39" s="3"/>
      <c r="Z39" s="3"/>
      <c r="AA39" s="3"/>
      <c r="AB39" s="3"/>
      <c r="AC39" s="3"/>
      <c r="AD39" s="3"/>
      <c r="AE39" s="3"/>
      <c r="AF39" s="3"/>
      <c r="AG39" s="3"/>
      <c r="AH39" s="3"/>
      <c r="AI39" s="3"/>
      <c r="AJ39" s="3"/>
      <c r="AK39" s="3"/>
      <c r="AL39" s="3"/>
      <c r="AM39" s="3"/>
    </row>
    <row r="40" spans="1:39" ht="30.75" customHeight="1">
      <c r="A40" s="96"/>
      <c r="B40" s="96"/>
      <c r="C40" s="96"/>
      <c r="D40" s="96"/>
      <c r="E40" s="22"/>
      <c r="F40" s="22"/>
      <c r="G40" s="22"/>
      <c r="H40" s="22" t="str">
        <f t="shared" si="0"/>
        <v xml:space="preserve">  </v>
      </c>
      <c r="I40" s="23"/>
      <c r="J40" s="23" t="str">
        <f t="shared" si="5"/>
        <v/>
      </c>
      <c r="K40" s="23"/>
      <c r="L40" s="23"/>
      <c r="M40" s="23"/>
      <c r="N40" s="23"/>
      <c r="O40" s="23"/>
      <c r="P40" s="23"/>
      <c r="Q40" s="23"/>
      <c r="R40" s="24" t="str">
        <f t="shared" si="2"/>
        <v/>
      </c>
      <c r="S40" s="25" t="str">
        <f>IF(OR(J40="",J40=0),"",
IF(J40="Afecta probabilidad",
IF(J39="Afecta probabilidad",S39-(S39*R39),'2. Identificación del Riesgo'!$L$39),""))</f>
        <v/>
      </c>
      <c r="T40" s="25" t="str">
        <f>IF(OR(J40="",J40=0),"",
IF(J40="Afecta Impacto",
IF(J39="Afecta Impacto",T39-(T39*R39),'2. Identificación del Riesgo'!$O$39),""))</f>
        <v/>
      </c>
      <c r="U40" s="25">
        <f t="shared" si="3"/>
        <v>0</v>
      </c>
      <c r="V40" s="25">
        <f t="shared" si="4"/>
        <v>0</v>
      </c>
      <c r="W40" s="2"/>
      <c r="X40" s="2"/>
      <c r="Y40" s="2"/>
      <c r="Z40" s="2"/>
      <c r="AA40" s="2"/>
      <c r="AB40" s="2"/>
      <c r="AC40" s="2"/>
      <c r="AD40" s="2"/>
      <c r="AE40" s="2"/>
      <c r="AF40" s="2"/>
      <c r="AG40" s="2"/>
      <c r="AH40" s="2"/>
      <c r="AI40" s="2"/>
      <c r="AJ40" s="2"/>
      <c r="AK40" s="2"/>
      <c r="AL40" s="2"/>
      <c r="AM40" s="2"/>
    </row>
    <row r="41" spans="1:39" ht="30.75" customHeight="1">
      <c r="A41" s="91"/>
      <c r="B41" s="91"/>
      <c r="C41" s="91"/>
      <c r="D41" s="91"/>
      <c r="E41" s="22"/>
      <c r="F41" s="22"/>
      <c r="G41" s="22"/>
      <c r="H41" s="22" t="str">
        <f t="shared" si="0"/>
        <v xml:space="preserve">  </v>
      </c>
      <c r="I41" s="23"/>
      <c r="J41" s="23" t="str">
        <f t="shared" si="5"/>
        <v/>
      </c>
      <c r="K41" s="23"/>
      <c r="L41" s="23"/>
      <c r="M41" s="23"/>
      <c r="N41" s="23"/>
      <c r="O41" s="23"/>
      <c r="P41" s="23"/>
      <c r="Q41" s="23"/>
      <c r="R41" s="24" t="str">
        <f t="shared" si="2"/>
        <v/>
      </c>
      <c r="S41" s="25" t="str">
        <f>IF(OR(J41="",J41=0),"",
IF(J41="Afecta probabilidad",
IF(J40="Afecta probabilidad",S40-(S40*R40),
IF(J39="Afecta probabilidad",S39-(S39*R39),'2. Identificación del Riesgo'!$L$39)),""))</f>
        <v/>
      </c>
      <c r="T41" s="25" t="str">
        <f>IF(OR(J41="",J41=0),"",
IF(J41="Afecta Impacto",
IF(J40="Afecta Impacto",T40-(T40*R40),
IF(J39="Afecta Impacto",T39-(T39*R39),'2. Identificación del Riesgo'!$O$39)),""))</f>
        <v/>
      </c>
      <c r="U41" s="25">
        <f t="shared" si="3"/>
        <v>0</v>
      </c>
      <c r="V41" s="25">
        <f t="shared" si="4"/>
        <v>0</v>
      </c>
      <c r="W41" s="2"/>
      <c r="X41" s="2"/>
      <c r="Y41" s="2"/>
      <c r="Z41" s="2"/>
      <c r="AA41" s="2"/>
      <c r="AB41" s="2"/>
      <c r="AC41" s="2"/>
      <c r="AD41" s="2"/>
      <c r="AE41" s="2"/>
      <c r="AF41" s="2"/>
      <c r="AG41" s="2"/>
      <c r="AH41" s="2"/>
      <c r="AI41" s="2"/>
      <c r="AJ41" s="2"/>
      <c r="AK41" s="2"/>
      <c r="AL41" s="2"/>
      <c r="AM41" s="2"/>
    </row>
    <row r="42" spans="1:39" ht="30.75" customHeight="1">
      <c r="A42" s="101">
        <v>12</v>
      </c>
      <c r="B42" s="11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10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10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2"/>
      <c r="F42" s="22"/>
      <c r="G42" s="22"/>
      <c r="H42" s="22" t="str">
        <f t="shared" si="0"/>
        <v xml:space="preserve">  </v>
      </c>
      <c r="I42" s="23"/>
      <c r="J42" s="23" t="str">
        <f t="shared" si="5"/>
        <v/>
      </c>
      <c r="K42" s="23"/>
      <c r="L42" s="23"/>
      <c r="M42" s="23"/>
      <c r="N42" s="23"/>
      <c r="O42" s="23"/>
      <c r="P42" s="23"/>
      <c r="Q42" s="23"/>
      <c r="R42" s="24" t="str">
        <f t="shared" si="2"/>
        <v/>
      </c>
      <c r="S42" s="25" t="str">
        <f>IF(OR(J42="",J42=0),"",
IF(J42="Afecta probabilidad",'2. Identificación del Riesgo'!$L$42,""))</f>
        <v/>
      </c>
      <c r="T42" s="25" t="str">
        <f>IF(OR(J42="",J42=0),"",
IF(J42="Afecta Impacto",'2. Identificación del Riesgo'!$O$42,""))</f>
        <v/>
      </c>
      <c r="U42" s="25">
        <f t="shared" si="3"/>
        <v>0</v>
      </c>
      <c r="V42" s="25">
        <f t="shared" si="4"/>
        <v>0</v>
      </c>
      <c r="W42" s="3"/>
      <c r="X42" s="3"/>
      <c r="Y42" s="3"/>
      <c r="Z42" s="3"/>
      <c r="AA42" s="3"/>
      <c r="AB42" s="3"/>
      <c r="AC42" s="3"/>
      <c r="AD42" s="3"/>
      <c r="AE42" s="3"/>
      <c r="AF42" s="3"/>
      <c r="AG42" s="3"/>
      <c r="AH42" s="3"/>
      <c r="AI42" s="3"/>
      <c r="AJ42" s="3"/>
      <c r="AK42" s="3"/>
      <c r="AL42" s="3"/>
      <c r="AM42" s="3"/>
    </row>
    <row r="43" spans="1:39" ht="30.75" customHeight="1">
      <c r="A43" s="96"/>
      <c r="B43" s="96"/>
      <c r="C43" s="96"/>
      <c r="D43" s="96"/>
      <c r="E43" s="22"/>
      <c r="F43" s="22"/>
      <c r="G43" s="22"/>
      <c r="H43" s="22" t="str">
        <f t="shared" si="0"/>
        <v xml:space="preserve">  </v>
      </c>
      <c r="I43" s="23"/>
      <c r="J43" s="23" t="str">
        <f t="shared" si="5"/>
        <v/>
      </c>
      <c r="K43" s="23"/>
      <c r="L43" s="23"/>
      <c r="M43" s="23"/>
      <c r="N43" s="23"/>
      <c r="O43" s="23"/>
      <c r="P43" s="23"/>
      <c r="Q43" s="23"/>
      <c r="R43" s="24" t="str">
        <f t="shared" si="2"/>
        <v/>
      </c>
      <c r="S43" s="25" t="str">
        <f>IF(OR(J43="",J43=0),"",
IF(J43="Afecta probabilidad",
IF(J42="Afecta probabilidad",S42-(S42*R42),'2. Identificación del Riesgo'!$L$42),""))</f>
        <v/>
      </c>
      <c r="T43" s="25" t="str">
        <f>IF(OR(J43="",J43=0),"",
IF(J43="Afecta Impacto",
IF(J42="Afecta Impacto",T42-(T42*R42),'2. Identificación del Riesgo'!$O$42),""))</f>
        <v/>
      </c>
      <c r="U43" s="25">
        <f t="shared" si="3"/>
        <v>0</v>
      </c>
      <c r="V43" s="25">
        <f t="shared" si="4"/>
        <v>0</v>
      </c>
      <c r="W43" s="2"/>
      <c r="X43" s="2"/>
      <c r="Y43" s="2"/>
      <c r="Z43" s="2"/>
      <c r="AA43" s="2"/>
      <c r="AB43" s="2"/>
      <c r="AC43" s="2"/>
      <c r="AD43" s="2"/>
      <c r="AE43" s="2"/>
      <c r="AF43" s="2"/>
      <c r="AG43" s="2"/>
      <c r="AH43" s="2"/>
      <c r="AI43" s="2"/>
      <c r="AJ43" s="2"/>
      <c r="AK43" s="2"/>
      <c r="AL43" s="2"/>
      <c r="AM43" s="2"/>
    </row>
    <row r="44" spans="1:39" ht="30.75" customHeight="1">
      <c r="A44" s="91"/>
      <c r="B44" s="91"/>
      <c r="C44" s="91"/>
      <c r="D44" s="91"/>
      <c r="E44" s="22"/>
      <c r="F44" s="22"/>
      <c r="G44" s="22"/>
      <c r="H44" s="22" t="str">
        <f t="shared" si="0"/>
        <v xml:space="preserve">  </v>
      </c>
      <c r="I44" s="23"/>
      <c r="J44" s="23" t="str">
        <f t="shared" si="5"/>
        <v/>
      </c>
      <c r="K44" s="23"/>
      <c r="L44" s="23"/>
      <c r="M44" s="23"/>
      <c r="N44" s="23"/>
      <c r="O44" s="23"/>
      <c r="P44" s="23"/>
      <c r="Q44" s="23"/>
      <c r="R44" s="24" t="str">
        <f t="shared" si="2"/>
        <v/>
      </c>
      <c r="S44" s="25" t="str">
        <f>IF(OR(J44="",J44=0),"",
IF(J44="Afecta probabilidad",
IF(J43="Afecta probabilidad",S43-(S43*R43),
IF(J42="Afecta probabilidad",S42-(S42*R42),'2. Identificación del Riesgo'!$L$42)),""))</f>
        <v/>
      </c>
      <c r="T44" s="25" t="str">
        <f>IF(OR(J44="",J44=0),"",
IF(J44="Afecta Impacto",
IF(J43="Afecta Impacto",T43-(T43*R43),
IF(J42="Afecta Impacto",T42-(T42*R42),'2. Identificación del Riesgo'!$O$42)),""))</f>
        <v/>
      </c>
      <c r="U44" s="25">
        <f t="shared" si="3"/>
        <v>0</v>
      </c>
      <c r="V44" s="25">
        <f t="shared" si="4"/>
        <v>0</v>
      </c>
      <c r="W44" s="2"/>
      <c r="X44" s="2"/>
      <c r="Y44" s="2"/>
      <c r="Z44" s="2"/>
      <c r="AA44" s="2"/>
      <c r="AB44" s="2"/>
      <c r="AC44" s="2"/>
      <c r="AD44" s="2"/>
      <c r="AE44" s="2"/>
      <c r="AF44" s="2"/>
      <c r="AG44" s="2"/>
      <c r="AH44" s="2"/>
      <c r="AI44" s="2"/>
      <c r="AJ44" s="2"/>
      <c r="AK44" s="2"/>
      <c r="AL44" s="2"/>
      <c r="AM44" s="2"/>
    </row>
    <row r="45" spans="1:39" ht="30.75" customHeight="1">
      <c r="A45" s="101">
        <v>13</v>
      </c>
      <c r="B45" s="11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10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10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2"/>
      <c r="F45" s="22"/>
      <c r="G45" s="22"/>
      <c r="H45" s="22" t="str">
        <f t="shared" si="0"/>
        <v xml:space="preserve">  </v>
      </c>
      <c r="I45" s="23"/>
      <c r="J45" s="23" t="str">
        <f t="shared" si="5"/>
        <v/>
      </c>
      <c r="K45" s="23"/>
      <c r="L45" s="23"/>
      <c r="M45" s="23"/>
      <c r="N45" s="23"/>
      <c r="O45" s="23"/>
      <c r="P45" s="23"/>
      <c r="Q45" s="23"/>
      <c r="R45" s="24" t="str">
        <f t="shared" si="2"/>
        <v/>
      </c>
      <c r="S45" s="25" t="str">
        <f>IF(OR(J45="",J45=0),"",
IF(J45="Afecta probabilidad",'2. Identificación del Riesgo'!$L$45,""))</f>
        <v/>
      </c>
      <c r="T45" s="25" t="str">
        <f>IF(OR(J45="",J45=0),"",
IF(J45="Afecta Impacto",'2. Identificación del Riesgo'!$O$45,""))</f>
        <v/>
      </c>
      <c r="U45" s="25">
        <f t="shared" si="3"/>
        <v>0</v>
      </c>
      <c r="V45" s="25">
        <f t="shared" si="4"/>
        <v>0</v>
      </c>
      <c r="W45" s="3"/>
      <c r="X45" s="3"/>
      <c r="Y45" s="3"/>
      <c r="Z45" s="3"/>
      <c r="AA45" s="3"/>
      <c r="AB45" s="3"/>
      <c r="AC45" s="3"/>
      <c r="AD45" s="3"/>
      <c r="AE45" s="3"/>
      <c r="AF45" s="3"/>
      <c r="AG45" s="3"/>
      <c r="AH45" s="3"/>
      <c r="AI45" s="3"/>
      <c r="AJ45" s="3"/>
      <c r="AK45" s="3"/>
      <c r="AL45" s="3"/>
      <c r="AM45" s="3"/>
    </row>
    <row r="46" spans="1:39" ht="30.75" customHeight="1">
      <c r="A46" s="96"/>
      <c r="B46" s="96"/>
      <c r="C46" s="96"/>
      <c r="D46" s="96"/>
      <c r="E46" s="22"/>
      <c r="F46" s="22"/>
      <c r="G46" s="22"/>
      <c r="H46" s="22" t="str">
        <f t="shared" si="0"/>
        <v xml:space="preserve">  </v>
      </c>
      <c r="I46" s="23"/>
      <c r="J46" s="23" t="str">
        <f t="shared" si="5"/>
        <v/>
      </c>
      <c r="K46" s="23"/>
      <c r="L46" s="23"/>
      <c r="M46" s="23"/>
      <c r="N46" s="23"/>
      <c r="O46" s="23"/>
      <c r="P46" s="23"/>
      <c r="Q46" s="23"/>
      <c r="R46" s="24" t="str">
        <f t="shared" si="2"/>
        <v/>
      </c>
      <c r="S46" s="25" t="str">
        <f>IF(OR(J46="",J46=0),"",
IF(J46="Afecta probabilidad",
IF(J45="Afecta probabilidad",S45-(S45*R45),'2. Identificación del Riesgo'!$L$45),""))</f>
        <v/>
      </c>
      <c r="T46" s="25" t="str">
        <f>IF(OR(J46="",J46=0),"",
IF(J46="Afecta Impacto",
IF(J45="Afecta Impacto",T45-(T45*R45),'2. Identificación del Riesgo'!$O$45),""))</f>
        <v/>
      </c>
      <c r="U46" s="25">
        <f t="shared" si="3"/>
        <v>0</v>
      </c>
      <c r="V46" s="25">
        <f t="shared" si="4"/>
        <v>0</v>
      </c>
      <c r="W46" s="2"/>
      <c r="X46" s="2"/>
      <c r="Y46" s="2"/>
      <c r="Z46" s="2"/>
      <c r="AA46" s="2"/>
      <c r="AB46" s="2"/>
      <c r="AC46" s="2"/>
      <c r="AD46" s="2"/>
      <c r="AE46" s="2"/>
      <c r="AF46" s="2"/>
      <c r="AG46" s="2"/>
      <c r="AH46" s="2"/>
      <c r="AI46" s="2"/>
      <c r="AJ46" s="2"/>
      <c r="AK46" s="2"/>
      <c r="AL46" s="2"/>
      <c r="AM46" s="2"/>
    </row>
    <row r="47" spans="1:39" ht="30.75" customHeight="1">
      <c r="A47" s="91"/>
      <c r="B47" s="91"/>
      <c r="C47" s="91"/>
      <c r="D47" s="91"/>
      <c r="E47" s="22"/>
      <c r="F47" s="22"/>
      <c r="G47" s="22"/>
      <c r="H47" s="22" t="str">
        <f t="shared" si="0"/>
        <v xml:space="preserve">  </v>
      </c>
      <c r="I47" s="23"/>
      <c r="J47" s="23" t="str">
        <f t="shared" si="5"/>
        <v/>
      </c>
      <c r="K47" s="23"/>
      <c r="L47" s="23"/>
      <c r="M47" s="23"/>
      <c r="N47" s="23"/>
      <c r="O47" s="23"/>
      <c r="P47" s="23"/>
      <c r="Q47" s="23"/>
      <c r="R47" s="24" t="str">
        <f t="shared" si="2"/>
        <v/>
      </c>
      <c r="S47" s="25" t="str">
        <f>IF(OR(J47="",J47=0),"",
IF(J47="Afecta probabilidad",
IF(J46="Afecta probabilidad",S46-(S46*R46),
IF(J45="Afecta probabilidad",S45-(S45*R45),'2. Identificación del Riesgo'!$L$45)),""))</f>
        <v/>
      </c>
      <c r="T47" s="25" t="str">
        <f>IF(OR(J47="",J47=0),"",
IF(J47="Afecta Impacto",
IF(J46="Afecta Impacto",T46-(T46*R46),
IF(J45="Afecta Impacto",T45-(T45*R45),'2. Identificación del Riesgo'!$O$45)),""))</f>
        <v/>
      </c>
      <c r="U47" s="25">
        <f t="shared" si="3"/>
        <v>0</v>
      </c>
      <c r="V47" s="25">
        <f t="shared" si="4"/>
        <v>0</v>
      </c>
      <c r="W47" s="2"/>
      <c r="X47" s="2"/>
      <c r="Y47" s="2"/>
      <c r="Z47" s="2"/>
      <c r="AA47" s="2"/>
      <c r="AB47" s="2"/>
      <c r="AC47" s="2"/>
      <c r="AD47" s="2"/>
      <c r="AE47" s="2"/>
      <c r="AF47" s="2"/>
      <c r="AG47" s="2"/>
      <c r="AH47" s="2"/>
      <c r="AI47" s="2"/>
      <c r="AJ47" s="2"/>
      <c r="AK47" s="2"/>
      <c r="AL47" s="2"/>
      <c r="AM47" s="2"/>
    </row>
    <row r="48" spans="1:39" ht="30.75" customHeight="1">
      <c r="A48" s="101">
        <v>14</v>
      </c>
      <c r="B48" s="11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10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10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2"/>
      <c r="F48" s="22"/>
      <c r="G48" s="22"/>
      <c r="H48" s="22" t="str">
        <f t="shared" si="0"/>
        <v xml:space="preserve">  </v>
      </c>
      <c r="I48" s="23"/>
      <c r="J48" s="23" t="str">
        <f t="shared" si="5"/>
        <v/>
      </c>
      <c r="K48" s="23"/>
      <c r="L48" s="23"/>
      <c r="M48" s="23"/>
      <c r="N48" s="23"/>
      <c r="O48" s="23"/>
      <c r="P48" s="23"/>
      <c r="Q48" s="23"/>
      <c r="R48" s="24" t="str">
        <f t="shared" si="2"/>
        <v/>
      </c>
      <c r="S48" s="25" t="str">
        <f>IF(OR(J48="",J48=0),"",
IF(J48="Afecta probabilidad",'2. Identificación del Riesgo'!$L$48,""))</f>
        <v/>
      </c>
      <c r="T48" s="25" t="str">
        <f>IF(OR(J48="",J48=0),"",
IF(J48="Afecta Impacto",'2. Identificación del Riesgo'!$O$48,""))</f>
        <v/>
      </c>
      <c r="U48" s="25">
        <f t="shared" si="3"/>
        <v>0</v>
      </c>
      <c r="V48" s="25">
        <f t="shared" si="4"/>
        <v>0</v>
      </c>
      <c r="W48" s="3"/>
      <c r="X48" s="3"/>
      <c r="Y48" s="3"/>
      <c r="Z48" s="3"/>
      <c r="AA48" s="3"/>
      <c r="AB48" s="3"/>
      <c r="AC48" s="3"/>
      <c r="AD48" s="3"/>
      <c r="AE48" s="3"/>
      <c r="AF48" s="3"/>
      <c r="AG48" s="3"/>
      <c r="AH48" s="3"/>
      <c r="AI48" s="3"/>
      <c r="AJ48" s="3"/>
      <c r="AK48" s="3"/>
      <c r="AL48" s="3"/>
      <c r="AM48" s="3"/>
    </row>
    <row r="49" spans="1:39" ht="30.75" customHeight="1">
      <c r="A49" s="96"/>
      <c r="B49" s="96"/>
      <c r="C49" s="96"/>
      <c r="D49" s="96"/>
      <c r="E49" s="22"/>
      <c r="F49" s="22"/>
      <c r="G49" s="22"/>
      <c r="H49" s="22" t="str">
        <f t="shared" si="0"/>
        <v xml:space="preserve">  </v>
      </c>
      <c r="I49" s="23"/>
      <c r="J49" s="23" t="str">
        <f t="shared" si="5"/>
        <v/>
      </c>
      <c r="K49" s="23"/>
      <c r="L49" s="23"/>
      <c r="M49" s="23"/>
      <c r="N49" s="23"/>
      <c r="O49" s="23"/>
      <c r="P49" s="23"/>
      <c r="Q49" s="23"/>
      <c r="R49" s="24" t="str">
        <f t="shared" si="2"/>
        <v/>
      </c>
      <c r="S49" s="25" t="str">
        <f>IF(OR(J49="",J49=0),"",
IF(J49="Afecta probabilidad",
IF(J48="Afecta probabilidad",S48-(S48*R48),'2. Identificación del Riesgo'!$L$48),""))</f>
        <v/>
      </c>
      <c r="T49" s="25" t="str">
        <f>IF(OR(J49="",J49=0),"",
IF(J49="Afecta Impacto",
IF(J48="Afecta Impacto",T48-(T48*R48),'2. Identificación del Riesgo'!$O$48),""))</f>
        <v/>
      </c>
      <c r="U49" s="25">
        <f t="shared" si="3"/>
        <v>0</v>
      </c>
      <c r="V49" s="25">
        <f t="shared" si="4"/>
        <v>0</v>
      </c>
      <c r="W49" s="2"/>
      <c r="X49" s="2"/>
      <c r="Y49" s="2"/>
      <c r="Z49" s="2"/>
      <c r="AA49" s="2"/>
      <c r="AB49" s="2"/>
      <c r="AC49" s="2"/>
      <c r="AD49" s="2"/>
      <c r="AE49" s="2"/>
      <c r="AF49" s="2"/>
      <c r="AG49" s="2"/>
      <c r="AH49" s="2"/>
      <c r="AI49" s="2"/>
      <c r="AJ49" s="2"/>
      <c r="AK49" s="2"/>
      <c r="AL49" s="2"/>
      <c r="AM49" s="2"/>
    </row>
    <row r="50" spans="1:39" ht="30.75" customHeight="1">
      <c r="A50" s="91"/>
      <c r="B50" s="91"/>
      <c r="C50" s="91"/>
      <c r="D50" s="91"/>
      <c r="E50" s="22"/>
      <c r="F50" s="22"/>
      <c r="G50" s="22"/>
      <c r="H50" s="22" t="str">
        <f t="shared" si="0"/>
        <v xml:space="preserve">  </v>
      </c>
      <c r="I50" s="23"/>
      <c r="J50" s="23" t="str">
        <f t="shared" si="5"/>
        <v/>
      </c>
      <c r="K50" s="23"/>
      <c r="L50" s="23"/>
      <c r="M50" s="23"/>
      <c r="N50" s="23"/>
      <c r="O50" s="23"/>
      <c r="P50" s="23"/>
      <c r="Q50" s="23"/>
      <c r="R50" s="24" t="str">
        <f t="shared" si="2"/>
        <v/>
      </c>
      <c r="S50" s="25" t="str">
        <f>IF(OR(J50="",J50=0),"",
IF(J50="Afecta probabilidad",
IF(J49="Afecta probabilidad",S49-(S49*R49),
IF(J48="Afecta probabilidad",S48-(S48*R48),'2. Identificación del Riesgo'!$L$48)),""))</f>
        <v/>
      </c>
      <c r="T50" s="25" t="str">
        <f>IF(OR(J50="",J50=0),"",
IF(J50="Afecta Impacto",
IF(J49="Afecta Impacto",T49-(T49*R49),
IF(J48="Afecta Impacto",T48-(T48*R48),'2. Identificación del Riesgo'!$O$48)),""))</f>
        <v/>
      </c>
      <c r="U50" s="25">
        <f t="shared" si="3"/>
        <v>0</v>
      </c>
      <c r="V50" s="25">
        <f t="shared" si="4"/>
        <v>0</v>
      </c>
      <c r="W50" s="2"/>
      <c r="X50" s="2"/>
      <c r="Y50" s="2"/>
      <c r="Z50" s="2"/>
      <c r="AA50" s="2"/>
      <c r="AB50" s="2"/>
      <c r="AC50" s="2"/>
      <c r="AD50" s="2"/>
      <c r="AE50" s="2"/>
      <c r="AF50" s="2"/>
      <c r="AG50" s="2"/>
      <c r="AH50" s="2"/>
      <c r="AI50" s="2"/>
      <c r="AJ50" s="2"/>
      <c r="AK50" s="2"/>
      <c r="AL50" s="2"/>
      <c r="AM50" s="2"/>
    </row>
    <row r="51" spans="1:39" ht="30.75" customHeight="1">
      <c r="A51" s="101">
        <v>15</v>
      </c>
      <c r="B51" s="11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10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10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2"/>
      <c r="F51" s="22"/>
      <c r="G51" s="22"/>
      <c r="H51" s="22" t="str">
        <f t="shared" si="0"/>
        <v xml:space="preserve">  </v>
      </c>
      <c r="I51" s="23"/>
      <c r="J51" s="23" t="str">
        <f t="shared" si="5"/>
        <v/>
      </c>
      <c r="K51" s="23"/>
      <c r="L51" s="23"/>
      <c r="M51" s="23"/>
      <c r="N51" s="23"/>
      <c r="O51" s="23"/>
      <c r="P51" s="23"/>
      <c r="Q51" s="23"/>
      <c r="R51" s="24" t="str">
        <f t="shared" si="2"/>
        <v/>
      </c>
      <c r="S51" s="25" t="str">
        <f>IF(OR(J51="",J51=0),"",
IF(J51="Afecta probabilidad",'2. Identificación del Riesgo'!$L$51,""))</f>
        <v/>
      </c>
      <c r="T51" s="25" t="str">
        <f>IF(OR(J51="",J51=0),"",
IF(J51="Afecta Impacto",'2. Identificación del Riesgo'!$O$51,""))</f>
        <v/>
      </c>
      <c r="U51" s="25">
        <f t="shared" si="3"/>
        <v>0</v>
      </c>
      <c r="V51" s="25">
        <f t="shared" si="4"/>
        <v>0</v>
      </c>
      <c r="W51" s="3"/>
      <c r="X51" s="3"/>
      <c r="Y51" s="3"/>
      <c r="Z51" s="3"/>
      <c r="AA51" s="3"/>
      <c r="AB51" s="3"/>
      <c r="AC51" s="3"/>
      <c r="AD51" s="3"/>
      <c r="AE51" s="3"/>
      <c r="AF51" s="3"/>
      <c r="AG51" s="3"/>
      <c r="AH51" s="3"/>
      <c r="AI51" s="3"/>
      <c r="AJ51" s="3"/>
      <c r="AK51" s="3"/>
      <c r="AL51" s="3"/>
      <c r="AM51" s="3"/>
    </row>
    <row r="52" spans="1:39" ht="30.75" customHeight="1">
      <c r="A52" s="96"/>
      <c r="B52" s="96"/>
      <c r="C52" s="96"/>
      <c r="D52" s="96"/>
      <c r="E52" s="22"/>
      <c r="F52" s="22"/>
      <c r="G52" s="22"/>
      <c r="H52" s="22" t="str">
        <f t="shared" si="0"/>
        <v xml:space="preserve">  </v>
      </c>
      <c r="I52" s="23"/>
      <c r="J52" s="23" t="str">
        <f t="shared" si="5"/>
        <v/>
      </c>
      <c r="K52" s="23"/>
      <c r="L52" s="23"/>
      <c r="M52" s="23"/>
      <c r="N52" s="23"/>
      <c r="O52" s="23"/>
      <c r="P52" s="23"/>
      <c r="Q52" s="23"/>
      <c r="R52" s="24" t="str">
        <f t="shared" si="2"/>
        <v/>
      </c>
      <c r="S52" s="25" t="str">
        <f>IF(OR(J52="",J52=0),"",
IF(J52="Afecta probabilidad",
IF(J51="Afecta probabilidad",S51-(S51*R51),'2. Identificación del Riesgo'!$L$51),""))</f>
        <v/>
      </c>
      <c r="T52" s="25" t="str">
        <f>IF(OR(J52="",J52=0),"",
IF(J52="Afecta Impacto",
IF(J51="Afecta Impacto",T51-(T51*R51),'2. Identificación del Riesgo'!$O$51),""))</f>
        <v/>
      </c>
      <c r="U52" s="25">
        <f t="shared" si="3"/>
        <v>0</v>
      </c>
      <c r="V52" s="25">
        <f t="shared" si="4"/>
        <v>0</v>
      </c>
      <c r="W52" s="2"/>
      <c r="X52" s="2"/>
      <c r="Y52" s="2"/>
      <c r="Z52" s="2"/>
      <c r="AA52" s="2"/>
      <c r="AB52" s="2"/>
      <c r="AC52" s="2"/>
      <c r="AD52" s="2"/>
      <c r="AE52" s="2"/>
      <c r="AF52" s="2"/>
      <c r="AG52" s="2"/>
      <c r="AH52" s="2"/>
      <c r="AI52" s="2"/>
      <c r="AJ52" s="2"/>
      <c r="AK52" s="2"/>
      <c r="AL52" s="2"/>
      <c r="AM52" s="2"/>
    </row>
    <row r="53" spans="1:39" ht="30.75" customHeight="1">
      <c r="A53" s="91"/>
      <c r="B53" s="91"/>
      <c r="C53" s="91"/>
      <c r="D53" s="91"/>
      <c r="E53" s="22"/>
      <c r="F53" s="22"/>
      <c r="G53" s="22"/>
      <c r="H53" s="22" t="str">
        <f t="shared" si="0"/>
        <v xml:space="preserve">  </v>
      </c>
      <c r="I53" s="23"/>
      <c r="J53" s="23" t="str">
        <f t="shared" si="5"/>
        <v/>
      </c>
      <c r="K53" s="23"/>
      <c r="L53" s="23"/>
      <c r="M53" s="23"/>
      <c r="N53" s="23"/>
      <c r="O53" s="23"/>
      <c r="P53" s="23"/>
      <c r="Q53" s="23"/>
      <c r="R53" s="24" t="str">
        <f t="shared" si="2"/>
        <v/>
      </c>
      <c r="S53" s="25" t="str">
        <f>IF(OR(J53="",J53=0),"",
IF(J53="Afecta probabilidad",
IF(J52="Afecta probabilidad",S52-(S52*R52),
IF(J51="Afecta probabilidad",S51-(S51*R51),'2. Identificación del Riesgo'!$L$51)),""))</f>
        <v/>
      </c>
      <c r="T53" s="25" t="str">
        <f>IF(OR(J53="",J53=0),"",
IF(J53="Afecta Impacto",
IF(J52="Afecta Impacto",T52-(T52*R52),
IF(J51="Afecta Impacto",T51-(T51*R51),'2. Identificación del Riesgo'!$O$51)),""))</f>
        <v/>
      </c>
      <c r="U53" s="25">
        <f t="shared" si="3"/>
        <v>0</v>
      </c>
      <c r="V53" s="25">
        <f t="shared" si="4"/>
        <v>0</v>
      </c>
      <c r="W53" s="2"/>
      <c r="X53" s="2"/>
      <c r="Y53" s="2"/>
      <c r="Z53" s="2"/>
      <c r="AA53" s="2"/>
      <c r="AB53" s="2"/>
      <c r="AC53" s="2"/>
      <c r="AD53" s="2"/>
      <c r="AE53" s="2"/>
      <c r="AF53" s="2"/>
      <c r="AG53" s="2"/>
      <c r="AH53" s="2"/>
      <c r="AI53" s="2"/>
      <c r="AJ53" s="2"/>
      <c r="AK53" s="2"/>
      <c r="AL53" s="2"/>
      <c r="AM53" s="2"/>
    </row>
    <row r="54" spans="1:39" ht="30.75" customHeight="1">
      <c r="A54" s="101">
        <v>16</v>
      </c>
      <c r="B54" s="11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10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10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2"/>
      <c r="F54" s="22"/>
      <c r="G54" s="22"/>
      <c r="H54" s="22" t="str">
        <f t="shared" si="0"/>
        <v xml:space="preserve">  </v>
      </c>
      <c r="I54" s="23"/>
      <c r="J54" s="23" t="str">
        <f t="shared" si="5"/>
        <v/>
      </c>
      <c r="K54" s="23"/>
      <c r="L54" s="23"/>
      <c r="M54" s="23"/>
      <c r="N54" s="23"/>
      <c r="O54" s="23"/>
      <c r="P54" s="23"/>
      <c r="Q54" s="23"/>
      <c r="R54" s="24" t="str">
        <f t="shared" si="2"/>
        <v/>
      </c>
      <c r="S54" s="25" t="str">
        <f>IF(OR(J54="",J54=0),"",
IF(J54="Afecta probabilidad",'2. Identificación del Riesgo'!$L$54,""))</f>
        <v/>
      </c>
      <c r="T54" s="25" t="str">
        <f>IF(OR(J54="",J54=0),"",
IF(J54="Afecta Impacto",'2. Identificación del Riesgo'!$O$54,""))</f>
        <v/>
      </c>
      <c r="U54" s="25">
        <f t="shared" si="3"/>
        <v>0</v>
      </c>
      <c r="V54" s="25">
        <f t="shared" si="4"/>
        <v>0</v>
      </c>
      <c r="W54" s="3"/>
      <c r="X54" s="3"/>
      <c r="Y54" s="3"/>
      <c r="Z54" s="3"/>
      <c r="AA54" s="3"/>
      <c r="AB54" s="3"/>
      <c r="AC54" s="3"/>
      <c r="AD54" s="3"/>
      <c r="AE54" s="3"/>
      <c r="AF54" s="3"/>
      <c r="AG54" s="3"/>
      <c r="AH54" s="3"/>
      <c r="AI54" s="3"/>
      <c r="AJ54" s="3"/>
      <c r="AK54" s="3"/>
      <c r="AL54" s="3"/>
      <c r="AM54" s="3"/>
    </row>
    <row r="55" spans="1:39" ht="30.75" customHeight="1">
      <c r="A55" s="96"/>
      <c r="B55" s="96"/>
      <c r="C55" s="96"/>
      <c r="D55" s="96"/>
      <c r="E55" s="22"/>
      <c r="F55" s="22"/>
      <c r="G55" s="22"/>
      <c r="H55" s="22" t="str">
        <f t="shared" si="0"/>
        <v xml:space="preserve">  </v>
      </c>
      <c r="I55" s="23"/>
      <c r="J55" s="23" t="str">
        <f t="shared" si="5"/>
        <v/>
      </c>
      <c r="K55" s="23"/>
      <c r="L55" s="23"/>
      <c r="M55" s="23"/>
      <c r="N55" s="23"/>
      <c r="O55" s="23"/>
      <c r="P55" s="23"/>
      <c r="Q55" s="23"/>
      <c r="R55" s="24" t="str">
        <f t="shared" si="2"/>
        <v/>
      </c>
      <c r="S55" s="25" t="str">
        <f>IF(OR(J55="",J55=0),"",
IF(J55="Afecta probabilidad",
IF(J54="Afecta probabilidad",S54-(S54*R54),'2. Identificación del Riesgo'!$L$54),""))</f>
        <v/>
      </c>
      <c r="T55" s="25" t="str">
        <f>IF(OR(J55="",J55=0),"",
IF(J55="Afecta Impacto",
IF(J54="Afecta Impacto",T54-(T54*R54),'2. Identificación del Riesgo'!$O$54),""))</f>
        <v/>
      </c>
      <c r="U55" s="25">
        <f t="shared" si="3"/>
        <v>0</v>
      </c>
      <c r="V55" s="25">
        <f t="shared" si="4"/>
        <v>0</v>
      </c>
      <c r="W55" s="2"/>
      <c r="X55" s="2"/>
      <c r="Y55" s="2"/>
      <c r="Z55" s="2"/>
      <c r="AA55" s="2"/>
      <c r="AB55" s="2"/>
      <c r="AC55" s="2"/>
      <c r="AD55" s="2"/>
      <c r="AE55" s="2"/>
      <c r="AF55" s="2"/>
      <c r="AG55" s="2"/>
      <c r="AH55" s="2"/>
      <c r="AI55" s="2"/>
      <c r="AJ55" s="2"/>
      <c r="AK55" s="2"/>
      <c r="AL55" s="2"/>
      <c r="AM55" s="2"/>
    </row>
    <row r="56" spans="1:39" ht="30.75" customHeight="1">
      <c r="A56" s="91"/>
      <c r="B56" s="91"/>
      <c r="C56" s="91"/>
      <c r="D56" s="91"/>
      <c r="E56" s="22"/>
      <c r="F56" s="22"/>
      <c r="G56" s="22"/>
      <c r="H56" s="22" t="str">
        <f t="shared" si="0"/>
        <v xml:space="preserve">  </v>
      </c>
      <c r="I56" s="23"/>
      <c r="J56" s="23" t="str">
        <f t="shared" si="5"/>
        <v/>
      </c>
      <c r="K56" s="23"/>
      <c r="L56" s="23"/>
      <c r="M56" s="23"/>
      <c r="N56" s="23"/>
      <c r="O56" s="23"/>
      <c r="P56" s="23"/>
      <c r="Q56" s="23"/>
      <c r="R56" s="24" t="str">
        <f t="shared" si="2"/>
        <v/>
      </c>
      <c r="S56" s="25" t="str">
        <f>IF(OR(J56="",J56=0),"",
IF(J56="Afecta probabilidad",
IF(J55="Afecta probabilidad",S55-(S55*R55),
IF(J54="Afecta probabilidad",S54-(S54*R54),'2. Identificación del Riesgo'!$L$54)),""))</f>
        <v/>
      </c>
      <c r="T56" s="25" t="str">
        <f>IF(OR(J56="",J56=0),"",
IF(J56="Afecta Impacto",
IF(J55="Afecta Impacto",T55-(T55*R55),
IF(J54="Afecta Impacto",T54-(T54*R54),'2. Identificación del Riesgo'!$O$54)),""))</f>
        <v/>
      </c>
      <c r="U56" s="25">
        <f t="shared" si="3"/>
        <v>0</v>
      </c>
      <c r="V56" s="25">
        <f t="shared" si="4"/>
        <v>0</v>
      </c>
      <c r="W56" s="2"/>
      <c r="X56" s="2"/>
      <c r="Y56" s="2"/>
      <c r="Z56" s="2"/>
      <c r="AA56" s="2"/>
      <c r="AB56" s="2"/>
      <c r="AC56" s="2"/>
      <c r="AD56" s="2"/>
      <c r="AE56" s="2"/>
      <c r="AF56" s="2"/>
      <c r="AG56" s="2"/>
      <c r="AH56" s="2"/>
      <c r="AI56" s="2"/>
      <c r="AJ56" s="2"/>
      <c r="AK56" s="2"/>
      <c r="AL56" s="2"/>
      <c r="AM56" s="2"/>
    </row>
    <row r="57" spans="1:39" ht="30.75" customHeight="1">
      <c r="A57" s="101">
        <v>17</v>
      </c>
      <c r="B57" s="11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10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10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2"/>
      <c r="F57" s="22"/>
      <c r="G57" s="22"/>
      <c r="H57" s="22" t="str">
        <f t="shared" si="0"/>
        <v xml:space="preserve">  </v>
      </c>
      <c r="I57" s="23"/>
      <c r="J57" s="23" t="str">
        <f t="shared" si="5"/>
        <v/>
      </c>
      <c r="K57" s="23"/>
      <c r="L57" s="23"/>
      <c r="M57" s="23"/>
      <c r="N57" s="23"/>
      <c r="O57" s="23"/>
      <c r="P57" s="23"/>
      <c r="Q57" s="23"/>
      <c r="R57" s="24" t="str">
        <f t="shared" si="2"/>
        <v/>
      </c>
      <c r="S57" s="25" t="str">
        <f>IF(OR(J57="",J57=0),"",
IF(J57="Afecta probabilidad",'2. Identificación del Riesgo'!$L$57,""))</f>
        <v/>
      </c>
      <c r="T57" s="25" t="str">
        <f>IF(OR(J57="",J57=0),"",
IF(J57="Afecta Impacto",'2. Identificación del Riesgo'!$O$57,""))</f>
        <v/>
      </c>
      <c r="U57" s="25">
        <f t="shared" si="3"/>
        <v>0</v>
      </c>
      <c r="V57" s="25">
        <f t="shared" si="4"/>
        <v>0</v>
      </c>
      <c r="W57" s="3"/>
      <c r="X57" s="3"/>
      <c r="Y57" s="3"/>
      <c r="Z57" s="3"/>
      <c r="AA57" s="3"/>
      <c r="AB57" s="3"/>
      <c r="AC57" s="3"/>
      <c r="AD57" s="3"/>
      <c r="AE57" s="3"/>
      <c r="AF57" s="3"/>
      <c r="AG57" s="3"/>
      <c r="AH57" s="3"/>
      <c r="AI57" s="3"/>
      <c r="AJ57" s="3"/>
      <c r="AK57" s="3"/>
      <c r="AL57" s="3"/>
      <c r="AM57" s="3"/>
    </row>
    <row r="58" spans="1:39" ht="30.75" customHeight="1">
      <c r="A58" s="96"/>
      <c r="B58" s="96"/>
      <c r="C58" s="96"/>
      <c r="D58" s="96"/>
      <c r="E58" s="22"/>
      <c r="F58" s="22"/>
      <c r="G58" s="22"/>
      <c r="H58" s="22" t="str">
        <f t="shared" si="0"/>
        <v xml:space="preserve">  </v>
      </c>
      <c r="I58" s="23"/>
      <c r="J58" s="23" t="str">
        <f t="shared" si="5"/>
        <v/>
      </c>
      <c r="K58" s="23"/>
      <c r="L58" s="23"/>
      <c r="M58" s="23"/>
      <c r="N58" s="23"/>
      <c r="O58" s="23"/>
      <c r="P58" s="23"/>
      <c r="Q58" s="23"/>
      <c r="R58" s="24" t="str">
        <f t="shared" si="2"/>
        <v/>
      </c>
      <c r="S58" s="25" t="str">
        <f>IF(OR(J58="",J58=0),"",
IF(J58="Afecta probabilidad",
IF(J57="Afecta probabilidad",S57-(S57*R57),'2. Identificación del Riesgo'!$L$57),""))</f>
        <v/>
      </c>
      <c r="T58" s="25" t="str">
        <f>IF(OR(J58="",J58=0),"",
IF(J58="Afecta Impacto",
IF(J57="Afecta Impacto",T57-(T57*R57),'2. Identificación del Riesgo'!$O$57),""))</f>
        <v/>
      </c>
      <c r="U58" s="25">
        <f t="shared" si="3"/>
        <v>0</v>
      </c>
      <c r="V58" s="25">
        <f t="shared" si="4"/>
        <v>0</v>
      </c>
      <c r="W58" s="2"/>
      <c r="X58" s="2"/>
      <c r="Y58" s="2"/>
      <c r="Z58" s="2"/>
      <c r="AA58" s="2"/>
      <c r="AB58" s="2"/>
      <c r="AC58" s="2"/>
      <c r="AD58" s="2"/>
      <c r="AE58" s="2"/>
      <c r="AF58" s="2"/>
      <c r="AG58" s="2"/>
      <c r="AH58" s="2"/>
      <c r="AI58" s="2"/>
      <c r="AJ58" s="2"/>
      <c r="AK58" s="2"/>
      <c r="AL58" s="2"/>
      <c r="AM58" s="2"/>
    </row>
    <row r="59" spans="1:39" ht="30.75" customHeight="1">
      <c r="A59" s="91"/>
      <c r="B59" s="91"/>
      <c r="C59" s="91"/>
      <c r="D59" s="91"/>
      <c r="E59" s="22"/>
      <c r="F59" s="22"/>
      <c r="G59" s="22"/>
      <c r="H59" s="22" t="str">
        <f t="shared" si="0"/>
        <v xml:space="preserve">  </v>
      </c>
      <c r="I59" s="23"/>
      <c r="J59" s="23" t="str">
        <f t="shared" si="5"/>
        <v/>
      </c>
      <c r="K59" s="23"/>
      <c r="L59" s="23"/>
      <c r="M59" s="23"/>
      <c r="N59" s="23"/>
      <c r="O59" s="23"/>
      <c r="P59" s="23"/>
      <c r="Q59" s="23"/>
      <c r="R59" s="24" t="str">
        <f t="shared" si="2"/>
        <v/>
      </c>
      <c r="S59" s="25" t="str">
        <f>IF(OR(J59="",J59=0),"",
IF(J59="Afecta probabilidad",
IF(J58="Afecta probabilidad",S58-(S58*R58),
IF(J57="Afecta probabilidad",S57-(S57*R57),'2. Identificación del Riesgo'!$L$57)),""))</f>
        <v/>
      </c>
      <c r="T59" s="25" t="str">
        <f>IF(OR(J59="",J59=0),"",
IF(J59="Afecta Impacto",
IF(J58="Afecta Impacto",T58-(T58*R58),
IF(J57="Afecta Impacto",T57-(T57*R57),'2. Identificación del Riesgo'!$O$57)),""))</f>
        <v/>
      </c>
      <c r="U59" s="25">
        <f t="shared" si="3"/>
        <v>0</v>
      </c>
      <c r="V59" s="25">
        <f t="shared" si="4"/>
        <v>0</v>
      </c>
      <c r="W59" s="2"/>
      <c r="X59" s="2"/>
      <c r="Y59" s="2"/>
      <c r="Z59" s="2"/>
      <c r="AA59" s="2"/>
      <c r="AB59" s="2"/>
      <c r="AC59" s="2"/>
      <c r="AD59" s="2"/>
      <c r="AE59" s="2"/>
      <c r="AF59" s="2"/>
      <c r="AG59" s="2"/>
      <c r="AH59" s="2"/>
      <c r="AI59" s="2"/>
      <c r="AJ59" s="2"/>
      <c r="AK59" s="2"/>
      <c r="AL59" s="2"/>
      <c r="AM59" s="2"/>
    </row>
    <row r="60" spans="1:39" ht="30.75" customHeight="1">
      <c r="A60" s="101">
        <v>18</v>
      </c>
      <c r="B60" s="11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10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10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2"/>
      <c r="F60" s="22"/>
      <c r="G60" s="22"/>
      <c r="H60" s="22" t="str">
        <f t="shared" si="0"/>
        <v xml:space="preserve">  </v>
      </c>
      <c r="I60" s="23"/>
      <c r="J60" s="23" t="str">
        <f t="shared" si="5"/>
        <v/>
      </c>
      <c r="K60" s="23"/>
      <c r="L60" s="23"/>
      <c r="M60" s="23"/>
      <c r="N60" s="23"/>
      <c r="O60" s="23"/>
      <c r="P60" s="23"/>
      <c r="Q60" s="23"/>
      <c r="R60" s="24" t="str">
        <f t="shared" si="2"/>
        <v/>
      </c>
      <c r="S60" s="25" t="str">
        <f>IF(OR(J60="",J60=0),"",
IF(J60="Afecta probabilidad",'2. Identificación del Riesgo'!$L$60,""))</f>
        <v/>
      </c>
      <c r="T60" s="25" t="str">
        <f>IF(OR(J60="",J60=0),"",
IF(J60="Afecta Impacto",'2. Identificación del Riesgo'!$O$60,""))</f>
        <v/>
      </c>
      <c r="U60" s="25">
        <f t="shared" si="3"/>
        <v>0</v>
      </c>
      <c r="V60" s="25">
        <f t="shared" si="4"/>
        <v>0</v>
      </c>
      <c r="W60" s="3"/>
      <c r="X60" s="3"/>
      <c r="Y60" s="3"/>
      <c r="Z60" s="3"/>
      <c r="AA60" s="3"/>
      <c r="AB60" s="3"/>
      <c r="AC60" s="3"/>
      <c r="AD60" s="3"/>
      <c r="AE60" s="3"/>
      <c r="AF60" s="3"/>
      <c r="AG60" s="3"/>
      <c r="AH60" s="3"/>
      <c r="AI60" s="3"/>
      <c r="AJ60" s="3"/>
      <c r="AK60" s="3"/>
      <c r="AL60" s="3"/>
      <c r="AM60" s="3"/>
    </row>
    <row r="61" spans="1:39" ht="30.75" customHeight="1">
      <c r="A61" s="96"/>
      <c r="B61" s="96"/>
      <c r="C61" s="96"/>
      <c r="D61" s="96"/>
      <c r="E61" s="22"/>
      <c r="F61" s="22"/>
      <c r="G61" s="22"/>
      <c r="H61" s="22" t="str">
        <f t="shared" si="0"/>
        <v xml:space="preserve">  </v>
      </c>
      <c r="I61" s="23"/>
      <c r="J61" s="23" t="str">
        <f t="shared" si="5"/>
        <v/>
      </c>
      <c r="K61" s="23"/>
      <c r="L61" s="23"/>
      <c r="M61" s="23"/>
      <c r="N61" s="23"/>
      <c r="O61" s="23"/>
      <c r="P61" s="23"/>
      <c r="Q61" s="23"/>
      <c r="R61" s="24" t="str">
        <f t="shared" si="2"/>
        <v/>
      </c>
      <c r="S61" s="25" t="str">
        <f>IF(OR(J61="",J61=0),"",
IF(J61="Afecta probabilidad",
IF(J60="Afecta probabilidad",S60-(S60*R60),'2. Identificación del Riesgo'!$L$60),""))</f>
        <v/>
      </c>
      <c r="T61" s="25" t="str">
        <f>IF(OR(J61="",J61=0),"",
IF(J61="Afecta Impacto",
IF(J60="Afecta Impacto",T60-(T60*R60),'2. Identificación del Riesgo'!$O$60),""))</f>
        <v/>
      </c>
      <c r="U61" s="25">
        <f t="shared" si="3"/>
        <v>0</v>
      </c>
      <c r="V61" s="25">
        <f t="shared" si="4"/>
        <v>0</v>
      </c>
      <c r="W61" s="2"/>
      <c r="X61" s="2"/>
      <c r="Y61" s="2"/>
      <c r="Z61" s="2"/>
      <c r="AA61" s="2"/>
      <c r="AB61" s="2"/>
      <c r="AC61" s="2"/>
      <c r="AD61" s="2"/>
      <c r="AE61" s="2"/>
      <c r="AF61" s="2"/>
      <c r="AG61" s="2"/>
      <c r="AH61" s="2"/>
      <c r="AI61" s="2"/>
      <c r="AJ61" s="2"/>
      <c r="AK61" s="2"/>
      <c r="AL61" s="2"/>
      <c r="AM61" s="2"/>
    </row>
    <row r="62" spans="1:39" ht="30.75" customHeight="1">
      <c r="A62" s="91"/>
      <c r="B62" s="91"/>
      <c r="C62" s="91"/>
      <c r="D62" s="91"/>
      <c r="E62" s="22"/>
      <c r="F62" s="22"/>
      <c r="G62" s="22"/>
      <c r="H62" s="22" t="str">
        <f t="shared" si="0"/>
        <v xml:space="preserve">  </v>
      </c>
      <c r="I62" s="23"/>
      <c r="J62" s="23" t="str">
        <f t="shared" si="5"/>
        <v/>
      </c>
      <c r="K62" s="23"/>
      <c r="L62" s="23"/>
      <c r="M62" s="23"/>
      <c r="N62" s="23"/>
      <c r="O62" s="23"/>
      <c r="P62" s="23"/>
      <c r="Q62" s="23"/>
      <c r="R62" s="24" t="str">
        <f t="shared" si="2"/>
        <v/>
      </c>
      <c r="S62" s="25" t="str">
        <f>IF(OR(J62="",J62=0),"",
IF(J62="Afecta probabilidad",
IF(J61="Afecta probabilidad",S61-(S61*R61),
IF(J60="Afecta probabilidad",S60-(S60*R60),'2. Identificación del Riesgo'!$L$60)),""))</f>
        <v/>
      </c>
      <c r="T62" s="25" t="str">
        <f>IF(OR(J62="",J62=0),"",
IF(J62="Afecta Impacto",
IF(J61="Afecta Impacto",T61-(T61*R61),
IF(J60="Afecta Impacto",T60-(T60*R60),'2. Identificación del Riesgo'!$O$60)),""))</f>
        <v/>
      </c>
      <c r="U62" s="25">
        <f t="shared" si="3"/>
        <v>0</v>
      </c>
      <c r="V62" s="25">
        <f t="shared" si="4"/>
        <v>0</v>
      </c>
      <c r="W62" s="2"/>
      <c r="X62" s="2"/>
      <c r="Y62" s="2"/>
      <c r="Z62" s="2"/>
      <c r="AA62" s="2"/>
      <c r="AB62" s="2"/>
      <c r="AC62" s="2"/>
      <c r="AD62" s="2"/>
      <c r="AE62" s="2"/>
      <c r="AF62" s="2"/>
      <c r="AG62" s="2"/>
      <c r="AH62" s="2"/>
      <c r="AI62" s="2"/>
      <c r="AJ62" s="2"/>
      <c r="AK62" s="2"/>
      <c r="AL62" s="2"/>
      <c r="AM62" s="2"/>
    </row>
    <row r="63" spans="1:39" ht="30.75" customHeight="1">
      <c r="A63" s="101">
        <v>19</v>
      </c>
      <c r="B63" s="11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10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10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2"/>
      <c r="F63" s="22"/>
      <c r="G63" s="22"/>
      <c r="H63" s="22" t="str">
        <f t="shared" si="0"/>
        <v xml:space="preserve">  </v>
      </c>
      <c r="I63" s="23"/>
      <c r="J63" s="23" t="str">
        <f t="shared" si="5"/>
        <v/>
      </c>
      <c r="K63" s="23"/>
      <c r="L63" s="23"/>
      <c r="M63" s="23"/>
      <c r="N63" s="23"/>
      <c r="O63" s="23"/>
      <c r="P63" s="23"/>
      <c r="Q63" s="23"/>
      <c r="R63" s="24" t="str">
        <f t="shared" si="2"/>
        <v/>
      </c>
      <c r="S63" s="25" t="str">
        <f>IF(OR(J63="",J63=0),"",
IF(J63="Afecta probabilidad",'2. Identificación del Riesgo'!$L$63,""))</f>
        <v/>
      </c>
      <c r="T63" s="25" t="str">
        <f>IF(OR(J63="",J63=0),"",
IF(J63="Afecta Impacto",'2. Identificación del Riesgo'!$O$63,""))</f>
        <v/>
      </c>
      <c r="U63" s="25">
        <f t="shared" si="3"/>
        <v>0</v>
      </c>
      <c r="V63" s="25">
        <f t="shared" si="4"/>
        <v>0</v>
      </c>
      <c r="W63" s="3"/>
      <c r="X63" s="3"/>
      <c r="Y63" s="3"/>
      <c r="Z63" s="3"/>
      <c r="AA63" s="3"/>
      <c r="AB63" s="3"/>
      <c r="AC63" s="3"/>
      <c r="AD63" s="3"/>
      <c r="AE63" s="3"/>
      <c r="AF63" s="3"/>
      <c r="AG63" s="3"/>
      <c r="AH63" s="3"/>
      <c r="AI63" s="3"/>
      <c r="AJ63" s="3"/>
      <c r="AK63" s="3"/>
      <c r="AL63" s="3"/>
      <c r="AM63" s="3"/>
    </row>
    <row r="64" spans="1:39" ht="30.75" customHeight="1">
      <c r="A64" s="96"/>
      <c r="B64" s="96"/>
      <c r="C64" s="96"/>
      <c r="D64" s="96"/>
      <c r="E64" s="22"/>
      <c r="F64" s="22"/>
      <c r="G64" s="22"/>
      <c r="H64" s="22" t="str">
        <f t="shared" si="0"/>
        <v xml:space="preserve">  </v>
      </c>
      <c r="I64" s="23"/>
      <c r="J64" s="23" t="str">
        <f t="shared" si="5"/>
        <v/>
      </c>
      <c r="K64" s="23"/>
      <c r="L64" s="23"/>
      <c r="M64" s="23"/>
      <c r="N64" s="23"/>
      <c r="O64" s="23"/>
      <c r="P64" s="23"/>
      <c r="Q64" s="23"/>
      <c r="R64" s="24" t="str">
        <f t="shared" si="2"/>
        <v/>
      </c>
      <c r="S64" s="25" t="str">
        <f>IF(OR(J64="",J64=0),"",
IF(J64="Afecta probabilidad",
IF(J63="Afecta probabilidad",S63-(S63*R63),'2. Identificación del Riesgo'!$L$63),""))</f>
        <v/>
      </c>
      <c r="T64" s="25" t="str">
        <f>IF(OR(J64="",J64=0),"",
IF(J64="Afecta Impacto",
IF(J63="Afecta Impacto",T63-(T63*R63),'2. Identificación del Riesgo'!$O$63),""))</f>
        <v/>
      </c>
      <c r="U64" s="25">
        <f t="shared" si="3"/>
        <v>0</v>
      </c>
      <c r="V64" s="25">
        <f t="shared" si="4"/>
        <v>0</v>
      </c>
      <c r="W64" s="2"/>
      <c r="X64" s="2"/>
      <c r="Y64" s="2"/>
      <c r="Z64" s="2"/>
      <c r="AA64" s="2"/>
      <c r="AB64" s="2"/>
      <c r="AC64" s="2"/>
      <c r="AD64" s="2"/>
      <c r="AE64" s="2"/>
      <c r="AF64" s="2"/>
      <c r="AG64" s="2"/>
      <c r="AH64" s="2"/>
      <c r="AI64" s="2"/>
      <c r="AJ64" s="2"/>
      <c r="AK64" s="2"/>
      <c r="AL64" s="2"/>
      <c r="AM64" s="2"/>
    </row>
    <row r="65" spans="1:39" ht="30.75" customHeight="1">
      <c r="A65" s="91"/>
      <c r="B65" s="91"/>
      <c r="C65" s="91"/>
      <c r="D65" s="91"/>
      <c r="E65" s="22"/>
      <c r="F65" s="22"/>
      <c r="G65" s="22"/>
      <c r="H65" s="22" t="str">
        <f t="shared" si="0"/>
        <v xml:space="preserve">  </v>
      </c>
      <c r="I65" s="23"/>
      <c r="J65" s="23" t="str">
        <f t="shared" si="5"/>
        <v/>
      </c>
      <c r="K65" s="23"/>
      <c r="L65" s="23"/>
      <c r="M65" s="23"/>
      <c r="N65" s="23"/>
      <c r="O65" s="23"/>
      <c r="P65" s="23"/>
      <c r="Q65" s="23"/>
      <c r="R65" s="24" t="str">
        <f t="shared" si="2"/>
        <v/>
      </c>
      <c r="S65" s="25" t="str">
        <f>IF(OR(J65="",J65=0),"",
IF(J65="Afecta probabilidad",
IF(J64="Afecta probabilidad",S64-(S64*R64),
IF(J63="Afecta probabilidad",S63-(S63*R63),'2. Identificación del Riesgo'!$L$63)),""))</f>
        <v/>
      </c>
      <c r="T65" s="25" t="str">
        <f>IF(OR(J65="",J65=0),"",
IF(J65="Afecta Impacto",
IF(J64="Afecta Impacto",T64-(T64*R64),
IF(J63="Afecta Impacto",T63-(T63*R63),'2. Identificación del Riesgo'!$O$63)),""))</f>
        <v/>
      </c>
      <c r="U65" s="25">
        <f t="shared" si="3"/>
        <v>0</v>
      </c>
      <c r="V65" s="25">
        <f t="shared" si="4"/>
        <v>0</v>
      </c>
      <c r="W65" s="2"/>
      <c r="X65" s="2"/>
      <c r="Y65" s="2"/>
      <c r="Z65" s="2"/>
      <c r="AA65" s="2"/>
      <c r="AB65" s="2"/>
      <c r="AC65" s="2"/>
      <c r="AD65" s="2"/>
      <c r="AE65" s="2"/>
      <c r="AF65" s="2"/>
      <c r="AG65" s="2"/>
      <c r="AH65" s="2"/>
      <c r="AI65" s="2"/>
      <c r="AJ65" s="2"/>
      <c r="AK65" s="2"/>
      <c r="AL65" s="2"/>
      <c r="AM65" s="2"/>
    </row>
    <row r="66" spans="1:39" ht="30.75" customHeight="1">
      <c r="A66" s="101">
        <v>20</v>
      </c>
      <c r="B66" s="11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10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10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2"/>
      <c r="F66" s="22"/>
      <c r="G66" s="22"/>
      <c r="H66" s="22" t="str">
        <f t="shared" si="0"/>
        <v xml:space="preserve">  </v>
      </c>
      <c r="I66" s="23"/>
      <c r="J66" s="23" t="str">
        <f t="shared" si="5"/>
        <v/>
      </c>
      <c r="K66" s="23"/>
      <c r="L66" s="23"/>
      <c r="M66" s="23"/>
      <c r="N66" s="23"/>
      <c r="O66" s="23"/>
      <c r="P66" s="23"/>
      <c r="Q66" s="23"/>
      <c r="R66" s="24" t="str">
        <f t="shared" si="2"/>
        <v/>
      </c>
      <c r="S66" s="25" t="str">
        <f>IF(OR(J66="",J66=0),"",
IF(J66="Afecta probabilidad",'2. Identificación del Riesgo'!$L$66,""))</f>
        <v/>
      </c>
      <c r="T66" s="25" t="str">
        <f>IF(OR(J66="",J66=0),"",
IF(J66="Afecta Impacto",'2. Identificación del Riesgo'!$O$66,""))</f>
        <v/>
      </c>
      <c r="U66" s="25">
        <f t="shared" si="3"/>
        <v>0</v>
      </c>
      <c r="V66" s="25">
        <f t="shared" si="4"/>
        <v>0</v>
      </c>
      <c r="W66" s="3"/>
      <c r="X66" s="3"/>
      <c r="Y66" s="3"/>
      <c r="Z66" s="3"/>
      <c r="AA66" s="3"/>
      <c r="AB66" s="3"/>
      <c r="AC66" s="3"/>
      <c r="AD66" s="3"/>
      <c r="AE66" s="3"/>
      <c r="AF66" s="3"/>
      <c r="AG66" s="3"/>
      <c r="AH66" s="3"/>
      <c r="AI66" s="3"/>
      <c r="AJ66" s="3"/>
      <c r="AK66" s="3"/>
      <c r="AL66" s="3"/>
      <c r="AM66" s="3"/>
    </row>
    <row r="67" spans="1:39" ht="30.75" customHeight="1">
      <c r="A67" s="96"/>
      <c r="B67" s="96"/>
      <c r="C67" s="96"/>
      <c r="D67" s="96"/>
      <c r="E67" s="22"/>
      <c r="F67" s="22"/>
      <c r="G67" s="22"/>
      <c r="H67" s="22" t="str">
        <f t="shared" si="0"/>
        <v xml:space="preserve">  </v>
      </c>
      <c r="I67" s="23"/>
      <c r="J67" s="23" t="str">
        <f t="shared" si="5"/>
        <v/>
      </c>
      <c r="K67" s="23"/>
      <c r="L67" s="23"/>
      <c r="M67" s="23"/>
      <c r="N67" s="23"/>
      <c r="O67" s="23"/>
      <c r="P67" s="23"/>
      <c r="Q67" s="23"/>
      <c r="R67" s="24" t="str">
        <f t="shared" si="2"/>
        <v/>
      </c>
      <c r="S67" s="25" t="str">
        <f>IF(OR(J67="",J67=0),"",
IF(J67="Afecta probabilidad",
IF(J66="Afecta probabilidad",S66-(S66*R66),'2. Identificación del Riesgo'!$L$66),""))</f>
        <v/>
      </c>
      <c r="T67" s="25" t="str">
        <f>IF(OR(J67="",J67=0),"",
IF(J67="Afecta Impacto",
IF(J66="Afecta Impacto",T66-(T66*R66),'2. Identificación del Riesgo'!$O$66),""))</f>
        <v/>
      </c>
      <c r="U67" s="25">
        <f t="shared" si="3"/>
        <v>0</v>
      </c>
      <c r="V67" s="25">
        <f t="shared" si="4"/>
        <v>0</v>
      </c>
      <c r="W67" s="2"/>
      <c r="X67" s="2"/>
      <c r="Y67" s="2"/>
      <c r="Z67" s="2"/>
      <c r="AA67" s="2"/>
      <c r="AB67" s="2"/>
      <c r="AC67" s="2"/>
      <c r="AD67" s="2"/>
      <c r="AE67" s="2"/>
      <c r="AF67" s="2"/>
      <c r="AG67" s="2"/>
      <c r="AH67" s="2"/>
      <c r="AI67" s="2"/>
      <c r="AJ67" s="2"/>
      <c r="AK67" s="2"/>
      <c r="AL67" s="2"/>
      <c r="AM67" s="2"/>
    </row>
    <row r="68" spans="1:39" ht="30.75" customHeight="1">
      <c r="A68" s="91"/>
      <c r="B68" s="91"/>
      <c r="C68" s="91"/>
      <c r="D68" s="91"/>
      <c r="E68" s="22"/>
      <c r="F68" s="22"/>
      <c r="G68" s="22"/>
      <c r="H68" s="22" t="str">
        <f t="shared" si="0"/>
        <v xml:space="preserve">  </v>
      </c>
      <c r="I68" s="23"/>
      <c r="J68" s="23" t="str">
        <f t="shared" si="5"/>
        <v/>
      </c>
      <c r="K68" s="23"/>
      <c r="L68" s="23"/>
      <c r="M68" s="23"/>
      <c r="N68" s="23"/>
      <c r="O68" s="23"/>
      <c r="P68" s="23"/>
      <c r="Q68" s="23"/>
      <c r="R68" s="24" t="str">
        <f t="shared" si="2"/>
        <v/>
      </c>
      <c r="S68" s="25" t="str">
        <f>IF(OR(J68="",J68=0),"",
IF(J68="Afecta probabilidad",
IF(J67="Afecta probabilidad",S67-(S67*R67),
IF(J66="Afecta probabilidad",S66-(S66*R66),'2. Identificación del Riesgo'!$L$66)),""))</f>
        <v/>
      </c>
      <c r="T68" s="25" t="str">
        <f>IF(OR(J68="",J68=0),"",
IF(J68="Afecta Impacto",
IF(J67="Afecta Impacto",T67-(T67*R67),
IF(J66="Afecta Impacto",T66-(T66*R66),'2. Identificación del Riesgo'!$O$66)),""))</f>
        <v/>
      </c>
      <c r="U68" s="25">
        <f t="shared" si="3"/>
        <v>0</v>
      </c>
      <c r="V68" s="25">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s>
  <conditionalFormatting sqref="B9:D68">
    <cfRule type="expression" dxfId="225" priority="1">
      <formula>IF($D9="No aplica",1,0)</formula>
    </cfRule>
  </conditionalFormatting>
  <conditionalFormatting sqref="U9:U68">
    <cfRule type="cellIs" dxfId="224" priority="2" operator="equal">
      <formula>0</formula>
    </cfRule>
  </conditionalFormatting>
  <conditionalFormatting sqref="V9:V68">
    <cfRule type="cellIs" dxfId="223" priority="3" operator="equal">
      <formula>0</formula>
    </cfRule>
  </conditionalFormatting>
  <conditionalFormatting sqref="E15:V17">
    <cfRule type="expression" dxfId="222" priority="4">
      <formula>IF($D$15="No aplica",1,0)</formula>
    </cfRule>
  </conditionalFormatting>
  <conditionalFormatting sqref="E18:V20">
    <cfRule type="expression" dxfId="221" priority="5">
      <formula>IF($D$18="No aplica",1,0)</formula>
    </cfRule>
  </conditionalFormatting>
  <conditionalFormatting sqref="E21:V23">
    <cfRule type="expression" dxfId="220" priority="6">
      <formula>IF($D$21="No aplica",1,0)</formula>
    </cfRule>
  </conditionalFormatting>
  <conditionalFormatting sqref="E24:V26">
    <cfRule type="expression" dxfId="219" priority="7">
      <formula>IF($D$24="No aplica",1,0)</formula>
    </cfRule>
  </conditionalFormatting>
  <conditionalFormatting sqref="E27:V29">
    <cfRule type="expression" dxfId="218" priority="8">
      <formula>IF($D$27="No aplica",1,0)</formula>
    </cfRule>
  </conditionalFormatting>
  <conditionalFormatting sqref="E30:V32">
    <cfRule type="expression" dxfId="217" priority="9">
      <formula>IF($D$30="No aplica",1,0)</formula>
    </cfRule>
  </conditionalFormatting>
  <conditionalFormatting sqref="E33:V35">
    <cfRule type="expression" dxfId="216" priority="10">
      <formula>IF($D$33="No aplica",1,0)</formula>
    </cfRule>
  </conditionalFormatting>
  <conditionalFormatting sqref="E36:V38">
    <cfRule type="expression" dxfId="215" priority="11">
      <formula>IF($D$36="No aplica",1,0)</formula>
    </cfRule>
  </conditionalFormatting>
  <conditionalFormatting sqref="E39:V41">
    <cfRule type="expression" dxfId="214" priority="12">
      <formula>IF($D$39="No aplica",1,0)</formula>
    </cfRule>
  </conditionalFormatting>
  <conditionalFormatting sqref="E42:V44">
    <cfRule type="expression" dxfId="213" priority="13">
      <formula>IF($D$42="No aplica",1,0)</formula>
    </cfRule>
  </conditionalFormatting>
  <conditionalFormatting sqref="E45:V47">
    <cfRule type="expression" dxfId="212" priority="14">
      <formula>IF($D$45="No aplica",1,0)</formula>
    </cfRule>
  </conditionalFormatting>
  <conditionalFormatting sqref="E48:V50">
    <cfRule type="expression" dxfId="211" priority="15">
      <formula>IF($D$48="No aplica",1,0)</formula>
    </cfRule>
  </conditionalFormatting>
  <conditionalFormatting sqref="E51:V53">
    <cfRule type="expression" dxfId="210" priority="16">
      <formula>IF($D$51="No aplica",1,0)</formula>
    </cfRule>
  </conditionalFormatting>
  <conditionalFormatting sqref="E54:V56">
    <cfRule type="expression" dxfId="209" priority="17">
      <formula>IF($D$54="No aplica",1,0)</formula>
    </cfRule>
  </conditionalFormatting>
  <conditionalFormatting sqref="E57:V59">
    <cfRule type="expression" dxfId="208" priority="18">
      <formula>IF($D$57="No aplica",1,0)</formula>
    </cfRule>
  </conditionalFormatting>
  <conditionalFormatting sqref="E60:V62">
    <cfRule type="expression" dxfId="207" priority="19">
      <formula>IF($D$60="No aplica",1,0)</formula>
    </cfRule>
  </conditionalFormatting>
  <conditionalFormatting sqref="E63:V65">
    <cfRule type="expression" dxfId="206" priority="20">
      <formula>IF($D$63="No aplica",1,0)</formula>
    </cfRule>
  </conditionalFormatting>
  <conditionalFormatting sqref="E66:V68">
    <cfRule type="expression" dxfId="205" priority="21">
      <formula>IF($D$66="No aplica",1,0)</formula>
    </cfRule>
  </conditionalFormatting>
  <conditionalFormatting sqref="E12:V14">
    <cfRule type="expression" dxfId="204" priority="22">
      <formula>IF($D$12="No aplica",1,0)</formula>
    </cfRule>
  </conditionalFormatting>
  <conditionalFormatting sqref="E9:V11">
    <cfRule type="expression" dxfId="203" priority="23">
      <formula>IF($D$9="No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Listas!$J$2:$J$4</xm:f>
          </x14:formula1>
          <xm:sqref>K9:K68</xm:sqref>
        </x14:dataValidation>
        <x14:dataValidation type="list" allowBlank="1" showErrorMessage="1">
          <x14:formula1>
            <xm:f>Listas!$L$2:$L$4</xm:f>
          </x14:formula1>
          <xm:sqref>M9:M68</xm:sqref>
        </x14:dataValidation>
        <x14:dataValidation type="list" allowBlank="1" showErrorMessage="1">
          <x14:formula1>
            <xm:f>Listas!$I$2:$I$5</xm:f>
          </x14:formula1>
          <xm:sqref>I9:I68</xm:sqref>
        </x14:dataValidation>
        <x14:dataValidation type="list" allowBlank="1" showErrorMessage="1">
          <x14:formula1>
            <xm:f>Listas!$K$2:$K$4</xm:f>
          </x14:formula1>
          <xm:sqref>L9:L68</xm:sqref>
        </x14:dataValidation>
        <x14:dataValidation type="list" allowBlank="1" showErrorMessage="1">
          <x14:formula1>
            <xm:f>Listas!$M$2:$M$4</xm:f>
          </x14:formula1>
          <xm:sqref>N9:N68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1.5703125" customWidth="1"/>
    <col min="6" max="6" width="22.5703125" customWidth="1"/>
    <col min="7" max="7" width="25.85546875" customWidth="1"/>
    <col min="8" max="8" width="36.85546875" customWidth="1"/>
    <col min="9" max="9" width="31.57031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c r="A1" s="80"/>
      <c r="B1" s="75"/>
      <c r="C1" s="80" t="s">
        <v>0</v>
      </c>
      <c r="D1" s="81"/>
      <c r="E1" s="81"/>
      <c r="F1" s="81"/>
      <c r="G1" s="81"/>
      <c r="H1" s="81"/>
      <c r="I1" s="81"/>
      <c r="J1" s="81"/>
      <c r="K1" s="81"/>
      <c r="L1" s="81"/>
      <c r="M1" s="81"/>
      <c r="N1" s="81"/>
      <c r="O1" s="81"/>
      <c r="P1" s="81"/>
      <c r="Q1" s="81"/>
      <c r="R1" s="81"/>
      <c r="S1" s="81"/>
      <c r="T1" s="81"/>
      <c r="U1" s="81"/>
      <c r="V1" s="81"/>
      <c r="W1" s="81"/>
      <c r="X1" s="81"/>
      <c r="Y1" s="81"/>
      <c r="Z1" s="75"/>
      <c r="AA1" s="108" t="s">
        <v>232</v>
      </c>
      <c r="AB1" s="68"/>
      <c r="AC1" s="3"/>
      <c r="AD1" s="3"/>
      <c r="AE1" s="3"/>
      <c r="AF1" s="3"/>
      <c r="AG1" s="3"/>
      <c r="AH1" s="3"/>
      <c r="AI1" s="3"/>
      <c r="AJ1" s="3"/>
      <c r="AK1" s="3"/>
      <c r="AL1" s="3"/>
      <c r="AM1" s="3"/>
      <c r="AN1" s="3"/>
      <c r="AO1" s="3"/>
      <c r="AP1" s="3"/>
      <c r="AQ1" s="3"/>
      <c r="AR1" s="3"/>
    </row>
    <row r="2" spans="1:44" ht="16.5" customHeight="1">
      <c r="A2" s="76"/>
      <c r="B2" s="77"/>
      <c r="C2" s="76"/>
      <c r="D2" s="82"/>
      <c r="E2" s="82"/>
      <c r="F2" s="82"/>
      <c r="G2" s="82"/>
      <c r="H2" s="82"/>
      <c r="I2" s="82"/>
      <c r="J2" s="82"/>
      <c r="K2" s="82"/>
      <c r="L2" s="82"/>
      <c r="M2" s="82"/>
      <c r="N2" s="82"/>
      <c r="O2" s="82"/>
      <c r="P2" s="82"/>
      <c r="Q2" s="82"/>
      <c r="R2" s="82"/>
      <c r="S2" s="82"/>
      <c r="T2" s="82"/>
      <c r="U2" s="82"/>
      <c r="V2" s="82"/>
      <c r="W2" s="82"/>
      <c r="X2" s="82"/>
      <c r="Y2" s="82"/>
      <c r="Z2" s="77"/>
      <c r="AA2" s="108" t="s">
        <v>233</v>
      </c>
      <c r="AB2" s="68"/>
      <c r="AC2" s="3"/>
      <c r="AD2" s="3"/>
      <c r="AE2" s="3"/>
      <c r="AF2" s="3"/>
      <c r="AG2" s="3"/>
      <c r="AH2" s="3"/>
      <c r="AI2" s="3"/>
      <c r="AJ2" s="3"/>
      <c r="AK2" s="3"/>
      <c r="AL2" s="3"/>
      <c r="AM2" s="3"/>
      <c r="AN2" s="3"/>
      <c r="AO2" s="3"/>
      <c r="AP2" s="3"/>
      <c r="AQ2" s="3"/>
      <c r="AR2" s="3"/>
    </row>
    <row r="3" spans="1:44" ht="16.5" customHeight="1">
      <c r="A3" s="76"/>
      <c r="B3" s="77"/>
      <c r="C3" s="76"/>
      <c r="D3" s="82"/>
      <c r="E3" s="82"/>
      <c r="F3" s="82"/>
      <c r="G3" s="82"/>
      <c r="H3" s="82"/>
      <c r="I3" s="82"/>
      <c r="J3" s="82"/>
      <c r="K3" s="82"/>
      <c r="L3" s="82"/>
      <c r="M3" s="82"/>
      <c r="N3" s="82"/>
      <c r="O3" s="82"/>
      <c r="P3" s="82"/>
      <c r="Q3" s="82"/>
      <c r="R3" s="82"/>
      <c r="S3" s="82"/>
      <c r="T3" s="82"/>
      <c r="U3" s="82"/>
      <c r="V3" s="82"/>
      <c r="W3" s="82"/>
      <c r="X3" s="82"/>
      <c r="Y3" s="82"/>
      <c r="Z3" s="77"/>
      <c r="AA3" s="108" t="s">
        <v>234</v>
      </c>
      <c r="AB3" s="68"/>
      <c r="AC3" s="3"/>
      <c r="AD3" s="3"/>
      <c r="AE3" s="3"/>
      <c r="AF3" s="3"/>
      <c r="AG3" s="3"/>
      <c r="AH3" s="3"/>
      <c r="AI3" s="3"/>
      <c r="AJ3" s="3"/>
      <c r="AK3" s="3"/>
      <c r="AL3" s="3"/>
      <c r="AM3" s="3"/>
      <c r="AN3" s="3"/>
      <c r="AO3" s="3"/>
      <c r="AP3" s="3"/>
      <c r="AQ3" s="3"/>
      <c r="AR3" s="3"/>
    </row>
    <row r="4" spans="1:44" ht="16.5" customHeight="1">
      <c r="A4" s="78"/>
      <c r="B4" s="79"/>
      <c r="C4" s="78"/>
      <c r="D4" s="83"/>
      <c r="E4" s="83"/>
      <c r="F4" s="83"/>
      <c r="G4" s="83"/>
      <c r="H4" s="83"/>
      <c r="I4" s="83"/>
      <c r="J4" s="83"/>
      <c r="K4" s="83"/>
      <c r="L4" s="83"/>
      <c r="M4" s="83"/>
      <c r="N4" s="83"/>
      <c r="O4" s="83"/>
      <c r="P4" s="83"/>
      <c r="Q4" s="83"/>
      <c r="R4" s="83"/>
      <c r="S4" s="83"/>
      <c r="T4" s="83"/>
      <c r="U4" s="83"/>
      <c r="V4" s="83"/>
      <c r="W4" s="83"/>
      <c r="X4" s="83"/>
      <c r="Y4" s="83"/>
      <c r="Z4" s="79"/>
      <c r="AA4" s="108" t="s">
        <v>235</v>
      </c>
      <c r="AB4" s="68"/>
      <c r="AC4" s="3"/>
      <c r="AD4" s="3"/>
      <c r="AE4" s="3"/>
      <c r="AF4" s="3"/>
      <c r="AG4" s="3"/>
      <c r="AH4" s="3"/>
      <c r="AI4" s="3"/>
      <c r="AJ4" s="3"/>
      <c r="AK4" s="3"/>
      <c r="AL4" s="3"/>
      <c r="AM4" s="3"/>
      <c r="AN4" s="3"/>
      <c r="AO4" s="3"/>
      <c r="AP4" s="3"/>
      <c r="AQ4" s="3"/>
      <c r="AR4" s="3"/>
    </row>
    <row r="5" spans="1:44" ht="16.5" customHeight="1">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c r="A6" s="98" t="s">
        <v>84</v>
      </c>
      <c r="B6" s="67"/>
      <c r="C6" s="67"/>
      <c r="D6" s="68"/>
      <c r="E6" s="98" t="s">
        <v>186</v>
      </c>
      <c r="F6" s="67"/>
      <c r="G6" s="67"/>
      <c r="H6" s="67"/>
      <c r="I6" s="67"/>
      <c r="J6" s="68"/>
      <c r="K6" s="98" t="s">
        <v>236</v>
      </c>
      <c r="L6" s="67"/>
      <c r="M6" s="67"/>
      <c r="N6" s="67"/>
      <c r="O6" s="67"/>
      <c r="P6" s="67"/>
      <c r="Q6" s="67"/>
      <c r="R6" s="67"/>
      <c r="S6" s="67"/>
      <c r="T6" s="67"/>
      <c r="U6" s="67"/>
      <c r="V6" s="67"/>
      <c r="W6" s="67"/>
      <c r="X6" s="67"/>
      <c r="Y6" s="67"/>
      <c r="Z6" s="67"/>
      <c r="AA6" s="67"/>
      <c r="AB6" s="68"/>
      <c r="AC6" s="3"/>
      <c r="AD6" s="3"/>
      <c r="AE6" s="3"/>
      <c r="AF6" s="3"/>
      <c r="AG6" s="3"/>
      <c r="AH6" s="3"/>
      <c r="AI6" s="3"/>
      <c r="AJ6" s="3"/>
      <c r="AK6" s="3"/>
      <c r="AL6" s="3"/>
      <c r="AM6" s="3"/>
      <c r="AN6" s="3"/>
      <c r="AO6" s="3"/>
      <c r="AP6" s="3"/>
      <c r="AQ6" s="3"/>
      <c r="AR6" s="3"/>
    </row>
    <row r="7" spans="1:44" ht="18" customHeight="1">
      <c r="A7" s="95" t="s">
        <v>82</v>
      </c>
      <c r="B7" s="97" t="s">
        <v>83</v>
      </c>
      <c r="C7" s="92" t="s">
        <v>91</v>
      </c>
      <c r="D7" s="92" t="s">
        <v>92</v>
      </c>
      <c r="E7" s="100" t="s">
        <v>183</v>
      </c>
      <c r="F7" s="100" t="s">
        <v>237</v>
      </c>
      <c r="G7" s="100" t="s">
        <v>238</v>
      </c>
      <c r="H7" s="100" t="s">
        <v>239</v>
      </c>
      <c r="I7" s="100" t="s">
        <v>240</v>
      </c>
      <c r="J7" s="100" t="s">
        <v>241</v>
      </c>
      <c r="K7" s="119" t="s">
        <v>242</v>
      </c>
      <c r="L7" s="119" t="s">
        <v>243</v>
      </c>
      <c r="M7" s="119" t="s">
        <v>244</v>
      </c>
      <c r="N7" s="119" t="s">
        <v>245</v>
      </c>
      <c r="O7" s="119" t="s">
        <v>246</v>
      </c>
      <c r="P7" s="119" t="s">
        <v>247</v>
      </c>
      <c r="Q7" s="119" t="s">
        <v>248</v>
      </c>
      <c r="R7" s="92" t="s">
        <v>249</v>
      </c>
      <c r="S7" s="92" t="s">
        <v>250</v>
      </c>
      <c r="T7" s="92" t="s">
        <v>251</v>
      </c>
      <c r="U7" s="100" t="s">
        <v>252</v>
      </c>
      <c r="V7" s="92" t="s">
        <v>253</v>
      </c>
      <c r="W7" s="92" t="s">
        <v>254</v>
      </c>
      <c r="X7" s="92" t="s">
        <v>255</v>
      </c>
      <c r="Y7" s="92" t="s">
        <v>256</v>
      </c>
      <c r="Z7" s="100" t="s">
        <v>257</v>
      </c>
      <c r="AA7" s="92" t="s">
        <v>258</v>
      </c>
      <c r="AB7" s="92" t="s">
        <v>259</v>
      </c>
      <c r="AC7" s="3"/>
      <c r="AD7" s="3"/>
      <c r="AE7" s="3"/>
      <c r="AF7" s="3"/>
      <c r="AG7" s="3"/>
      <c r="AH7" s="3"/>
      <c r="AI7" s="3"/>
      <c r="AJ7" s="3"/>
      <c r="AK7" s="3"/>
      <c r="AL7" s="3"/>
      <c r="AM7" s="3"/>
      <c r="AN7" s="3"/>
      <c r="AO7" s="3"/>
      <c r="AP7" s="3"/>
      <c r="AQ7" s="3"/>
      <c r="AR7" s="3"/>
    </row>
    <row r="8" spans="1:44" ht="59.25" customHeight="1">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16"/>
      <c r="AD8" s="16"/>
      <c r="AE8" s="16"/>
      <c r="AF8" s="16"/>
      <c r="AG8" s="16"/>
      <c r="AH8" s="16"/>
      <c r="AI8" s="16"/>
      <c r="AJ8" s="16"/>
      <c r="AK8" s="16"/>
      <c r="AL8" s="16"/>
      <c r="AM8" s="16"/>
      <c r="AN8" s="16"/>
      <c r="AO8" s="16"/>
      <c r="AP8" s="16"/>
      <c r="AQ8" s="16"/>
      <c r="AR8" s="16"/>
    </row>
    <row r="9" spans="1:44" ht="61.5" customHeight="1">
      <c r="A9" s="101">
        <v>1</v>
      </c>
      <c r="B9" s="117"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Gestión Administrativa</v>
      </c>
      <c r="C9" s="10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Afectación Económica (o presupuestal) y Reputacional por el inadecuado uso de los vehículos a disposición de la entidad, para beneficio propio o de terceros, debido a falta de conocimiento, ética y conciencia sobre el uso de recursos públicos.</v>
      </c>
      <c r="D9" s="10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E9" s="35" t="s">
        <v>260</v>
      </c>
      <c r="F9" s="35" t="s">
        <v>261</v>
      </c>
      <c r="G9" s="35" t="s">
        <v>262</v>
      </c>
      <c r="H9" s="36" t="s">
        <v>263</v>
      </c>
      <c r="I9" s="36" t="s">
        <v>264</v>
      </c>
      <c r="J9" s="36" t="s">
        <v>265</v>
      </c>
      <c r="K9" s="37" t="s">
        <v>266</v>
      </c>
      <c r="L9" s="37" t="s">
        <v>267</v>
      </c>
      <c r="M9" s="37" t="s">
        <v>268</v>
      </c>
      <c r="N9" s="37" t="s">
        <v>269</v>
      </c>
      <c r="O9" s="37" t="s">
        <v>270</v>
      </c>
      <c r="P9" s="37" t="s">
        <v>271</v>
      </c>
      <c r="Q9" s="37" t="s">
        <v>272</v>
      </c>
      <c r="R9" s="23" t="str">
        <f t="shared" ref="R9:R68" si="0">IF(AND(S9&gt;=0,S9&lt;=85),"Débil",
IF(AND(S9&gt;=86,S9&lt;=95),"Moderado",
IF(AND(S9&gt;=96,S9&lt;=100),"Fuerte","")))</f>
        <v>Fuerte</v>
      </c>
      <c r="S9" s="23">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100</v>
      </c>
      <c r="T9" s="23" t="str">
        <f t="shared" ref="T9:T68" si="1">IF(OR(S9="",S9="Finalice la valoración del control para emitir su calificación"),"",IF(S9&lt;96,"Debe establecer un plan de acción en la hoja No. 7, que permita tener un control bien diseñado.","No debe establecer un plan de acción para mejorar el diseño del control."))</f>
        <v>No debe establecer un plan de acción para mejorar el diseño del control.</v>
      </c>
      <c r="U9" s="23" t="s">
        <v>273</v>
      </c>
      <c r="V9" s="2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Fuerte</v>
      </c>
      <c r="W9" s="118">
        <f>IF(AND(S9="",S10="",S11=""),"",AVERAGE(S9:S11))</f>
        <v>100</v>
      </c>
      <c r="X9" s="118" t="str">
        <f>IF(W9="","",
IF(W9=100,"Fuerte",
IF(W9&lt;50,"Débil",
IF(OR(W9&gt;=50,W9&lt;100),"Moderado",""))))</f>
        <v>Fuerte</v>
      </c>
      <c r="Y9" s="102" t="str">
        <f>IF(X9="","",IF(X9="Fuerte","NO","SI"))</f>
        <v>NO</v>
      </c>
      <c r="Z9" s="102" t="s">
        <v>274</v>
      </c>
      <c r="AA9" s="102">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2</v>
      </c>
      <c r="AB9" s="106"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Rara vez</v>
      </c>
      <c r="AC9" s="17"/>
      <c r="AD9" s="17"/>
      <c r="AE9" s="17"/>
      <c r="AF9" s="17"/>
      <c r="AG9" s="17"/>
      <c r="AH9" s="17"/>
      <c r="AI9" s="17"/>
      <c r="AJ9" s="17"/>
      <c r="AK9" s="17"/>
      <c r="AL9" s="17"/>
      <c r="AM9" s="17"/>
      <c r="AN9" s="17"/>
      <c r="AO9" s="17"/>
      <c r="AP9" s="17"/>
      <c r="AQ9" s="17"/>
      <c r="AR9" s="17"/>
    </row>
    <row r="10" spans="1:44" ht="45.75" customHeight="1">
      <c r="A10" s="96"/>
      <c r="B10" s="96"/>
      <c r="C10" s="96"/>
      <c r="D10" s="96"/>
      <c r="E10" s="35"/>
      <c r="F10" s="35"/>
      <c r="G10" s="35"/>
      <c r="H10" s="36"/>
      <c r="I10" s="36"/>
      <c r="J10" s="36"/>
      <c r="K10" s="37"/>
      <c r="L10" s="37"/>
      <c r="M10" s="37"/>
      <c r="N10" s="37"/>
      <c r="O10" s="37"/>
      <c r="P10" s="37"/>
      <c r="Q10" s="37"/>
      <c r="R10" s="23" t="str">
        <f t="shared" si="0"/>
        <v/>
      </c>
      <c r="S10" s="23"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23" t="str">
        <f t="shared" si="1"/>
        <v/>
      </c>
      <c r="U10" s="23"/>
      <c r="V10" s="23" t="str">
        <f t="shared" si="2"/>
        <v/>
      </c>
      <c r="W10" s="96"/>
      <c r="X10" s="96"/>
      <c r="Y10" s="96"/>
      <c r="Z10" s="96"/>
      <c r="AA10" s="96"/>
      <c r="AB10" s="96"/>
      <c r="AC10" s="3"/>
      <c r="AD10" s="3"/>
      <c r="AE10" s="3"/>
      <c r="AF10" s="3"/>
      <c r="AG10" s="3"/>
      <c r="AH10" s="3"/>
      <c r="AI10" s="3"/>
      <c r="AJ10" s="3"/>
      <c r="AK10" s="3"/>
      <c r="AL10" s="3"/>
      <c r="AM10" s="3"/>
      <c r="AN10" s="3"/>
      <c r="AO10" s="3"/>
      <c r="AP10" s="3"/>
      <c r="AQ10" s="3"/>
      <c r="AR10" s="3"/>
    </row>
    <row r="11" spans="1:44" ht="45.75" customHeight="1">
      <c r="A11" s="91"/>
      <c r="B11" s="91"/>
      <c r="C11" s="91"/>
      <c r="D11" s="91"/>
      <c r="E11" s="35"/>
      <c r="F11" s="35"/>
      <c r="G11" s="35"/>
      <c r="H11" s="36"/>
      <c r="I11" s="36"/>
      <c r="J11" s="36"/>
      <c r="K11" s="37"/>
      <c r="L11" s="37"/>
      <c r="M11" s="37"/>
      <c r="N11" s="37"/>
      <c r="O11" s="37"/>
      <c r="P11" s="37"/>
      <c r="Q11" s="37"/>
      <c r="R11" s="23" t="str">
        <f t="shared" si="0"/>
        <v/>
      </c>
      <c r="S11" s="2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3" t="str">
        <f t="shared" si="1"/>
        <v/>
      </c>
      <c r="U11" s="23"/>
      <c r="V11" s="23" t="str">
        <f t="shared" si="2"/>
        <v/>
      </c>
      <c r="W11" s="91"/>
      <c r="X11" s="91"/>
      <c r="Y11" s="91"/>
      <c r="Z11" s="91"/>
      <c r="AA11" s="91"/>
      <c r="AB11" s="91"/>
      <c r="AC11" s="3"/>
      <c r="AD11" s="3"/>
      <c r="AE11" s="3"/>
      <c r="AF11" s="3"/>
      <c r="AG11" s="3"/>
      <c r="AH11" s="3"/>
      <c r="AI11" s="3"/>
      <c r="AJ11" s="3"/>
      <c r="AK11" s="3"/>
      <c r="AL11" s="3"/>
      <c r="AM11" s="3"/>
      <c r="AN11" s="3"/>
      <c r="AO11" s="3"/>
      <c r="AP11" s="3"/>
      <c r="AQ11" s="3"/>
      <c r="AR11" s="3"/>
    </row>
    <row r="12" spans="1:44" ht="45.75" customHeight="1">
      <c r="A12" s="101">
        <v>2</v>
      </c>
      <c r="B12" s="11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10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10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38"/>
      <c r="F12" s="38"/>
      <c r="G12" s="38"/>
      <c r="H12" s="39"/>
      <c r="I12" s="39"/>
      <c r="J12" s="39"/>
      <c r="K12" s="37"/>
      <c r="L12" s="37"/>
      <c r="M12" s="37"/>
      <c r="N12" s="37"/>
      <c r="O12" s="37"/>
      <c r="P12" s="37"/>
      <c r="Q12" s="37"/>
      <c r="R12" s="23" t="str">
        <f t="shared" si="0"/>
        <v/>
      </c>
      <c r="S12" s="23"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23" t="str">
        <f t="shared" si="1"/>
        <v/>
      </c>
      <c r="U12" s="23"/>
      <c r="V12" s="23" t="str">
        <f t="shared" si="2"/>
        <v/>
      </c>
      <c r="W12" s="118" t="str">
        <f>IF(AND(S12="",S13="",S14=""),"",AVERAGE(S12:S14))</f>
        <v/>
      </c>
      <c r="X12" s="118" t="str">
        <f>IF(W12="","",
IF(W12=100,"Fuerte",
IF(W12&lt;50,"Débil",
IF(OR(W12&gt;=50,W12&lt;100),"Moderado",""))))</f>
        <v/>
      </c>
      <c r="Y12" s="102" t="str">
        <f>IF(X12="","",IF(X12="Fuerte","NO","SI"))</f>
        <v/>
      </c>
      <c r="Z12" s="102"/>
      <c r="AA12" s="102"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106"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c r="A13" s="96"/>
      <c r="B13" s="96"/>
      <c r="C13" s="96"/>
      <c r="D13" s="96"/>
      <c r="E13" s="38"/>
      <c r="F13" s="38"/>
      <c r="G13" s="38"/>
      <c r="H13" s="39"/>
      <c r="I13" s="39"/>
      <c r="J13" s="39"/>
      <c r="K13" s="37"/>
      <c r="L13" s="37"/>
      <c r="M13" s="37"/>
      <c r="N13" s="37"/>
      <c r="O13" s="37"/>
      <c r="P13" s="37"/>
      <c r="Q13" s="37"/>
      <c r="R13" s="23" t="str">
        <f t="shared" si="0"/>
        <v/>
      </c>
      <c r="S13" s="2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3" t="str">
        <f t="shared" si="1"/>
        <v/>
      </c>
      <c r="U13" s="23"/>
      <c r="V13" s="23" t="str">
        <f t="shared" si="2"/>
        <v/>
      </c>
      <c r="W13" s="96"/>
      <c r="X13" s="96"/>
      <c r="Y13" s="96"/>
      <c r="Z13" s="96"/>
      <c r="AA13" s="96"/>
      <c r="AB13" s="96"/>
      <c r="AC13" s="3"/>
      <c r="AD13" s="3"/>
      <c r="AE13" s="3"/>
      <c r="AF13" s="3"/>
      <c r="AG13" s="3"/>
      <c r="AH13" s="3"/>
      <c r="AI13" s="3"/>
      <c r="AJ13" s="3"/>
      <c r="AK13" s="3"/>
      <c r="AL13" s="3"/>
      <c r="AM13" s="3"/>
      <c r="AN13" s="3"/>
      <c r="AO13" s="3"/>
      <c r="AP13" s="3"/>
      <c r="AQ13" s="3"/>
      <c r="AR13" s="3"/>
    </row>
    <row r="14" spans="1:44" ht="45.75" customHeight="1">
      <c r="A14" s="91"/>
      <c r="B14" s="91"/>
      <c r="C14" s="91"/>
      <c r="D14" s="91"/>
      <c r="E14" s="38"/>
      <c r="F14" s="38"/>
      <c r="G14" s="38"/>
      <c r="H14" s="39"/>
      <c r="I14" s="39"/>
      <c r="J14" s="39"/>
      <c r="K14" s="37"/>
      <c r="L14" s="37"/>
      <c r="M14" s="37"/>
      <c r="N14" s="37"/>
      <c r="O14" s="37"/>
      <c r="P14" s="37"/>
      <c r="Q14" s="37"/>
      <c r="R14" s="23" t="str">
        <f t="shared" si="0"/>
        <v/>
      </c>
      <c r="S14" s="2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3" t="str">
        <f t="shared" si="1"/>
        <v/>
      </c>
      <c r="U14" s="23"/>
      <c r="V14" s="23" t="str">
        <f t="shared" si="2"/>
        <v/>
      </c>
      <c r="W14" s="91"/>
      <c r="X14" s="91"/>
      <c r="Y14" s="91"/>
      <c r="Z14" s="91"/>
      <c r="AA14" s="91"/>
      <c r="AB14" s="91"/>
      <c r="AC14" s="3"/>
      <c r="AD14" s="3"/>
      <c r="AE14" s="3"/>
      <c r="AF14" s="3"/>
      <c r="AG14" s="3"/>
      <c r="AH14" s="3"/>
      <c r="AI14" s="3"/>
      <c r="AJ14" s="3"/>
      <c r="AK14" s="3"/>
      <c r="AL14" s="3"/>
      <c r="AM14" s="3"/>
      <c r="AN14" s="3"/>
      <c r="AO14" s="3"/>
      <c r="AP14" s="3"/>
      <c r="AQ14" s="3"/>
      <c r="AR14" s="3"/>
    </row>
    <row r="15" spans="1:44" ht="45.75" customHeight="1">
      <c r="A15" s="101">
        <v>3</v>
      </c>
      <c r="B15" s="11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10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10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38"/>
      <c r="F15" s="38"/>
      <c r="G15" s="38"/>
      <c r="H15" s="39"/>
      <c r="I15" s="39"/>
      <c r="J15" s="39"/>
      <c r="K15" s="37"/>
      <c r="L15" s="37"/>
      <c r="M15" s="37"/>
      <c r="N15" s="37"/>
      <c r="O15" s="37"/>
      <c r="P15" s="37"/>
      <c r="Q15" s="37"/>
      <c r="R15" s="23" t="str">
        <f t="shared" si="0"/>
        <v/>
      </c>
      <c r="S15" s="2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3" t="str">
        <f t="shared" si="1"/>
        <v/>
      </c>
      <c r="U15" s="23"/>
      <c r="V15" s="23" t="str">
        <f t="shared" si="2"/>
        <v/>
      </c>
      <c r="W15" s="118" t="str">
        <f>IF(AND(S15="",S16="",S17=""),"",AVERAGE(S15:S17))</f>
        <v/>
      </c>
      <c r="X15" s="118" t="str">
        <f>IF(W15="","",
IF(W15=100,"Fuerte",
IF(W15&lt;50,"Débil",
IF(OR(W15&gt;=50,W15&lt;100),"Moderado",""))))</f>
        <v/>
      </c>
      <c r="Y15" s="102" t="str">
        <f>IF(X15="","",IF(X15="Fuerte","NO","SI"))</f>
        <v/>
      </c>
      <c r="Z15" s="102"/>
      <c r="AA15" s="102"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106"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5.75" customHeight="1">
      <c r="A16" s="96"/>
      <c r="B16" s="96"/>
      <c r="C16" s="96"/>
      <c r="D16" s="96"/>
      <c r="E16" s="38"/>
      <c r="F16" s="38"/>
      <c r="G16" s="38"/>
      <c r="H16" s="39"/>
      <c r="I16" s="39"/>
      <c r="J16" s="39"/>
      <c r="K16" s="37"/>
      <c r="L16" s="37"/>
      <c r="M16" s="37"/>
      <c r="N16" s="37"/>
      <c r="O16" s="37"/>
      <c r="P16" s="37"/>
      <c r="Q16" s="37"/>
      <c r="R16" s="23" t="str">
        <f t="shared" si="0"/>
        <v/>
      </c>
      <c r="S16" s="2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3" t="str">
        <f t="shared" si="1"/>
        <v/>
      </c>
      <c r="U16" s="23"/>
      <c r="V16" s="23" t="str">
        <f t="shared" si="2"/>
        <v/>
      </c>
      <c r="W16" s="96"/>
      <c r="X16" s="96"/>
      <c r="Y16" s="96"/>
      <c r="Z16" s="96"/>
      <c r="AA16" s="96"/>
      <c r="AB16" s="96"/>
      <c r="AC16" s="3"/>
      <c r="AD16" s="3"/>
      <c r="AE16" s="3"/>
      <c r="AF16" s="3"/>
      <c r="AG16" s="3"/>
      <c r="AH16" s="3"/>
      <c r="AI16" s="3"/>
      <c r="AJ16" s="3"/>
      <c r="AK16" s="3"/>
      <c r="AL16" s="3"/>
      <c r="AM16" s="3"/>
      <c r="AN16" s="3"/>
      <c r="AO16" s="3"/>
      <c r="AP16" s="3"/>
      <c r="AQ16" s="3"/>
      <c r="AR16" s="3"/>
    </row>
    <row r="17" spans="1:44" ht="45.75" customHeight="1">
      <c r="A17" s="91"/>
      <c r="B17" s="91"/>
      <c r="C17" s="91"/>
      <c r="D17" s="91"/>
      <c r="E17" s="38"/>
      <c r="F17" s="38"/>
      <c r="G17" s="38"/>
      <c r="H17" s="39"/>
      <c r="I17" s="39"/>
      <c r="J17" s="39"/>
      <c r="K17" s="37"/>
      <c r="L17" s="37"/>
      <c r="M17" s="37"/>
      <c r="N17" s="37"/>
      <c r="O17" s="37"/>
      <c r="P17" s="37"/>
      <c r="Q17" s="37"/>
      <c r="R17" s="23" t="str">
        <f t="shared" si="0"/>
        <v/>
      </c>
      <c r="S17" s="2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3" t="str">
        <f t="shared" si="1"/>
        <v/>
      </c>
      <c r="U17" s="23"/>
      <c r="V17" s="23" t="str">
        <f t="shared" si="2"/>
        <v/>
      </c>
      <c r="W17" s="91"/>
      <c r="X17" s="91"/>
      <c r="Y17" s="91"/>
      <c r="Z17" s="91"/>
      <c r="AA17" s="91"/>
      <c r="AB17" s="91"/>
      <c r="AC17" s="3"/>
      <c r="AD17" s="3"/>
      <c r="AE17" s="3"/>
      <c r="AF17" s="3"/>
      <c r="AG17" s="3"/>
      <c r="AH17" s="3"/>
      <c r="AI17" s="3"/>
      <c r="AJ17" s="3"/>
      <c r="AK17" s="3"/>
      <c r="AL17" s="3"/>
      <c r="AM17" s="3"/>
      <c r="AN17" s="3"/>
      <c r="AO17" s="3"/>
      <c r="AP17" s="3"/>
      <c r="AQ17" s="3"/>
      <c r="AR17" s="3"/>
    </row>
    <row r="18" spans="1:44" ht="45.75" customHeight="1">
      <c r="A18" s="101">
        <v>4</v>
      </c>
      <c r="B18" s="11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10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10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38"/>
      <c r="F18" s="38"/>
      <c r="G18" s="38"/>
      <c r="H18" s="39"/>
      <c r="I18" s="39"/>
      <c r="J18" s="39"/>
      <c r="K18" s="37"/>
      <c r="L18" s="37"/>
      <c r="M18" s="37"/>
      <c r="N18" s="37"/>
      <c r="O18" s="37"/>
      <c r="P18" s="37"/>
      <c r="Q18" s="37"/>
      <c r="R18" s="23" t="str">
        <f t="shared" si="0"/>
        <v/>
      </c>
      <c r="S18" s="23"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23" t="str">
        <f t="shared" si="1"/>
        <v/>
      </c>
      <c r="U18" s="23"/>
      <c r="V18" s="23" t="str">
        <f t="shared" si="2"/>
        <v/>
      </c>
      <c r="W18" s="118" t="str">
        <f>IF(AND(S18="",S19="",S20=""),"",AVERAGE(S18:S20))</f>
        <v/>
      </c>
      <c r="X18" s="118" t="str">
        <f>IF(W18="","",
IF(W18=100,"Fuerte",
IF(W18&lt;50,"Débil",
IF(OR(W18&gt;=50,W18&lt;100),"Moderado",""))))</f>
        <v/>
      </c>
      <c r="Y18" s="102" t="str">
        <f>IF(X18="","",IF(X18="Fuerte","NO","SI"))</f>
        <v/>
      </c>
      <c r="Z18" s="102"/>
      <c r="AA18" s="102"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106"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c r="A19" s="96"/>
      <c r="B19" s="96"/>
      <c r="C19" s="96"/>
      <c r="D19" s="96"/>
      <c r="E19" s="38"/>
      <c r="F19" s="38"/>
      <c r="G19" s="38"/>
      <c r="H19" s="39"/>
      <c r="I19" s="39"/>
      <c r="J19" s="39"/>
      <c r="K19" s="37"/>
      <c r="L19" s="37"/>
      <c r="M19" s="37"/>
      <c r="N19" s="37"/>
      <c r="O19" s="37"/>
      <c r="P19" s="37"/>
      <c r="Q19" s="37"/>
      <c r="R19" s="23" t="str">
        <f t="shared" si="0"/>
        <v/>
      </c>
      <c r="S19" s="2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3" t="str">
        <f t="shared" si="1"/>
        <v/>
      </c>
      <c r="U19" s="23"/>
      <c r="V19" s="23" t="str">
        <f t="shared" si="2"/>
        <v/>
      </c>
      <c r="W19" s="96"/>
      <c r="X19" s="96"/>
      <c r="Y19" s="96"/>
      <c r="Z19" s="96"/>
      <c r="AA19" s="96"/>
      <c r="AB19" s="96"/>
      <c r="AC19" s="3"/>
      <c r="AD19" s="3"/>
      <c r="AE19" s="3"/>
      <c r="AF19" s="3"/>
      <c r="AG19" s="3"/>
      <c r="AH19" s="3"/>
      <c r="AI19" s="3"/>
      <c r="AJ19" s="3"/>
      <c r="AK19" s="3"/>
      <c r="AL19" s="3"/>
      <c r="AM19" s="3"/>
      <c r="AN19" s="3"/>
      <c r="AO19" s="3"/>
      <c r="AP19" s="3"/>
      <c r="AQ19" s="3"/>
      <c r="AR19" s="3"/>
    </row>
    <row r="20" spans="1:44" ht="45.75" customHeight="1">
      <c r="A20" s="91"/>
      <c r="B20" s="91"/>
      <c r="C20" s="91"/>
      <c r="D20" s="91"/>
      <c r="E20" s="38"/>
      <c r="F20" s="38"/>
      <c r="G20" s="38"/>
      <c r="H20" s="39"/>
      <c r="I20" s="39"/>
      <c r="J20" s="39"/>
      <c r="K20" s="37"/>
      <c r="L20" s="37"/>
      <c r="M20" s="37"/>
      <c r="N20" s="37"/>
      <c r="O20" s="37"/>
      <c r="P20" s="37"/>
      <c r="Q20" s="37"/>
      <c r="R20" s="23" t="str">
        <f t="shared" si="0"/>
        <v/>
      </c>
      <c r="S20" s="2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3" t="str">
        <f t="shared" si="1"/>
        <v/>
      </c>
      <c r="U20" s="23"/>
      <c r="V20" s="23" t="str">
        <f t="shared" si="2"/>
        <v/>
      </c>
      <c r="W20" s="91"/>
      <c r="X20" s="91"/>
      <c r="Y20" s="91"/>
      <c r="Z20" s="91"/>
      <c r="AA20" s="91"/>
      <c r="AB20" s="91"/>
      <c r="AC20" s="3"/>
      <c r="AD20" s="3"/>
      <c r="AE20" s="3"/>
      <c r="AF20" s="3"/>
      <c r="AG20" s="3"/>
      <c r="AH20" s="3"/>
      <c r="AI20" s="3"/>
      <c r="AJ20" s="3"/>
      <c r="AK20" s="3"/>
      <c r="AL20" s="3"/>
      <c r="AM20" s="3"/>
      <c r="AN20" s="3"/>
      <c r="AO20" s="3"/>
      <c r="AP20" s="3"/>
      <c r="AQ20" s="3"/>
      <c r="AR20" s="3"/>
    </row>
    <row r="21" spans="1:44" ht="45.75" customHeight="1">
      <c r="A21" s="101">
        <v>5</v>
      </c>
      <c r="B21" s="11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10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10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38"/>
      <c r="F21" s="38"/>
      <c r="G21" s="38"/>
      <c r="H21" s="39"/>
      <c r="I21" s="39"/>
      <c r="J21" s="39"/>
      <c r="K21" s="37"/>
      <c r="L21" s="37"/>
      <c r="M21" s="37"/>
      <c r="N21" s="37"/>
      <c r="O21" s="37"/>
      <c r="P21" s="37"/>
      <c r="Q21" s="37"/>
      <c r="R21" s="23" t="str">
        <f t="shared" si="0"/>
        <v/>
      </c>
      <c r="S21" s="2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3" t="str">
        <f t="shared" si="1"/>
        <v/>
      </c>
      <c r="U21" s="23"/>
      <c r="V21" s="23" t="str">
        <f t="shared" si="2"/>
        <v/>
      </c>
      <c r="W21" s="118" t="str">
        <f>IF(AND(S21="",S22="",S23=""),"",AVERAGE(S21:S23))</f>
        <v/>
      </c>
      <c r="X21" s="118" t="str">
        <f>IF(W21="","",
IF(W21=100,"Fuerte",
IF(W21&lt;50,"Débil",
IF(OR(W21&gt;=50,W21&lt;100),"Moderado",""))))</f>
        <v/>
      </c>
      <c r="Y21" s="102" t="str">
        <f>IF(X21="","",IF(X21="Fuerte","NO","SI"))</f>
        <v/>
      </c>
      <c r="Z21" s="102"/>
      <c r="AA21" s="102"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106"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c r="A22" s="96"/>
      <c r="B22" s="96"/>
      <c r="C22" s="96"/>
      <c r="D22" s="96"/>
      <c r="E22" s="38"/>
      <c r="F22" s="38"/>
      <c r="G22" s="38"/>
      <c r="H22" s="39"/>
      <c r="I22" s="39"/>
      <c r="J22" s="39"/>
      <c r="K22" s="37"/>
      <c r="L22" s="37"/>
      <c r="M22" s="37"/>
      <c r="N22" s="37"/>
      <c r="O22" s="37"/>
      <c r="P22" s="37"/>
      <c r="Q22" s="37"/>
      <c r="R22" s="23" t="str">
        <f t="shared" si="0"/>
        <v/>
      </c>
      <c r="S22" s="2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3" t="str">
        <f t="shared" si="1"/>
        <v/>
      </c>
      <c r="U22" s="23"/>
      <c r="V22" s="23" t="str">
        <f t="shared" si="2"/>
        <v/>
      </c>
      <c r="W22" s="96"/>
      <c r="X22" s="96"/>
      <c r="Y22" s="96"/>
      <c r="Z22" s="96"/>
      <c r="AA22" s="96"/>
      <c r="AB22" s="96"/>
      <c r="AC22" s="3"/>
      <c r="AD22" s="3"/>
      <c r="AE22" s="3"/>
      <c r="AF22" s="3"/>
      <c r="AG22" s="3"/>
      <c r="AH22" s="3"/>
      <c r="AI22" s="3"/>
      <c r="AJ22" s="3"/>
      <c r="AK22" s="3"/>
      <c r="AL22" s="3"/>
      <c r="AM22" s="3"/>
      <c r="AN22" s="3"/>
      <c r="AO22" s="3"/>
      <c r="AP22" s="3"/>
      <c r="AQ22" s="3"/>
      <c r="AR22" s="3"/>
    </row>
    <row r="23" spans="1:44" ht="45.75" customHeight="1">
      <c r="A23" s="91"/>
      <c r="B23" s="91"/>
      <c r="C23" s="91"/>
      <c r="D23" s="91"/>
      <c r="E23" s="38"/>
      <c r="F23" s="38"/>
      <c r="G23" s="38"/>
      <c r="H23" s="39"/>
      <c r="I23" s="39"/>
      <c r="J23" s="39"/>
      <c r="K23" s="37"/>
      <c r="L23" s="37"/>
      <c r="M23" s="37"/>
      <c r="N23" s="37"/>
      <c r="O23" s="37"/>
      <c r="P23" s="37"/>
      <c r="Q23" s="37"/>
      <c r="R23" s="23" t="str">
        <f t="shared" si="0"/>
        <v/>
      </c>
      <c r="S23" s="2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3" t="str">
        <f t="shared" si="1"/>
        <v/>
      </c>
      <c r="U23" s="23"/>
      <c r="V23" s="23" t="str">
        <f t="shared" si="2"/>
        <v/>
      </c>
      <c r="W23" s="91"/>
      <c r="X23" s="91"/>
      <c r="Y23" s="91"/>
      <c r="Z23" s="91"/>
      <c r="AA23" s="91"/>
      <c r="AB23" s="91"/>
      <c r="AC23" s="3"/>
      <c r="AD23" s="3"/>
      <c r="AE23" s="3"/>
      <c r="AF23" s="3"/>
      <c r="AG23" s="3"/>
      <c r="AH23" s="3"/>
      <c r="AI23" s="3"/>
      <c r="AJ23" s="3"/>
      <c r="AK23" s="3"/>
      <c r="AL23" s="3"/>
      <c r="AM23" s="3"/>
      <c r="AN23" s="3"/>
      <c r="AO23" s="3"/>
      <c r="AP23" s="3"/>
      <c r="AQ23" s="3"/>
      <c r="AR23" s="3"/>
    </row>
    <row r="24" spans="1:44" ht="45.75" customHeight="1">
      <c r="A24" s="101">
        <v>6</v>
      </c>
      <c r="B24" s="11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10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10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38"/>
      <c r="F24" s="38"/>
      <c r="G24" s="38"/>
      <c r="H24" s="39"/>
      <c r="I24" s="39"/>
      <c r="J24" s="39"/>
      <c r="K24" s="37"/>
      <c r="L24" s="37"/>
      <c r="M24" s="37"/>
      <c r="N24" s="37"/>
      <c r="O24" s="37"/>
      <c r="P24" s="37"/>
      <c r="Q24" s="37"/>
      <c r="R24" s="23" t="str">
        <f t="shared" si="0"/>
        <v/>
      </c>
      <c r="S24" s="23"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3" t="str">
        <f t="shared" si="1"/>
        <v/>
      </c>
      <c r="U24" s="23"/>
      <c r="V24" s="23" t="str">
        <f t="shared" si="2"/>
        <v/>
      </c>
      <c r="W24" s="118" t="str">
        <f>IF(AND(S24="",S25="",S26=""),"",AVERAGE(S24:S26))</f>
        <v/>
      </c>
      <c r="X24" s="118" t="str">
        <f>IF(W24="","",
IF(W24=100,"Fuerte",
IF(W24&lt;50,"Débil",
IF(OR(W24&gt;=50,W24&lt;100),"Moderado",""))))</f>
        <v/>
      </c>
      <c r="Y24" s="102" t="str">
        <f>IF(X24="","",IF(X24="Fuerte","NO","SI"))</f>
        <v/>
      </c>
      <c r="Z24" s="102"/>
      <c r="AA24" s="102"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106"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c r="A25" s="96"/>
      <c r="B25" s="96"/>
      <c r="C25" s="96"/>
      <c r="D25" s="96"/>
      <c r="E25" s="38"/>
      <c r="F25" s="38"/>
      <c r="G25" s="38"/>
      <c r="H25" s="39"/>
      <c r="I25" s="39"/>
      <c r="J25" s="39"/>
      <c r="K25" s="37"/>
      <c r="L25" s="37"/>
      <c r="M25" s="37"/>
      <c r="N25" s="37"/>
      <c r="O25" s="37"/>
      <c r="P25" s="37"/>
      <c r="Q25" s="37"/>
      <c r="R25" s="23" t="str">
        <f t="shared" si="0"/>
        <v/>
      </c>
      <c r="S25" s="23"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3" t="str">
        <f t="shared" si="1"/>
        <v/>
      </c>
      <c r="U25" s="23"/>
      <c r="V25" s="23" t="str">
        <f t="shared" si="2"/>
        <v/>
      </c>
      <c r="W25" s="96"/>
      <c r="X25" s="96"/>
      <c r="Y25" s="96"/>
      <c r="Z25" s="96"/>
      <c r="AA25" s="96"/>
      <c r="AB25" s="96"/>
      <c r="AC25" s="3"/>
      <c r="AD25" s="3"/>
      <c r="AE25" s="3"/>
      <c r="AF25" s="3"/>
      <c r="AG25" s="3"/>
      <c r="AH25" s="3"/>
      <c r="AI25" s="3"/>
      <c r="AJ25" s="3"/>
      <c r="AK25" s="3"/>
      <c r="AL25" s="3"/>
      <c r="AM25" s="3"/>
      <c r="AN25" s="3"/>
      <c r="AO25" s="3"/>
      <c r="AP25" s="3"/>
      <c r="AQ25" s="3"/>
      <c r="AR25" s="3"/>
    </row>
    <row r="26" spans="1:44" ht="45.75" customHeight="1">
      <c r="A26" s="91"/>
      <c r="B26" s="91"/>
      <c r="C26" s="91"/>
      <c r="D26" s="91"/>
      <c r="E26" s="38"/>
      <c r="F26" s="38"/>
      <c r="G26" s="38"/>
      <c r="H26" s="39"/>
      <c r="I26" s="39"/>
      <c r="J26" s="39"/>
      <c r="K26" s="37"/>
      <c r="L26" s="37"/>
      <c r="M26" s="37"/>
      <c r="N26" s="37"/>
      <c r="O26" s="37"/>
      <c r="P26" s="37"/>
      <c r="Q26" s="37"/>
      <c r="R26" s="23" t="str">
        <f t="shared" si="0"/>
        <v/>
      </c>
      <c r="S26" s="2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3" t="str">
        <f t="shared" si="1"/>
        <v/>
      </c>
      <c r="U26" s="23"/>
      <c r="V26" s="23" t="str">
        <f t="shared" si="2"/>
        <v/>
      </c>
      <c r="W26" s="91"/>
      <c r="X26" s="91"/>
      <c r="Y26" s="91"/>
      <c r="Z26" s="91"/>
      <c r="AA26" s="91"/>
      <c r="AB26" s="91"/>
      <c r="AC26" s="3"/>
      <c r="AD26" s="3"/>
      <c r="AE26" s="3"/>
      <c r="AF26" s="3"/>
      <c r="AG26" s="3"/>
      <c r="AH26" s="3"/>
      <c r="AI26" s="3"/>
      <c r="AJ26" s="3"/>
      <c r="AK26" s="3"/>
      <c r="AL26" s="3"/>
      <c r="AM26" s="3"/>
      <c r="AN26" s="3"/>
      <c r="AO26" s="3"/>
      <c r="AP26" s="3"/>
      <c r="AQ26" s="3"/>
      <c r="AR26" s="3"/>
    </row>
    <row r="27" spans="1:44" ht="45.75" customHeight="1">
      <c r="A27" s="101">
        <v>7</v>
      </c>
      <c r="B27" s="11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10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10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38"/>
      <c r="F27" s="38"/>
      <c r="G27" s="38"/>
      <c r="H27" s="39"/>
      <c r="I27" s="39"/>
      <c r="J27" s="39"/>
      <c r="K27" s="37"/>
      <c r="L27" s="37"/>
      <c r="M27" s="37"/>
      <c r="N27" s="37"/>
      <c r="O27" s="37"/>
      <c r="P27" s="37"/>
      <c r="Q27" s="37"/>
      <c r="R27" s="23" t="str">
        <f t="shared" si="0"/>
        <v/>
      </c>
      <c r="S27" s="23"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23" t="str">
        <f t="shared" si="1"/>
        <v/>
      </c>
      <c r="U27" s="23"/>
      <c r="V27" s="23" t="str">
        <f t="shared" si="2"/>
        <v/>
      </c>
      <c r="W27" s="118" t="str">
        <f>IF(AND(S27="",S28="",S29=""),"",AVERAGE(S27:S29))</f>
        <v/>
      </c>
      <c r="X27" s="118" t="str">
        <f>IF(W27="","",
IF(W27=100,"Fuerte",
IF(W27&lt;50,"Débil",
IF(OR(W27&gt;=50,W27&lt;100),"Moderado",""))))</f>
        <v/>
      </c>
      <c r="Y27" s="102" t="str">
        <f>IF(X27="","",IF(X27="Fuerte","NO","SI"))</f>
        <v/>
      </c>
      <c r="Z27" s="102"/>
      <c r="AA27" s="102"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106"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3"/>
      <c r="AD27" s="3"/>
      <c r="AE27" s="3"/>
      <c r="AF27" s="3"/>
      <c r="AG27" s="3"/>
      <c r="AH27" s="3"/>
      <c r="AI27" s="3"/>
      <c r="AJ27" s="3"/>
      <c r="AK27" s="3"/>
      <c r="AL27" s="3"/>
      <c r="AM27" s="3"/>
      <c r="AN27" s="3"/>
      <c r="AO27" s="3"/>
      <c r="AP27" s="3"/>
      <c r="AQ27" s="3"/>
      <c r="AR27" s="3"/>
    </row>
    <row r="28" spans="1:44" ht="45.75" customHeight="1">
      <c r="A28" s="96"/>
      <c r="B28" s="96"/>
      <c r="C28" s="96"/>
      <c r="D28" s="96"/>
      <c r="E28" s="38"/>
      <c r="F28" s="38"/>
      <c r="G28" s="38"/>
      <c r="H28" s="39"/>
      <c r="I28" s="39"/>
      <c r="J28" s="39"/>
      <c r="K28" s="37"/>
      <c r="L28" s="37"/>
      <c r="M28" s="37"/>
      <c r="N28" s="37"/>
      <c r="O28" s="37"/>
      <c r="P28" s="37"/>
      <c r="Q28" s="37"/>
      <c r="R28" s="23" t="str">
        <f t="shared" si="0"/>
        <v/>
      </c>
      <c r="S28" s="23"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3" t="str">
        <f t="shared" si="1"/>
        <v/>
      </c>
      <c r="U28" s="23"/>
      <c r="V28" s="23" t="str">
        <f t="shared" si="2"/>
        <v/>
      </c>
      <c r="W28" s="96"/>
      <c r="X28" s="96"/>
      <c r="Y28" s="96"/>
      <c r="Z28" s="96"/>
      <c r="AA28" s="96"/>
      <c r="AB28" s="96"/>
      <c r="AC28" s="3"/>
      <c r="AD28" s="3"/>
      <c r="AE28" s="3"/>
      <c r="AF28" s="3"/>
      <c r="AG28" s="3"/>
      <c r="AH28" s="3"/>
      <c r="AI28" s="3"/>
      <c r="AJ28" s="3"/>
      <c r="AK28" s="3"/>
      <c r="AL28" s="3"/>
      <c r="AM28" s="3"/>
      <c r="AN28" s="3"/>
      <c r="AO28" s="3"/>
      <c r="AP28" s="3"/>
      <c r="AQ28" s="3"/>
      <c r="AR28" s="3"/>
    </row>
    <row r="29" spans="1:44" ht="45.75" customHeight="1">
      <c r="A29" s="91"/>
      <c r="B29" s="91"/>
      <c r="C29" s="91"/>
      <c r="D29" s="91"/>
      <c r="E29" s="38"/>
      <c r="F29" s="38"/>
      <c r="G29" s="38"/>
      <c r="H29" s="39"/>
      <c r="I29" s="39"/>
      <c r="J29" s="39"/>
      <c r="K29" s="37"/>
      <c r="L29" s="37"/>
      <c r="M29" s="37"/>
      <c r="N29" s="37"/>
      <c r="O29" s="37"/>
      <c r="P29" s="37"/>
      <c r="Q29" s="37"/>
      <c r="R29" s="23" t="str">
        <f t="shared" si="0"/>
        <v/>
      </c>
      <c r="S29" s="2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3" t="str">
        <f t="shared" si="1"/>
        <v/>
      </c>
      <c r="U29" s="23"/>
      <c r="V29" s="23" t="str">
        <f t="shared" si="2"/>
        <v/>
      </c>
      <c r="W29" s="91"/>
      <c r="X29" s="91"/>
      <c r="Y29" s="91"/>
      <c r="Z29" s="91"/>
      <c r="AA29" s="91"/>
      <c r="AB29" s="91"/>
      <c r="AC29" s="3"/>
      <c r="AD29" s="3"/>
      <c r="AE29" s="3"/>
      <c r="AF29" s="3"/>
      <c r="AG29" s="3"/>
      <c r="AH29" s="3"/>
      <c r="AI29" s="3"/>
      <c r="AJ29" s="3"/>
      <c r="AK29" s="3"/>
      <c r="AL29" s="3"/>
      <c r="AM29" s="3"/>
      <c r="AN29" s="3"/>
      <c r="AO29" s="3"/>
      <c r="AP29" s="3"/>
      <c r="AQ29" s="3"/>
      <c r="AR29" s="3"/>
    </row>
    <row r="30" spans="1:44" ht="45.75" customHeight="1">
      <c r="A30" s="101">
        <v>8</v>
      </c>
      <c r="B30" s="11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10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10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38"/>
      <c r="F30" s="38"/>
      <c r="G30" s="38"/>
      <c r="H30" s="39"/>
      <c r="I30" s="39"/>
      <c r="J30" s="39"/>
      <c r="K30" s="37"/>
      <c r="L30" s="37"/>
      <c r="M30" s="37"/>
      <c r="N30" s="37"/>
      <c r="O30" s="37"/>
      <c r="P30" s="37"/>
      <c r="Q30" s="37"/>
      <c r="R30" s="23" t="str">
        <f t="shared" si="0"/>
        <v/>
      </c>
      <c r="S30" s="23"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23" t="str">
        <f t="shared" si="1"/>
        <v/>
      </c>
      <c r="U30" s="23"/>
      <c r="V30" s="23" t="str">
        <f t="shared" si="2"/>
        <v/>
      </c>
      <c r="W30" s="118" t="str">
        <f>IF(AND(S30="",S31="",S32=""),"",AVERAGE(S30:S32))</f>
        <v/>
      </c>
      <c r="X30" s="118" t="str">
        <f>IF(W30="","",
IF(W30=100,"Fuerte",
IF(W30&lt;50,"Débil",
IF(OR(W30&gt;=50,W30&lt;100),"Moderado",""))))</f>
        <v/>
      </c>
      <c r="Y30" s="102" t="str">
        <f>IF(X30="","",IF(X30="Fuerte","NO","SI"))</f>
        <v/>
      </c>
      <c r="Z30" s="102"/>
      <c r="AA30" s="102"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106"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c r="A31" s="96"/>
      <c r="B31" s="96"/>
      <c r="C31" s="96"/>
      <c r="D31" s="96"/>
      <c r="E31" s="38"/>
      <c r="F31" s="38"/>
      <c r="G31" s="38"/>
      <c r="H31" s="39"/>
      <c r="I31" s="39"/>
      <c r="J31" s="39"/>
      <c r="K31" s="37"/>
      <c r="L31" s="37"/>
      <c r="M31" s="37"/>
      <c r="N31" s="37"/>
      <c r="O31" s="37"/>
      <c r="P31" s="37"/>
      <c r="Q31" s="37"/>
      <c r="R31" s="23" t="str">
        <f t="shared" si="0"/>
        <v/>
      </c>
      <c r="S31" s="23"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3" t="str">
        <f t="shared" si="1"/>
        <v/>
      </c>
      <c r="U31" s="23"/>
      <c r="V31" s="23" t="str">
        <f t="shared" si="2"/>
        <v/>
      </c>
      <c r="W31" s="96"/>
      <c r="X31" s="96"/>
      <c r="Y31" s="96"/>
      <c r="Z31" s="96"/>
      <c r="AA31" s="96"/>
      <c r="AB31" s="96"/>
      <c r="AC31" s="3"/>
      <c r="AD31" s="3"/>
      <c r="AE31" s="3"/>
      <c r="AF31" s="3"/>
      <c r="AG31" s="3"/>
      <c r="AH31" s="3"/>
      <c r="AI31" s="3"/>
      <c r="AJ31" s="3"/>
      <c r="AK31" s="3"/>
      <c r="AL31" s="3"/>
      <c r="AM31" s="3"/>
      <c r="AN31" s="3"/>
      <c r="AO31" s="3"/>
      <c r="AP31" s="3"/>
      <c r="AQ31" s="3"/>
      <c r="AR31" s="3"/>
    </row>
    <row r="32" spans="1:44" ht="45.75" customHeight="1">
      <c r="A32" s="91"/>
      <c r="B32" s="91"/>
      <c r="C32" s="91"/>
      <c r="D32" s="91"/>
      <c r="E32" s="38"/>
      <c r="F32" s="38"/>
      <c r="G32" s="38"/>
      <c r="H32" s="39"/>
      <c r="I32" s="39"/>
      <c r="J32" s="39"/>
      <c r="K32" s="37"/>
      <c r="L32" s="37"/>
      <c r="M32" s="37"/>
      <c r="N32" s="37"/>
      <c r="O32" s="37"/>
      <c r="P32" s="37"/>
      <c r="Q32" s="37"/>
      <c r="R32" s="23" t="str">
        <f t="shared" si="0"/>
        <v/>
      </c>
      <c r="S32" s="23"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3" t="str">
        <f t="shared" si="1"/>
        <v/>
      </c>
      <c r="U32" s="23"/>
      <c r="V32" s="23" t="str">
        <f t="shared" si="2"/>
        <v/>
      </c>
      <c r="W32" s="91"/>
      <c r="X32" s="91"/>
      <c r="Y32" s="91"/>
      <c r="Z32" s="91"/>
      <c r="AA32" s="91"/>
      <c r="AB32" s="91"/>
      <c r="AC32" s="3"/>
      <c r="AD32" s="3"/>
      <c r="AE32" s="3"/>
      <c r="AF32" s="3"/>
      <c r="AG32" s="3"/>
      <c r="AH32" s="3"/>
      <c r="AI32" s="3"/>
      <c r="AJ32" s="3"/>
      <c r="AK32" s="3"/>
      <c r="AL32" s="3"/>
      <c r="AM32" s="3"/>
      <c r="AN32" s="3"/>
      <c r="AO32" s="3"/>
      <c r="AP32" s="3"/>
      <c r="AQ32" s="3"/>
      <c r="AR32" s="3"/>
    </row>
    <row r="33" spans="1:44" ht="45.75" customHeight="1">
      <c r="A33" s="101">
        <v>9</v>
      </c>
      <c r="B33" s="11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10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10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38"/>
      <c r="F33" s="38"/>
      <c r="G33" s="38"/>
      <c r="H33" s="39"/>
      <c r="I33" s="39"/>
      <c r="J33" s="39"/>
      <c r="K33" s="37"/>
      <c r="L33" s="37"/>
      <c r="M33" s="37"/>
      <c r="N33" s="37"/>
      <c r="O33" s="37"/>
      <c r="P33" s="37"/>
      <c r="Q33" s="37"/>
      <c r="R33" s="23" t="str">
        <f t="shared" si="0"/>
        <v/>
      </c>
      <c r="S33" s="2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3" t="str">
        <f t="shared" si="1"/>
        <v/>
      </c>
      <c r="U33" s="23"/>
      <c r="V33" s="23" t="str">
        <f t="shared" si="2"/>
        <v/>
      </c>
      <c r="W33" s="118" t="str">
        <f>IF(AND(S33="",S34="",S35=""),"",AVERAGE(S33:S35))</f>
        <v/>
      </c>
      <c r="X33" s="118" t="str">
        <f>IF(W33="","",
IF(W33=100,"Fuerte",
IF(W33&lt;50,"Débil",
IF(OR(W33&gt;=50,W33&lt;100),"Moderado",""))))</f>
        <v/>
      </c>
      <c r="Y33" s="102" t="str">
        <f>IF(X33="","",IF(X33="Fuerte","NO","SI"))</f>
        <v/>
      </c>
      <c r="Z33" s="102"/>
      <c r="AA33" s="102"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106"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c r="A34" s="96"/>
      <c r="B34" s="96"/>
      <c r="C34" s="96"/>
      <c r="D34" s="96"/>
      <c r="E34" s="38"/>
      <c r="F34" s="38"/>
      <c r="G34" s="38"/>
      <c r="H34" s="39"/>
      <c r="I34" s="39"/>
      <c r="J34" s="39"/>
      <c r="K34" s="37"/>
      <c r="L34" s="37"/>
      <c r="M34" s="37"/>
      <c r="N34" s="37"/>
      <c r="O34" s="37"/>
      <c r="P34" s="37"/>
      <c r="Q34" s="37"/>
      <c r="R34" s="23" t="str">
        <f t="shared" si="0"/>
        <v/>
      </c>
      <c r="S34" s="2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3" t="str">
        <f t="shared" si="1"/>
        <v/>
      </c>
      <c r="U34" s="23"/>
      <c r="V34" s="23" t="str">
        <f t="shared" si="2"/>
        <v/>
      </c>
      <c r="W34" s="96"/>
      <c r="X34" s="96"/>
      <c r="Y34" s="96"/>
      <c r="Z34" s="96"/>
      <c r="AA34" s="96"/>
      <c r="AB34" s="96"/>
      <c r="AC34" s="3"/>
      <c r="AD34" s="3"/>
      <c r="AE34" s="3"/>
      <c r="AF34" s="3"/>
      <c r="AG34" s="3"/>
      <c r="AH34" s="3"/>
      <c r="AI34" s="3"/>
      <c r="AJ34" s="3"/>
      <c r="AK34" s="3"/>
      <c r="AL34" s="3"/>
      <c r="AM34" s="3"/>
      <c r="AN34" s="3"/>
      <c r="AO34" s="3"/>
      <c r="AP34" s="3"/>
      <c r="AQ34" s="3"/>
      <c r="AR34" s="3"/>
    </row>
    <row r="35" spans="1:44" ht="45.75" customHeight="1">
      <c r="A35" s="91"/>
      <c r="B35" s="91"/>
      <c r="C35" s="91"/>
      <c r="D35" s="91"/>
      <c r="E35" s="38"/>
      <c r="F35" s="38"/>
      <c r="G35" s="38"/>
      <c r="H35" s="39"/>
      <c r="I35" s="39"/>
      <c r="J35" s="39"/>
      <c r="K35" s="37"/>
      <c r="L35" s="37"/>
      <c r="M35" s="37"/>
      <c r="N35" s="37"/>
      <c r="O35" s="37"/>
      <c r="P35" s="37"/>
      <c r="Q35" s="37"/>
      <c r="R35" s="23" t="str">
        <f t="shared" si="0"/>
        <v/>
      </c>
      <c r="S35" s="2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3" t="str">
        <f t="shared" si="1"/>
        <v/>
      </c>
      <c r="U35" s="23"/>
      <c r="V35" s="23" t="str">
        <f t="shared" si="2"/>
        <v/>
      </c>
      <c r="W35" s="91"/>
      <c r="X35" s="91"/>
      <c r="Y35" s="91"/>
      <c r="Z35" s="91"/>
      <c r="AA35" s="91"/>
      <c r="AB35" s="91"/>
      <c r="AC35" s="3"/>
      <c r="AD35" s="3"/>
      <c r="AE35" s="3"/>
      <c r="AF35" s="3"/>
      <c r="AG35" s="3"/>
      <c r="AH35" s="3"/>
      <c r="AI35" s="3"/>
      <c r="AJ35" s="3"/>
      <c r="AK35" s="3"/>
      <c r="AL35" s="3"/>
      <c r="AM35" s="3"/>
      <c r="AN35" s="3"/>
      <c r="AO35" s="3"/>
      <c r="AP35" s="3"/>
      <c r="AQ35" s="3"/>
      <c r="AR35" s="3"/>
    </row>
    <row r="36" spans="1:44" ht="45.75" customHeight="1">
      <c r="A36" s="101">
        <v>10</v>
      </c>
      <c r="B36" s="11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10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10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38"/>
      <c r="F36" s="38"/>
      <c r="G36" s="38"/>
      <c r="H36" s="39"/>
      <c r="I36" s="39"/>
      <c r="J36" s="39"/>
      <c r="K36" s="37"/>
      <c r="L36" s="37"/>
      <c r="M36" s="37"/>
      <c r="N36" s="37"/>
      <c r="O36" s="37"/>
      <c r="P36" s="37"/>
      <c r="Q36" s="37"/>
      <c r="R36" s="23" t="str">
        <f t="shared" si="0"/>
        <v/>
      </c>
      <c r="S36" s="2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3" t="str">
        <f t="shared" si="1"/>
        <v/>
      </c>
      <c r="U36" s="23"/>
      <c r="V36" s="23" t="str">
        <f t="shared" si="2"/>
        <v/>
      </c>
      <c r="W36" s="118" t="str">
        <f>IF(AND(S36="",S37="",S38=""),"",AVERAGE(S36:S38))</f>
        <v/>
      </c>
      <c r="X36" s="118" t="str">
        <f>IF(W36="","",
IF(W36=100,"Fuerte",
IF(W36&lt;50,"Débil",
IF(OR(W36&gt;=50,W36&lt;100),"Moderado",""))))</f>
        <v/>
      </c>
      <c r="Y36" s="102" t="str">
        <f>IF(X36="","",IF(X36="Fuerte","NO","SI"))</f>
        <v/>
      </c>
      <c r="Z36" s="102"/>
      <c r="AA36" s="102"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106"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c r="A37" s="96"/>
      <c r="B37" s="96"/>
      <c r="C37" s="96"/>
      <c r="D37" s="96"/>
      <c r="E37" s="38"/>
      <c r="F37" s="38"/>
      <c r="G37" s="38"/>
      <c r="H37" s="39"/>
      <c r="I37" s="39"/>
      <c r="J37" s="39"/>
      <c r="K37" s="37"/>
      <c r="L37" s="37"/>
      <c r="M37" s="37"/>
      <c r="N37" s="37"/>
      <c r="O37" s="37"/>
      <c r="P37" s="37"/>
      <c r="Q37" s="37"/>
      <c r="R37" s="23" t="str">
        <f t="shared" si="0"/>
        <v/>
      </c>
      <c r="S37" s="2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3" t="str">
        <f t="shared" si="1"/>
        <v/>
      </c>
      <c r="U37" s="23"/>
      <c r="V37" s="23" t="str">
        <f t="shared" si="2"/>
        <v/>
      </c>
      <c r="W37" s="96"/>
      <c r="X37" s="96"/>
      <c r="Y37" s="96"/>
      <c r="Z37" s="96"/>
      <c r="AA37" s="96"/>
      <c r="AB37" s="96"/>
      <c r="AC37" s="2"/>
      <c r="AD37" s="2"/>
      <c r="AE37" s="2"/>
      <c r="AF37" s="2"/>
      <c r="AG37" s="2"/>
      <c r="AH37" s="2"/>
      <c r="AI37" s="2"/>
      <c r="AJ37" s="2"/>
      <c r="AK37" s="2"/>
      <c r="AL37" s="2"/>
      <c r="AM37" s="2"/>
      <c r="AN37" s="2"/>
      <c r="AO37" s="2"/>
      <c r="AP37" s="2"/>
      <c r="AQ37" s="2"/>
      <c r="AR37" s="2"/>
    </row>
    <row r="38" spans="1:44" ht="45.75" customHeight="1">
      <c r="A38" s="91"/>
      <c r="B38" s="91"/>
      <c r="C38" s="91"/>
      <c r="D38" s="91"/>
      <c r="E38" s="38"/>
      <c r="F38" s="38"/>
      <c r="G38" s="38"/>
      <c r="H38" s="39"/>
      <c r="I38" s="39"/>
      <c r="J38" s="39"/>
      <c r="K38" s="37"/>
      <c r="L38" s="37"/>
      <c r="M38" s="37"/>
      <c r="N38" s="37"/>
      <c r="O38" s="37"/>
      <c r="P38" s="37"/>
      <c r="Q38" s="37"/>
      <c r="R38" s="23" t="str">
        <f t="shared" si="0"/>
        <v/>
      </c>
      <c r="S38" s="2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3" t="str">
        <f t="shared" si="1"/>
        <v/>
      </c>
      <c r="U38" s="23"/>
      <c r="V38" s="23" t="str">
        <f t="shared" si="2"/>
        <v/>
      </c>
      <c r="W38" s="91"/>
      <c r="X38" s="91"/>
      <c r="Y38" s="91"/>
      <c r="Z38" s="91"/>
      <c r="AA38" s="91"/>
      <c r="AB38" s="91"/>
      <c r="AC38" s="2"/>
      <c r="AD38" s="2"/>
      <c r="AE38" s="2"/>
      <c r="AF38" s="2"/>
      <c r="AG38" s="2"/>
      <c r="AH38" s="2"/>
      <c r="AI38" s="2"/>
      <c r="AJ38" s="2"/>
      <c r="AK38" s="2"/>
      <c r="AL38" s="2"/>
      <c r="AM38" s="2"/>
      <c r="AN38" s="2"/>
      <c r="AO38" s="2"/>
      <c r="AP38" s="2"/>
      <c r="AQ38" s="2"/>
      <c r="AR38" s="2"/>
    </row>
    <row r="39" spans="1:44" ht="45.75" customHeight="1">
      <c r="A39" s="101">
        <v>11</v>
      </c>
      <c r="B39" s="11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10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10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38"/>
      <c r="F39" s="38"/>
      <c r="G39" s="38"/>
      <c r="H39" s="39"/>
      <c r="I39" s="39"/>
      <c r="J39" s="39"/>
      <c r="K39" s="37"/>
      <c r="L39" s="37"/>
      <c r="M39" s="37"/>
      <c r="N39" s="37"/>
      <c r="O39" s="37"/>
      <c r="P39" s="37"/>
      <c r="Q39" s="37"/>
      <c r="R39" s="23" t="str">
        <f t="shared" si="0"/>
        <v/>
      </c>
      <c r="S39" s="2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3" t="str">
        <f t="shared" si="1"/>
        <v/>
      </c>
      <c r="U39" s="23"/>
      <c r="V39" s="23" t="str">
        <f t="shared" si="2"/>
        <v/>
      </c>
      <c r="W39" s="118" t="str">
        <f>IF(AND(S39="",S40="",S41=""),"",AVERAGE(S39:S41))</f>
        <v/>
      </c>
      <c r="X39" s="118" t="str">
        <f>IF(W39="","",
IF(W39=100,"Fuerte",
IF(W39&lt;50,"Débil",
IF(OR(W39&gt;=50,W39&lt;100),"Moderado",""))))</f>
        <v/>
      </c>
      <c r="Y39" s="102" t="str">
        <f>IF(X39="","",IF(X39="Fuerte","NO","SI"))</f>
        <v/>
      </c>
      <c r="Z39" s="102"/>
      <c r="AA39" s="102"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106"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c r="A40" s="96"/>
      <c r="B40" s="96"/>
      <c r="C40" s="96"/>
      <c r="D40" s="96"/>
      <c r="E40" s="38"/>
      <c r="F40" s="38"/>
      <c r="G40" s="38"/>
      <c r="H40" s="39"/>
      <c r="I40" s="39"/>
      <c r="J40" s="39"/>
      <c r="K40" s="37"/>
      <c r="L40" s="37"/>
      <c r="M40" s="37"/>
      <c r="N40" s="37"/>
      <c r="O40" s="37"/>
      <c r="P40" s="37"/>
      <c r="Q40" s="37"/>
      <c r="R40" s="23" t="str">
        <f t="shared" si="0"/>
        <v/>
      </c>
      <c r="S40" s="2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3" t="str">
        <f t="shared" si="1"/>
        <v/>
      </c>
      <c r="U40" s="23"/>
      <c r="V40" s="23" t="str">
        <f t="shared" si="2"/>
        <v/>
      </c>
      <c r="W40" s="96"/>
      <c r="X40" s="96"/>
      <c r="Y40" s="96"/>
      <c r="Z40" s="96"/>
      <c r="AA40" s="96"/>
      <c r="AB40" s="96"/>
      <c r="AC40" s="2"/>
      <c r="AD40" s="2"/>
      <c r="AE40" s="2"/>
      <c r="AF40" s="2"/>
      <c r="AG40" s="2"/>
      <c r="AH40" s="2"/>
      <c r="AI40" s="2"/>
      <c r="AJ40" s="2"/>
      <c r="AK40" s="2"/>
      <c r="AL40" s="2"/>
      <c r="AM40" s="2"/>
      <c r="AN40" s="2"/>
      <c r="AO40" s="2"/>
      <c r="AP40" s="2"/>
      <c r="AQ40" s="2"/>
      <c r="AR40" s="2"/>
    </row>
    <row r="41" spans="1:44" ht="45.75" customHeight="1">
      <c r="A41" s="91"/>
      <c r="B41" s="91"/>
      <c r="C41" s="91"/>
      <c r="D41" s="91"/>
      <c r="E41" s="38"/>
      <c r="F41" s="38"/>
      <c r="G41" s="38"/>
      <c r="H41" s="39"/>
      <c r="I41" s="39"/>
      <c r="J41" s="39"/>
      <c r="K41" s="37"/>
      <c r="L41" s="37"/>
      <c r="M41" s="37"/>
      <c r="N41" s="37"/>
      <c r="O41" s="37"/>
      <c r="P41" s="37"/>
      <c r="Q41" s="37"/>
      <c r="R41" s="23" t="str">
        <f t="shared" si="0"/>
        <v/>
      </c>
      <c r="S41" s="2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3" t="str">
        <f t="shared" si="1"/>
        <v/>
      </c>
      <c r="U41" s="23"/>
      <c r="V41" s="23" t="str">
        <f t="shared" si="2"/>
        <v/>
      </c>
      <c r="W41" s="91"/>
      <c r="X41" s="91"/>
      <c r="Y41" s="91"/>
      <c r="Z41" s="91"/>
      <c r="AA41" s="91"/>
      <c r="AB41" s="91"/>
      <c r="AC41" s="2"/>
      <c r="AD41" s="2"/>
      <c r="AE41" s="2"/>
      <c r="AF41" s="2"/>
      <c r="AG41" s="2"/>
      <c r="AH41" s="2"/>
      <c r="AI41" s="2"/>
      <c r="AJ41" s="2"/>
      <c r="AK41" s="2"/>
      <c r="AL41" s="2"/>
      <c r="AM41" s="2"/>
      <c r="AN41" s="2"/>
      <c r="AO41" s="2"/>
      <c r="AP41" s="2"/>
      <c r="AQ41" s="2"/>
      <c r="AR41" s="2"/>
    </row>
    <row r="42" spans="1:44" ht="45.75" customHeight="1">
      <c r="A42" s="101">
        <v>12</v>
      </c>
      <c r="B42" s="11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10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10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38"/>
      <c r="F42" s="38"/>
      <c r="G42" s="38"/>
      <c r="H42" s="39"/>
      <c r="I42" s="39"/>
      <c r="J42" s="39"/>
      <c r="K42" s="37"/>
      <c r="L42" s="37"/>
      <c r="M42" s="37"/>
      <c r="N42" s="37"/>
      <c r="O42" s="37"/>
      <c r="P42" s="37"/>
      <c r="Q42" s="37"/>
      <c r="R42" s="23" t="str">
        <f t="shared" si="0"/>
        <v/>
      </c>
      <c r="S42" s="2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3" t="str">
        <f t="shared" si="1"/>
        <v/>
      </c>
      <c r="U42" s="23"/>
      <c r="V42" s="23" t="str">
        <f t="shared" si="2"/>
        <v/>
      </c>
      <c r="W42" s="118" t="str">
        <f>IF(AND(S42="",S43="",S44=""),"",AVERAGE(S42:S44))</f>
        <v/>
      </c>
      <c r="X42" s="118" t="str">
        <f>IF(W42="","",
IF(W42=100,"Fuerte",
IF(W42&lt;50,"Débil",
IF(OR(W42&gt;=50,W42&lt;100),"Moderado",""))))</f>
        <v/>
      </c>
      <c r="Y42" s="102" t="str">
        <f>IF(X42="","",IF(X42="Fuerte","NO","SI"))</f>
        <v/>
      </c>
      <c r="Z42" s="102"/>
      <c r="AA42" s="102"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106"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c r="A43" s="96"/>
      <c r="B43" s="96"/>
      <c r="C43" s="96"/>
      <c r="D43" s="96"/>
      <c r="E43" s="38"/>
      <c r="F43" s="38"/>
      <c r="G43" s="38"/>
      <c r="H43" s="39"/>
      <c r="I43" s="39"/>
      <c r="J43" s="39"/>
      <c r="K43" s="37"/>
      <c r="L43" s="37"/>
      <c r="M43" s="37"/>
      <c r="N43" s="37"/>
      <c r="O43" s="37"/>
      <c r="P43" s="37"/>
      <c r="Q43" s="37"/>
      <c r="R43" s="23" t="str">
        <f t="shared" si="0"/>
        <v/>
      </c>
      <c r="S43" s="2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3" t="str">
        <f t="shared" si="1"/>
        <v/>
      </c>
      <c r="U43" s="23"/>
      <c r="V43" s="23" t="str">
        <f t="shared" si="2"/>
        <v/>
      </c>
      <c r="W43" s="96"/>
      <c r="X43" s="96"/>
      <c r="Y43" s="96"/>
      <c r="Z43" s="96"/>
      <c r="AA43" s="96"/>
      <c r="AB43" s="96"/>
      <c r="AC43" s="2"/>
      <c r="AD43" s="2"/>
      <c r="AE43" s="2"/>
      <c r="AF43" s="2"/>
      <c r="AG43" s="2"/>
      <c r="AH43" s="2"/>
      <c r="AI43" s="2"/>
      <c r="AJ43" s="2"/>
      <c r="AK43" s="2"/>
      <c r="AL43" s="2"/>
      <c r="AM43" s="2"/>
      <c r="AN43" s="2"/>
      <c r="AO43" s="2"/>
      <c r="AP43" s="2"/>
      <c r="AQ43" s="2"/>
      <c r="AR43" s="2"/>
    </row>
    <row r="44" spans="1:44" ht="45.75" customHeight="1">
      <c r="A44" s="91"/>
      <c r="B44" s="91"/>
      <c r="C44" s="91"/>
      <c r="D44" s="91"/>
      <c r="E44" s="38"/>
      <c r="F44" s="38"/>
      <c r="G44" s="38"/>
      <c r="H44" s="39"/>
      <c r="I44" s="39"/>
      <c r="J44" s="39"/>
      <c r="K44" s="37"/>
      <c r="L44" s="37"/>
      <c r="M44" s="37"/>
      <c r="N44" s="37"/>
      <c r="O44" s="37"/>
      <c r="P44" s="37"/>
      <c r="Q44" s="37"/>
      <c r="R44" s="23" t="str">
        <f t="shared" si="0"/>
        <v/>
      </c>
      <c r="S44" s="2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3" t="str">
        <f t="shared" si="1"/>
        <v/>
      </c>
      <c r="U44" s="23"/>
      <c r="V44" s="23" t="str">
        <f t="shared" si="2"/>
        <v/>
      </c>
      <c r="W44" s="91"/>
      <c r="X44" s="91"/>
      <c r="Y44" s="91"/>
      <c r="Z44" s="91"/>
      <c r="AA44" s="91"/>
      <c r="AB44" s="91"/>
      <c r="AC44" s="2"/>
      <c r="AD44" s="2"/>
      <c r="AE44" s="2"/>
      <c r="AF44" s="2"/>
      <c r="AG44" s="2"/>
      <c r="AH44" s="2"/>
      <c r="AI44" s="2"/>
      <c r="AJ44" s="2"/>
      <c r="AK44" s="2"/>
      <c r="AL44" s="2"/>
      <c r="AM44" s="2"/>
      <c r="AN44" s="2"/>
      <c r="AO44" s="2"/>
      <c r="AP44" s="2"/>
      <c r="AQ44" s="2"/>
      <c r="AR44" s="2"/>
    </row>
    <row r="45" spans="1:44" ht="45.75" customHeight="1">
      <c r="A45" s="101">
        <v>13</v>
      </c>
      <c r="B45" s="11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10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10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38"/>
      <c r="F45" s="38"/>
      <c r="G45" s="38"/>
      <c r="H45" s="39"/>
      <c r="I45" s="39"/>
      <c r="J45" s="39"/>
      <c r="K45" s="37"/>
      <c r="L45" s="37"/>
      <c r="M45" s="37"/>
      <c r="N45" s="37"/>
      <c r="O45" s="37"/>
      <c r="P45" s="37"/>
      <c r="Q45" s="37"/>
      <c r="R45" s="23" t="str">
        <f t="shared" si="0"/>
        <v/>
      </c>
      <c r="S45" s="2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3" t="str">
        <f t="shared" si="1"/>
        <v/>
      </c>
      <c r="U45" s="23"/>
      <c r="V45" s="23" t="str">
        <f t="shared" si="2"/>
        <v/>
      </c>
      <c r="W45" s="118" t="str">
        <f>IF(AND(S45="",S46="",S47=""),"",AVERAGE(S45:S47))</f>
        <v/>
      </c>
      <c r="X45" s="118" t="str">
        <f>IF(W45="","",
IF(W45=100,"Fuerte",
IF(W45&lt;50,"Débil",
IF(OR(W45&gt;=50,W45&lt;100),"Moderado",""))))</f>
        <v/>
      </c>
      <c r="Y45" s="102" t="str">
        <f>IF(X45="","",IF(X45="Fuerte","NO","SI"))</f>
        <v/>
      </c>
      <c r="Z45" s="102"/>
      <c r="AA45" s="102"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106"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c r="A46" s="96"/>
      <c r="B46" s="96"/>
      <c r="C46" s="96"/>
      <c r="D46" s="96"/>
      <c r="E46" s="38"/>
      <c r="F46" s="38"/>
      <c r="G46" s="38"/>
      <c r="H46" s="39"/>
      <c r="I46" s="39"/>
      <c r="J46" s="39"/>
      <c r="K46" s="37"/>
      <c r="L46" s="37"/>
      <c r="M46" s="37"/>
      <c r="N46" s="37"/>
      <c r="O46" s="37"/>
      <c r="P46" s="37"/>
      <c r="Q46" s="37"/>
      <c r="R46" s="23" t="str">
        <f t="shared" si="0"/>
        <v/>
      </c>
      <c r="S46" s="2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3" t="str">
        <f t="shared" si="1"/>
        <v/>
      </c>
      <c r="U46" s="23"/>
      <c r="V46" s="23" t="str">
        <f t="shared" si="2"/>
        <v/>
      </c>
      <c r="W46" s="96"/>
      <c r="X46" s="96"/>
      <c r="Y46" s="96"/>
      <c r="Z46" s="96"/>
      <c r="AA46" s="96"/>
      <c r="AB46" s="96"/>
      <c r="AC46" s="2"/>
      <c r="AD46" s="2"/>
      <c r="AE46" s="2"/>
      <c r="AF46" s="2"/>
      <c r="AG46" s="2"/>
      <c r="AH46" s="2"/>
      <c r="AI46" s="2"/>
      <c r="AJ46" s="2"/>
      <c r="AK46" s="2"/>
      <c r="AL46" s="2"/>
      <c r="AM46" s="2"/>
      <c r="AN46" s="2"/>
      <c r="AO46" s="2"/>
      <c r="AP46" s="2"/>
      <c r="AQ46" s="2"/>
      <c r="AR46" s="2"/>
    </row>
    <row r="47" spans="1:44" ht="45.75" customHeight="1">
      <c r="A47" s="91"/>
      <c r="B47" s="91"/>
      <c r="C47" s="91"/>
      <c r="D47" s="91"/>
      <c r="E47" s="38"/>
      <c r="F47" s="38"/>
      <c r="G47" s="38"/>
      <c r="H47" s="39"/>
      <c r="I47" s="39"/>
      <c r="J47" s="39"/>
      <c r="K47" s="37"/>
      <c r="L47" s="37"/>
      <c r="M47" s="37"/>
      <c r="N47" s="37"/>
      <c r="O47" s="37"/>
      <c r="P47" s="37"/>
      <c r="Q47" s="37"/>
      <c r="R47" s="23" t="str">
        <f t="shared" si="0"/>
        <v/>
      </c>
      <c r="S47" s="2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3" t="str">
        <f t="shared" si="1"/>
        <v/>
      </c>
      <c r="U47" s="23"/>
      <c r="V47" s="23" t="str">
        <f t="shared" si="2"/>
        <v/>
      </c>
      <c r="W47" s="91"/>
      <c r="X47" s="91"/>
      <c r="Y47" s="91"/>
      <c r="Z47" s="91"/>
      <c r="AA47" s="91"/>
      <c r="AB47" s="91"/>
      <c r="AC47" s="2"/>
      <c r="AD47" s="2"/>
      <c r="AE47" s="2"/>
      <c r="AF47" s="2"/>
      <c r="AG47" s="2"/>
      <c r="AH47" s="2"/>
      <c r="AI47" s="2"/>
      <c r="AJ47" s="2"/>
      <c r="AK47" s="2"/>
      <c r="AL47" s="2"/>
      <c r="AM47" s="2"/>
      <c r="AN47" s="2"/>
      <c r="AO47" s="2"/>
      <c r="AP47" s="2"/>
      <c r="AQ47" s="2"/>
      <c r="AR47" s="2"/>
    </row>
    <row r="48" spans="1:44" ht="45.75" customHeight="1">
      <c r="A48" s="101">
        <v>14</v>
      </c>
      <c r="B48" s="11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10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10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38"/>
      <c r="F48" s="38"/>
      <c r="G48" s="38"/>
      <c r="H48" s="39"/>
      <c r="I48" s="39"/>
      <c r="J48" s="39"/>
      <c r="K48" s="37"/>
      <c r="L48" s="37"/>
      <c r="M48" s="37"/>
      <c r="N48" s="37"/>
      <c r="O48" s="37"/>
      <c r="P48" s="37"/>
      <c r="Q48" s="37"/>
      <c r="R48" s="23" t="str">
        <f t="shared" si="0"/>
        <v/>
      </c>
      <c r="S48" s="2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3" t="str">
        <f t="shared" si="1"/>
        <v/>
      </c>
      <c r="U48" s="23"/>
      <c r="V48" s="23" t="str">
        <f t="shared" si="2"/>
        <v/>
      </c>
      <c r="W48" s="118" t="str">
        <f>IF(AND(S48="",S49="",S50=""),"",AVERAGE(S48:S50))</f>
        <v/>
      </c>
      <c r="X48" s="118" t="str">
        <f>IF(W48="","",
IF(W48=100,"Fuerte",
IF(W48&lt;50,"Débil",
IF(OR(W48&gt;=50,W48&lt;100),"Moderado",""))))</f>
        <v/>
      </c>
      <c r="Y48" s="102" t="str">
        <f>IF(X48="","",IF(X48="Fuerte","NO","SI"))</f>
        <v/>
      </c>
      <c r="Z48" s="102"/>
      <c r="AA48" s="102"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106"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c r="A49" s="96"/>
      <c r="B49" s="96"/>
      <c r="C49" s="96"/>
      <c r="D49" s="96"/>
      <c r="E49" s="38"/>
      <c r="F49" s="38"/>
      <c r="G49" s="38"/>
      <c r="H49" s="39"/>
      <c r="I49" s="39"/>
      <c r="J49" s="39"/>
      <c r="K49" s="37"/>
      <c r="L49" s="37"/>
      <c r="M49" s="37"/>
      <c r="N49" s="37"/>
      <c r="O49" s="37"/>
      <c r="P49" s="37"/>
      <c r="Q49" s="37"/>
      <c r="R49" s="23" t="str">
        <f t="shared" si="0"/>
        <v/>
      </c>
      <c r="S49" s="2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3" t="str">
        <f t="shared" si="1"/>
        <v/>
      </c>
      <c r="U49" s="23"/>
      <c r="V49" s="23" t="str">
        <f t="shared" si="2"/>
        <v/>
      </c>
      <c r="W49" s="96"/>
      <c r="X49" s="96"/>
      <c r="Y49" s="96"/>
      <c r="Z49" s="96"/>
      <c r="AA49" s="96"/>
      <c r="AB49" s="96"/>
      <c r="AC49" s="2"/>
      <c r="AD49" s="2"/>
      <c r="AE49" s="2"/>
      <c r="AF49" s="2"/>
      <c r="AG49" s="2"/>
      <c r="AH49" s="2"/>
      <c r="AI49" s="2"/>
      <c r="AJ49" s="2"/>
      <c r="AK49" s="2"/>
      <c r="AL49" s="2"/>
      <c r="AM49" s="2"/>
      <c r="AN49" s="2"/>
      <c r="AO49" s="2"/>
      <c r="AP49" s="2"/>
      <c r="AQ49" s="2"/>
      <c r="AR49" s="2"/>
    </row>
    <row r="50" spans="1:44" ht="45.75" customHeight="1">
      <c r="A50" s="91"/>
      <c r="B50" s="91"/>
      <c r="C50" s="91"/>
      <c r="D50" s="91"/>
      <c r="E50" s="38"/>
      <c r="F50" s="38"/>
      <c r="G50" s="38"/>
      <c r="H50" s="39"/>
      <c r="I50" s="39"/>
      <c r="J50" s="39"/>
      <c r="K50" s="37"/>
      <c r="L50" s="37"/>
      <c r="M50" s="37"/>
      <c r="N50" s="37"/>
      <c r="O50" s="37"/>
      <c r="P50" s="37"/>
      <c r="Q50" s="37"/>
      <c r="R50" s="23" t="str">
        <f t="shared" si="0"/>
        <v/>
      </c>
      <c r="S50" s="2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3" t="str">
        <f t="shared" si="1"/>
        <v/>
      </c>
      <c r="U50" s="23"/>
      <c r="V50" s="23" t="str">
        <f t="shared" si="2"/>
        <v/>
      </c>
      <c r="W50" s="91"/>
      <c r="X50" s="91"/>
      <c r="Y50" s="91"/>
      <c r="Z50" s="91"/>
      <c r="AA50" s="91"/>
      <c r="AB50" s="91"/>
      <c r="AC50" s="2"/>
      <c r="AD50" s="2"/>
      <c r="AE50" s="2"/>
      <c r="AF50" s="2"/>
      <c r="AG50" s="2"/>
      <c r="AH50" s="2"/>
      <c r="AI50" s="2"/>
      <c r="AJ50" s="2"/>
      <c r="AK50" s="2"/>
      <c r="AL50" s="2"/>
      <c r="AM50" s="2"/>
      <c r="AN50" s="2"/>
      <c r="AO50" s="2"/>
      <c r="AP50" s="2"/>
      <c r="AQ50" s="2"/>
      <c r="AR50" s="2"/>
    </row>
    <row r="51" spans="1:44" ht="45.75" customHeight="1">
      <c r="A51" s="101">
        <v>15</v>
      </c>
      <c r="B51" s="11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10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10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38"/>
      <c r="F51" s="38"/>
      <c r="G51" s="38"/>
      <c r="H51" s="39"/>
      <c r="I51" s="39"/>
      <c r="J51" s="39"/>
      <c r="K51" s="37"/>
      <c r="L51" s="37"/>
      <c r="M51" s="37"/>
      <c r="N51" s="37"/>
      <c r="O51" s="37"/>
      <c r="P51" s="37"/>
      <c r="Q51" s="37"/>
      <c r="R51" s="23" t="str">
        <f t="shared" si="0"/>
        <v/>
      </c>
      <c r="S51" s="2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3" t="str">
        <f t="shared" si="1"/>
        <v/>
      </c>
      <c r="U51" s="23"/>
      <c r="V51" s="23" t="str">
        <f t="shared" si="2"/>
        <v/>
      </c>
      <c r="W51" s="118" t="str">
        <f>IF(AND(S51="",S52="",S53=""),"",AVERAGE(S51:S53))</f>
        <v/>
      </c>
      <c r="X51" s="118" t="str">
        <f>IF(W51="","",
IF(W51=100,"Fuerte",
IF(W51&lt;50,"Débil",
IF(OR(W51&gt;=50,W51&lt;100),"Moderado",""))))</f>
        <v/>
      </c>
      <c r="Y51" s="102" t="str">
        <f>IF(X51="","",IF(X51="Fuerte","NO","SI"))</f>
        <v/>
      </c>
      <c r="Z51" s="102"/>
      <c r="AA51" s="102"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106"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c r="A52" s="96"/>
      <c r="B52" s="96"/>
      <c r="C52" s="96"/>
      <c r="D52" s="96"/>
      <c r="E52" s="38"/>
      <c r="F52" s="38"/>
      <c r="G52" s="38"/>
      <c r="H52" s="39"/>
      <c r="I52" s="39"/>
      <c r="J52" s="39"/>
      <c r="K52" s="37"/>
      <c r="L52" s="37"/>
      <c r="M52" s="37"/>
      <c r="N52" s="37"/>
      <c r="O52" s="37"/>
      <c r="P52" s="37"/>
      <c r="Q52" s="37"/>
      <c r="R52" s="23" t="str">
        <f t="shared" si="0"/>
        <v/>
      </c>
      <c r="S52" s="2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3" t="str">
        <f t="shared" si="1"/>
        <v/>
      </c>
      <c r="U52" s="23"/>
      <c r="V52" s="23" t="str">
        <f t="shared" si="2"/>
        <v/>
      </c>
      <c r="W52" s="96"/>
      <c r="X52" s="96"/>
      <c r="Y52" s="96"/>
      <c r="Z52" s="96"/>
      <c r="AA52" s="96"/>
      <c r="AB52" s="96"/>
      <c r="AC52" s="2"/>
      <c r="AD52" s="2"/>
      <c r="AE52" s="2"/>
      <c r="AF52" s="2"/>
      <c r="AG52" s="2"/>
      <c r="AH52" s="2"/>
      <c r="AI52" s="2"/>
      <c r="AJ52" s="2"/>
      <c r="AK52" s="2"/>
      <c r="AL52" s="2"/>
      <c r="AM52" s="2"/>
      <c r="AN52" s="2"/>
      <c r="AO52" s="2"/>
      <c r="AP52" s="2"/>
      <c r="AQ52" s="2"/>
      <c r="AR52" s="2"/>
    </row>
    <row r="53" spans="1:44" ht="45.75" customHeight="1">
      <c r="A53" s="91"/>
      <c r="B53" s="91"/>
      <c r="C53" s="91"/>
      <c r="D53" s="91"/>
      <c r="E53" s="38"/>
      <c r="F53" s="38"/>
      <c r="G53" s="38"/>
      <c r="H53" s="39"/>
      <c r="I53" s="39"/>
      <c r="J53" s="39"/>
      <c r="K53" s="37"/>
      <c r="L53" s="37"/>
      <c r="M53" s="37"/>
      <c r="N53" s="37"/>
      <c r="O53" s="37"/>
      <c r="P53" s="37"/>
      <c r="Q53" s="37"/>
      <c r="R53" s="23" t="str">
        <f t="shared" si="0"/>
        <v/>
      </c>
      <c r="S53" s="2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3" t="str">
        <f t="shared" si="1"/>
        <v/>
      </c>
      <c r="U53" s="23"/>
      <c r="V53" s="23" t="str">
        <f t="shared" si="2"/>
        <v/>
      </c>
      <c r="W53" s="91"/>
      <c r="X53" s="91"/>
      <c r="Y53" s="91"/>
      <c r="Z53" s="91"/>
      <c r="AA53" s="91"/>
      <c r="AB53" s="91"/>
      <c r="AC53" s="2"/>
      <c r="AD53" s="2"/>
      <c r="AE53" s="2"/>
      <c r="AF53" s="2"/>
      <c r="AG53" s="2"/>
      <c r="AH53" s="2"/>
      <c r="AI53" s="2"/>
      <c r="AJ53" s="2"/>
      <c r="AK53" s="2"/>
      <c r="AL53" s="2"/>
      <c r="AM53" s="2"/>
      <c r="AN53" s="2"/>
      <c r="AO53" s="2"/>
      <c r="AP53" s="2"/>
      <c r="AQ53" s="2"/>
      <c r="AR53" s="2"/>
    </row>
    <row r="54" spans="1:44" ht="45.75" customHeight="1">
      <c r="A54" s="101">
        <v>16</v>
      </c>
      <c r="B54" s="11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10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10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38"/>
      <c r="F54" s="38"/>
      <c r="G54" s="38"/>
      <c r="H54" s="39"/>
      <c r="I54" s="39"/>
      <c r="J54" s="39"/>
      <c r="K54" s="37"/>
      <c r="L54" s="37"/>
      <c r="M54" s="37"/>
      <c r="N54" s="37"/>
      <c r="O54" s="37"/>
      <c r="P54" s="37"/>
      <c r="Q54" s="37"/>
      <c r="R54" s="23" t="str">
        <f t="shared" si="0"/>
        <v/>
      </c>
      <c r="S54" s="2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3" t="str">
        <f t="shared" si="1"/>
        <v/>
      </c>
      <c r="U54" s="23"/>
      <c r="V54" s="23" t="str">
        <f t="shared" si="2"/>
        <v/>
      </c>
      <c r="W54" s="118" t="str">
        <f>IF(AND(S54="",S55="",S56=""),"",AVERAGE(S54:S56))</f>
        <v/>
      </c>
      <c r="X54" s="118" t="str">
        <f>IF(W54="","",
IF(W54=100,"Fuerte",
IF(W54&lt;50,"Débil",
IF(OR(W54&gt;=50,W54&lt;100),"Moderado",""))))</f>
        <v/>
      </c>
      <c r="Y54" s="102" t="str">
        <f>IF(X54="","",IF(X54="Fuerte","NO","SI"))</f>
        <v/>
      </c>
      <c r="Z54" s="102"/>
      <c r="AA54" s="102"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106"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c r="A55" s="96"/>
      <c r="B55" s="96"/>
      <c r="C55" s="96"/>
      <c r="D55" s="96"/>
      <c r="E55" s="38"/>
      <c r="F55" s="38"/>
      <c r="G55" s="38"/>
      <c r="H55" s="39"/>
      <c r="I55" s="39"/>
      <c r="J55" s="39"/>
      <c r="K55" s="37"/>
      <c r="L55" s="37"/>
      <c r="M55" s="37"/>
      <c r="N55" s="37"/>
      <c r="O55" s="37"/>
      <c r="P55" s="37"/>
      <c r="Q55" s="37"/>
      <c r="R55" s="23" t="str">
        <f t="shared" si="0"/>
        <v/>
      </c>
      <c r="S55" s="2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3" t="str">
        <f t="shared" si="1"/>
        <v/>
      </c>
      <c r="U55" s="23"/>
      <c r="V55" s="23" t="str">
        <f t="shared" si="2"/>
        <v/>
      </c>
      <c r="W55" s="96"/>
      <c r="X55" s="96"/>
      <c r="Y55" s="96"/>
      <c r="Z55" s="96"/>
      <c r="AA55" s="96"/>
      <c r="AB55" s="96"/>
      <c r="AC55" s="2"/>
      <c r="AD55" s="2"/>
      <c r="AE55" s="2"/>
      <c r="AF55" s="2"/>
      <c r="AG55" s="2"/>
      <c r="AH55" s="2"/>
      <c r="AI55" s="2"/>
      <c r="AJ55" s="2"/>
      <c r="AK55" s="2"/>
      <c r="AL55" s="2"/>
      <c r="AM55" s="2"/>
      <c r="AN55" s="2"/>
      <c r="AO55" s="2"/>
      <c r="AP55" s="2"/>
      <c r="AQ55" s="2"/>
      <c r="AR55" s="2"/>
    </row>
    <row r="56" spans="1:44" ht="45.75" customHeight="1">
      <c r="A56" s="91"/>
      <c r="B56" s="91"/>
      <c r="C56" s="91"/>
      <c r="D56" s="91"/>
      <c r="E56" s="38"/>
      <c r="F56" s="38"/>
      <c r="G56" s="38"/>
      <c r="H56" s="39"/>
      <c r="I56" s="39"/>
      <c r="J56" s="39"/>
      <c r="K56" s="37"/>
      <c r="L56" s="37"/>
      <c r="M56" s="37"/>
      <c r="N56" s="37"/>
      <c r="O56" s="37"/>
      <c r="P56" s="37"/>
      <c r="Q56" s="37"/>
      <c r="R56" s="23" t="str">
        <f t="shared" si="0"/>
        <v/>
      </c>
      <c r="S56" s="2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3" t="str">
        <f t="shared" si="1"/>
        <v/>
      </c>
      <c r="U56" s="23"/>
      <c r="V56" s="23" t="str">
        <f t="shared" si="2"/>
        <v/>
      </c>
      <c r="W56" s="91"/>
      <c r="X56" s="91"/>
      <c r="Y56" s="91"/>
      <c r="Z56" s="91"/>
      <c r="AA56" s="91"/>
      <c r="AB56" s="91"/>
      <c r="AC56" s="2"/>
      <c r="AD56" s="2"/>
      <c r="AE56" s="2"/>
      <c r="AF56" s="2"/>
      <c r="AG56" s="2"/>
      <c r="AH56" s="2"/>
      <c r="AI56" s="2"/>
      <c r="AJ56" s="2"/>
      <c r="AK56" s="2"/>
      <c r="AL56" s="2"/>
      <c r="AM56" s="2"/>
      <c r="AN56" s="2"/>
      <c r="AO56" s="2"/>
      <c r="AP56" s="2"/>
      <c r="AQ56" s="2"/>
      <c r="AR56" s="2"/>
    </row>
    <row r="57" spans="1:44" ht="45.75" customHeight="1">
      <c r="A57" s="101">
        <v>17</v>
      </c>
      <c r="B57" s="11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10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10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38"/>
      <c r="F57" s="38"/>
      <c r="G57" s="38"/>
      <c r="H57" s="39"/>
      <c r="I57" s="39"/>
      <c r="J57" s="39"/>
      <c r="K57" s="37"/>
      <c r="L57" s="37"/>
      <c r="M57" s="37"/>
      <c r="N57" s="37"/>
      <c r="O57" s="37"/>
      <c r="P57" s="37"/>
      <c r="Q57" s="37"/>
      <c r="R57" s="23" t="str">
        <f t="shared" si="0"/>
        <v/>
      </c>
      <c r="S57" s="2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3" t="str">
        <f t="shared" si="1"/>
        <v/>
      </c>
      <c r="U57" s="23"/>
      <c r="V57" s="23" t="str">
        <f t="shared" si="2"/>
        <v/>
      </c>
      <c r="W57" s="118" t="str">
        <f>IF(AND(S57="",S58="",S59=""),"",AVERAGE(S57:S59))</f>
        <v/>
      </c>
      <c r="X57" s="118" t="str">
        <f>IF(W57="","",
IF(W57=100,"Fuerte",
IF(W57&lt;50,"Débil",
IF(OR(W57&gt;=50,W57&lt;100),"Moderado",""))))</f>
        <v/>
      </c>
      <c r="Y57" s="102" t="str">
        <f>IF(X57="","",IF(X57="Fuerte","NO","SI"))</f>
        <v/>
      </c>
      <c r="Z57" s="102"/>
      <c r="AA57" s="102"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106"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c r="A58" s="96"/>
      <c r="B58" s="96"/>
      <c r="C58" s="96"/>
      <c r="D58" s="96"/>
      <c r="E58" s="38"/>
      <c r="F58" s="38"/>
      <c r="G58" s="38"/>
      <c r="H58" s="39"/>
      <c r="I58" s="39"/>
      <c r="J58" s="39"/>
      <c r="K58" s="37"/>
      <c r="L58" s="37"/>
      <c r="M58" s="37"/>
      <c r="N58" s="37"/>
      <c r="O58" s="37"/>
      <c r="P58" s="37"/>
      <c r="Q58" s="37"/>
      <c r="R58" s="23" t="str">
        <f t="shared" si="0"/>
        <v/>
      </c>
      <c r="S58" s="2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3" t="str">
        <f t="shared" si="1"/>
        <v/>
      </c>
      <c r="U58" s="23"/>
      <c r="V58" s="23" t="str">
        <f t="shared" si="2"/>
        <v/>
      </c>
      <c r="W58" s="96"/>
      <c r="X58" s="96"/>
      <c r="Y58" s="96"/>
      <c r="Z58" s="96"/>
      <c r="AA58" s="96"/>
      <c r="AB58" s="96"/>
      <c r="AC58" s="2"/>
      <c r="AD58" s="2"/>
      <c r="AE58" s="2"/>
      <c r="AF58" s="2"/>
      <c r="AG58" s="2"/>
      <c r="AH58" s="2"/>
      <c r="AI58" s="2"/>
      <c r="AJ58" s="2"/>
      <c r="AK58" s="2"/>
      <c r="AL58" s="2"/>
      <c r="AM58" s="2"/>
      <c r="AN58" s="2"/>
      <c r="AO58" s="2"/>
      <c r="AP58" s="2"/>
      <c r="AQ58" s="2"/>
      <c r="AR58" s="2"/>
    </row>
    <row r="59" spans="1:44" ht="45.75" customHeight="1">
      <c r="A59" s="91"/>
      <c r="B59" s="91"/>
      <c r="C59" s="91"/>
      <c r="D59" s="91"/>
      <c r="E59" s="38"/>
      <c r="F59" s="38"/>
      <c r="G59" s="38"/>
      <c r="H59" s="39"/>
      <c r="I59" s="39"/>
      <c r="J59" s="39"/>
      <c r="K59" s="37"/>
      <c r="L59" s="37"/>
      <c r="M59" s="37"/>
      <c r="N59" s="37"/>
      <c r="O59" s="37"/>
      <c r="P59" s="37"/>
      <c r="Q59" s="37"/>
      <c r="R59" s="23" t="str">
        <f t="shared" si="0"/>
        <v/>
      </c>
      <c r="S59" s="2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3" t="str">
        <f t="shared" si="1"/>
        <v/>
      </c>
      <c r="U59" s="23"/>
      <c r="V59" s="23" t="str">
        <f t="shared" si="2"/>
        <v/>
      </c>
      <c r="W59" s="91"/>
      <c r="X59" s="91"/>
      <c r="Y59" s="91"/>
      <c r="Z59" s="91"/>
      <c r="AA59" s="91"/>
      <c r="AB59" s="91"/>
      <c r="AC59" s="2"/>
      <c r="AD59" s="2"/>
      <c r="AE59" s="2"/>
      <c r="AF59" s="2"/>
      <c r="AG59" s="2"/>
      <c r="AH59" s="2"/>
      <c r="AI59" s="2"/>
      <c r="AJ59" s="2"/>
      <c r="AK59" s="2"/>
      <c r="AL59" s="2"/>
      <c r="AM59" s="2"/>
      <c r="AN59" s="2"/>
      <c r="AO59" s="2"/>
      <c r="AP59" s="2"/>
      <c r="AQ59" s="2"/>
      <c r="AR59" s="2"/>
    </row>
    <row r="60" spans="1:44" ht="45.75" customHeight="1">
      <c r="A60" s="101">
        <v>18</v>
      </c>
      <c r="B60" s="11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10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10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38"/>
      <c r="F60" s="38"/>
      <c r="G60" s="38"/>
      <c r="H60" s="39"/>
      <c r="I60" s="39"/>
      <c r="J60" s="39"/>
      <c r="K60" s="37"/>
      <c r="L60" s="37"/>
      <c r="M60" s="37"/>
      <c r="N60" s="37"/>
      <c r="O60" s="37"/>
      <c r="P60" s="37"/>
      <c r="Q60" s="37"/>
      <c r="R60" s="23" t="str">
        <f t="shared" si="0"/>
        <v/>
      </c>
      <c r="S60" s="2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3" t="str">
        <f t="shared" si="1"/>
        <v/>
      </c>
      <c r="U60" s="23"/>
      <c r="V60" s="23" t="str">
        <f t="shared" si="2"/>
        <v/>
      </c>
      <c r="W60" s="118" t="str">
        <f>IF(AND(S60="",S61="",S62=""),"",AVERAGE(S60:S62))</f>
        <v/>
      </c>
      <c r="X60" s="118" t="str">
        <f>IF(W60="","",
IF(W60=100,"Fuerte",
IF(W60&lt;50,"Débil",
IF(OR(W60&gt;=50,W60&lt;100),"Moderado",""))))</f>
        <v/>
      </c>
      <c r="Y60" s="102" t="str">
        <f>IF(X60="","",IF(X60="Fuerte","NO","SI"))</f>
        <v/>
      </c>
      <c r="Z60" s="102"/>
      <c r="AA60" s="102"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106"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c r="A61" s="96"/>
      <c r="B61" s="96"/>
      <c r="C61" s="96"/>
      <c r="D61" s="96"/>
      <c r="E61" s="38"/>
      <c r="F61" s="38"/>
      <c r="G61" s="38"/>
      <c r="H61" s="39"/>
      <c r="I61" s="39"/>
      <c r="J61" s="39"/>
      <c r="K61" s="37"/>
      <c r="L61" s="37"/>
      <c r="M61" s="37"/>
      <c r="N61" s="37"/>
      <c r="O61" s="37"/>
      <c r="P61" s="37"/>
      <c r="Q61" s="37"/>
      <c r="R61" s="23" t="str">
        <f t="shared" si="0"/>
        <v/>
      </c>
      <c r="S61" s="2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3" t="str">
        <f t="shared" si="1"/>
        <v/>
      </c>
      <c r="U61" s="23"/>
      <c r="V61" s="23" t="str">
        <f t="shared" si="2"/>
        <v/>
      </c>
      <c r="W61" s="96"/>
      <c r="X61" s="96"/>
      <c r="Y61" s="96"/>
      <c r="Z61" s="96"/>
      <c r="AA61" s="96"/>
      <c r="AB61" s="96"/>
      <c r="AC61" s="2"/>
      <c r="AD61" s="2"/>
      <c r="AE61" s="2"/>
      <c r="AF61" s="2"/>
      <c r="AG61" s="2"/>
      <c r="AH61" s="2"/>
      <c r="AI61" s="2"/>
      <c r="AJ61" s="2"/>
      <c r="AK61" s="2"/>
      <c r="AL61" s="2"/>
      <c r="AM61" s="2"/>
      <c r="AN61" s="2"/>
      <c r="AO61" s="2"/>
      <c r="AP61" s="2"/>
      <c r="AQ61" s="2"/>
      <c r="AR61" s="2"/>
    </row>
    <row r="62" spans="1:44" ht="45.75" customHeight="1">
      <c r="A62" s="91"/>
      <c r="B62" s="91"/>
      <c r="C62" s="91"/>
      <c r="D62" s="91"/>
      <c r="E62" s="38"/>
      <c r="F62" s="38"/>
      <c r="G62" s="38"/>
      <c r="H62" s="39"/>
      <c r="I62" s="39"/>
      <c r="J62" s="39"/>
      <c r="K62" s="37"/>
      <c r="L62" s="37"/>
      <c r="M62" s="37"/>
      <c r="N62" s="37"/>
      <c r="O62" s="37"/>
      <c r="P62" s="37"/>
      <c r="Q62" s="37"/>
      <c r="R62" s="23" t="str">
        <f t="shared" si="0"/>
        <v/>
      </c>
      <c r="S62" s="2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3" t="str">
        <f t="shared" si="1"/>
        <v/>
      </c>
      <c r="U62" s="23"/>
      <c r="V62" s="23" t="str">
        <f t="shared" si="2"/>
        <v/>
      </c>
      <c r="W62" s="91"/>
      <c r="X62" s="91"/>
      <c r="Y62" s="91"/>
      <c r="Z62" s="91"/>
      <c r="AA62" s="91"/>
      <c r="AB62" s="91"/>
      <c r="AC62" s="2"/>
      <c r="AD62" s="2"/>
      <c r="AE62" s="2"/>
      <c r="AF62" s="2"/>
      <c r="AG62" s="2"/>
      <c r="AH62" s="2"/>
      <c r="AI62" s="2"/>
      <c r="AJ62" s="2"/>
      <c r="AK62" s="2"/>
      <c r="AL62" s="2"/>
      <c r="AM62" s="2"/>
      <c r="AN62" s="2"/>
      <c r="AO62" s="2"/>
      <c r="AP62" s="2"/>
      <c r="AQ62" s="2"/>
      <c r="AR62" s="2"/>
    </row>
    <row r="63" spans="1:44" ht="45.75" customHeight="1">
      <c r="A63" s="101">
        <v>19</v>
      </c>
      <c r="B63" s="11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10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10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38"/>
      <c r="F63" s="38"/>
      <c r="G63" s="38"/>
      <c r="H63" s="39"/>
      <c r="I63" s="39"/>
      <c r="J63" s="39"/>
      <c r="K63" s="37"/>
      <c r="L63" s="37"/>
      <c r="M63" s="37"/>
      <c r="N63" s="37"/>
      <c r="O63" s="37"/>
      <c r="P63" s="37"/>
      <c r="Q63" s="37"/>
      <c r="R63" s="23" t="str">
        <f t="shared" si="0"/>
        <v/>
      </c>
      <c r="S63" s="2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3" t="str">
        <f t="shared" si="1"/>
        <v/>
      </c>
      <c r="U63" s="23"/>
      <c r="V63" s="23" t="str">
        <f t="shared" si="2"/>
        <v/>
      </c>
      <c r="W63" s="118" t="str">
        <f>IF(AND(S63="",S64="",S65=""),"",AVERAGE(S63:S65))</f>
        <v/>
      </c>
      <c r="X63" s="118" t="str">
        <f>IF(W63="","",
IF(W63=100,"Fuerte",
IF(W63&lt;50,"Débil",
IF(OR(W63&gt;=50,W63&lt;100),"Moderado",""))))</f>
        <v/>
      </c>
      <c r="Y63" s="102" t="str">
        <f>IF(X63="","",IF(X63="Fuerte","NO","SI"))</f>
        <v/>
      </c>
      <c r="Z63" s="102"/>
      <c r="AA63" s="102"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106"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c r="A64" s="96"/>
      <c r="B64" s="96"/>
      <c r="C64" s="96"/>
      <c r="D64" s="96"/>
      <c r="E64" s="38"/>
      <c r="F64" s="38"/>
      <c r="G64" s="38"/>
      <c r="H64" s="39"/>
      <c r="I64" s="39"/>
      <c r="J64" s="39"/>
      <c r="K64" s="37"/>
      <c r="L64" s="37"/>
      <c r="M64" s="37"/>
      <c r="N64" s="37"/>
      <c r="O64" s="37"/>
      <c r="P64" s="37"/>
      <c r="Q64" s="37"/>
      <c r="R64" s="23" t="str">
        <f t="shared" si="0"/>
        <v/>
      </c>
      <c r="S64" s="2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3" t="str">
        <f t="shared" si="1"/>
        <v/>
      </c>
      <c r="U64" s="23"/>
      <c r="V64" s="23" t="str">
        <f t="shared" si="2"/>
        <v/>
      </c>
      <c r="W64" s="96"/>
      <c r="X64" s="96"/>
      <c r="Y64" s="96"/>
      <c r="Z64" s="96"/>
      <c r="AA64" s="96"/>
      <c r="AB64" s="96"/>
      <c r="AC64" s="2"/>
      <c r="AD64" s="2"/>
      <c r="AE64" s="2"/>
      <c r="AF64" s="2"/>
      <c r="AG64" s="2"/>
      <c r="AH64" s="2"/>
      <c r="AI64" s="2"/>
      <c r="AJ64" s="2"/>
      <c r="AK64" s="2"/>
      <c r="AL64" s="2"/>
      <c r="AM64" s="2"/>
      <c r="AN64" s="2"/>
      <c r="AO64" s="2"/>
      <c r="AP64" s="2"/>
      <c r="AQ64" s="2"/>
      <c r="AR64" s="2"/>
    </row>
    <row r="65" spans="1:44" ht="45.75" customHeight="1">
      <c r="A65" s="91"/>
      <c r="B65" s="91"/>
      <c r="C65" s="91"/>
      <c r="D65" s="91"/>
      <c r="E65" s="38"/>
      <c r="F65" s="38"/>
      <c r="G65" s="38"/>
      <c r="H65" s="39"/>
      <c r="I65" s="39"/>
      <c r="J65" s="39"/>
      <c r="K65" s="37"/>
      <c r="L65" s="37"/>
      <c r="M65" s="37"/>
      <c r="N65" s="37"/>
      <c r="O65" s="37"/>
      <c r="P65" s="37"/>
      <c r="Q65" s="37"/>
      <c r="R65" s="23" t="str">
        <f t="shared" si="0"/>
        <v/>
      </c>
      <c r="S65" s="2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3" t="str">
        <f t="shared" si="1"/>
        <v/>
      </c>
      <c r="U65" s="23"/>
      <c r="V65" s="23" t="str">
        <f t="shared" si="2"/>
        <v/>
      </c>
      <c r="W65" s="91"/>
      <c r="X65" s="91"/>
      <c r="Y65" s="91"/>
      <c r="Z65" s="91"/>
      <c r="AA65" s="91"/>
      <c r="AB65" s="91"/>
      <c r="AC65" s="2"/>
      <c r="AD65" s="2"/>
      <c r="AE65" s="2"/>
      <c r="AF65" s="2"/>
      <c r="AG65" s="2"/>
      <c r="AH65" s="2"/>
      <c r="AI65" s="2"/>
      <c r="AJ65" s="2"/>
      <c r="AK65" s="2"/>
      <c r="AL65" s="2"/>
      <c r="AM65" s="2"/>
      <c r="AN65" s="2"/>
      <c r="AO65" s="2"/>
      <c r="AP65" s="2"/>
      <c r="AQ65" s="2"/>
      <c r="AR65" s="2"/>
    </row>
    <row r="66" spans="1:44" ht="45.75" customHeight="1">
      <c r="A66" s="101">
        <v>20</v>
      </c>
      <c r="B66" s="11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10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10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38"/>
      <c r="F66" s="38"/>
      <c r="G66" s="38"/>
      <c r="H66" s="39"/>
      <c r="I66" s="39"/>
      <c r="J66" s="39"/>
      <c r="K66" s="37"/>
      <c r="L66" s="37"/>
      <c r="M66" s="37"/>
      <c r="N66" s="37"/>
      <c r="O66" s="37"/>
      <c r="P66" s="37"/>
      <c r="Q66" s="37"/>
      <c r="R66" s="23" t="str">
        <f t="shared" si="0"/>
        <v/>
      </c>
      <c r="S66" s="2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3" t="str">
        <f t="shared" si="1"/>
        <v/>
      </c>
      <c r="U66" s="23"/>
      <c r="V66" s="23" t="str">
        <f t="shared" si="2"/>
        <v/>
      </c>
      <c r="W66" s="118" t="str">
        <f>IF(AND(S66="",S67="",S68=""),"",AVERAGE(S66:S68))</f>
        <v/>
      </c>
      <c r="X66" s="118" t="str">
        <f>IF(W66="","",
IF(W66=100,"Fuerte",
IF(W66&lt;50,"Débil",
IF(OR(W66&gt;=50,W66&lt;100),"Moderado",""))))</f>
        <v/>
      </c>
      <c r="Y66" s="102" t="str">
        <f>IF(X66="","",IF(X66="Fuerte","NO","SI"))</f>
        <v/>
      </c>
      <c r="Z66" s="102"/>
      <c r="AA66" s="102"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106"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c r="A67" s="96"/>
      <c r="B67" s="96"/>
      <c r="C67" s="96"/>
      <c r="D67" s="96"/>
      <c r="E67" s="38"/>
      <c r="F67" s="38"/>
      <c r="G67" s="38"/>
      <c r="H67" s="39"/>
      <c r="I67" s="39"/>
      <c r="J67" s="39"/>
      <c r="K67" s="37"/>
      <c r="L67" s="37"/>
      <c r="M67" s="37"/>
      <c r="N67" s="37"/>
      <c r="O67" s="37"/>
      <c r="P67" s="37"/>
      <c r="Q67" s="37"/>
      <c r="R67" s="23" t="str">
        <f t="shared" si="0"/>
        <v/>
      </c>
      <c r="S67" s="2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3" t="str">
        <f t="shared" si="1"/>
        <v/>
      </c>
      <c r="U67" s="23"/>
      <c r="V67" s="23" t="str">
        <f t="shared" si="2"/>
        <v/>
      </c>
      <c r="W67" s="96"/>
      <c r="X67" s="96"/>
      <c r="Y67" s="96"/>
      <c r="Z67" s="96"/>
      <c r="AA67" s="96"/>
      <c r="AB67" s="96"/>
      <c r="AC67" s="2"/>
      <c r="AD67" s="2"/>
      <c r="AE67" s="2"/>
      <c r="AF67" s="2"/>
      <c r="AG67" s="2"/>
      <c r="AH67" s="2"/>
      <c r="AI67" s="2"/>
      <c r="AJ67" s="2"/>
      <c r="AK67" s="2"/>
      <c r="AL67" s="2"/>
      <c r="AM67" s="2"/>
      <c r="AN67" s="2"/>
      <c r="AO67" s="2"/>
      <c r="AP67" s="2"/>
      <c r="AQ67" s="2"/>
      <c r="AR67" s="2"/>
    </row>
    <row r="68" spans="1:44" ht="45.75" customHeight="1">
      <c r="A68" s="91"/>
      <c r="B68" s="91"/>
      <c r="C68" s="91"/>
      <c r="D68" s="91"/>
      <c r="E68" s="38"/>
      <c r="F68" s="38"/>
      <c r="G68" s="38"/>
      <c r="H68" s="39"/>
      <c r="I68" s="39"/>
      <c r="J68" s="39"/>
      <c r="K68" s="37"/>
      <c r="L68" s="37"/>
      <c r="M68" s="37"/>
      <c r="N68" s="37"/>
      <c r="O68" s="37"/>
      <c r="P68" s="37"/>
      <c r="Q68" s="37"/>
      <c r="R68" s="23" t="str">
        <f t="shared" si="0"/>
        <v/>
      </c>
      <c r="S68" s="2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3" t="str">
        <f t="shared" si="1"/>
        <v/>
      </c>
      <c r="U68" s="23"/>
      <c r="V68" s="23" t="str">
        <f t="shared" si="2"/>
        <v/>
      </c>
      <c r="W68" s="91"/>
      <c r="X68" s="91"/>
      <c r="Y68" s="91"/>
      <c r="Z68" s="91"/>
      <c r="AA68" s="91"/>
      <c r="AB68" s="91"/>
      <c r="AC68" s="2"/>
      <c r="AD68" s="2"/>
      <c r="AE68" s="2"/>
      <c r="AF68" s="2"/>
      <c r="AG68" s="2"/>
      <c r="AH68" s="2"/>
      <c r="AI68" s="2"/>
      <c r="AJ68" s="2"/>
      <c r="AK68" s="2"/>
      <c r="AL68" s="2"/>
      <c r="AM68" s="2"/>
      <c r="AN68" s="2"/>
      <c r="AO68" s="2"/>
      <c r="AP68" s="2"/>
      <c r="AQ68" s="2"/>
      <c r="AR68" s="2"/>
    </row>
    <row r="69" spans="1:44"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A63:A65"/>
    <mergeCell ref="A66:A68"/>
    <mergeCell ref="B66:B68"/>
    <mergeCell ref="C66:C68"/>
    <mergeCell ref="D66:D68"/>
    <mergeCell ref="A60:A62"/>
    <mergeCell ref="B60:B62"/>
    <mergeCell ref="C60:C62"/>
    <mergeCell ref="D60:D62"/>
    <mergeCell ref="B63:B65"/>
    <mergeCell ref="C63:C65"/>
    <mergeCell ref="D63:D65"/>
    <mergeCell ref="D45:D47"/>
    <mergeCell ref="A39:A41"/>
    <mergeCell ref="A42:A44"/>
    <mergeCell ref="B42:B44"/>
    <mergeCell ref="C42:C44"/>
    <mergeCell ref="D42:D44"/>
    <mergeCell ref="A45:A47"/>
    <mergeCell ref="B45:B47"/>
    <mergeCell ref="C57:C59"/>
    <mergeCell ref="D57:D59"/>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A48:A50"/>
    <mergeCell ref="B48:B50"/>
    <mergeCell ref="C48:C50"/>
    <mergeCell ref="D48:D50"/>
    <mergeCell ref="B51:B53"/>
    <mergeCell ref="C51:C53"/>
    <mergeCell ref="D51:D53"/>
    <mergeCell ref="A51:A53"/>
    <mergeCell ref="A54:A56"/>
    <mergeCell ref="B54:B56"/>
    <mergeCell ref="C54:C56"/>
    <mergeCell ref="D54:D56"/>
    <mergeCell ref="C33:C35"/>
    <mergeCell ref="D33:D35"/>
    <mergeCell ref="W36:W38"/>
    <mergeCell ref="W39:W41"/>
    <mergeCell ref="X39:X41"/>
    <mergeCell ref="Y39:Y41"/>
    <mergeCell ref="Z39:Z41"/>
    <mergeCell ref="AA39:AA41"/>
    <mergeCell ref="AB39:AB41"/>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W15:W17"/>
    <mergeCell ref="X15:X17"/>
    <mergeCell ref="Y15:Y17"/>
    <mergeCell ref="Z15:Z17"/>
    <mergeCell ref="AA15:AA17"/>
    <mergeCell ref="AB15:AB17"/>
    <mergeCell ref="W18:W20"/>
    <mergeCell ref="AB18:AB20"/>
    <mergeCell ref="E6:J6"/>
    <mergeCell ref="K6:AB6"/>
    <mergeCell ref="X18:X20"/>
    <mergeCell ref="Y18:Y20"/>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2:X14"/>
    <mergeCell ref="Y12:Y14"/>
    <mergeCell ref="Z12:Z14"/>
    <mergeCell ref="AA12:AA14"/>
    <mergeCell ref="W9:W11"/>
    <mergeCell ref="X9:X11"/>
    <mergeCell ref="Y9:Y11"/>
    <mergeCell ref="Z9:Z11"/>
    <mergeCell ref="AA9:AA11"/>
    <mergeCell ref="W57:W59"/>
    <mergeCell ref="X57:X59"/>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0:Z32"/>
    <mergeCell ref="AA30:AA32"/>
    <mergeCell ref="Z33:Z35"/>
    <mergeCell ref="AA33:AA35"/>
    <mergeCell ref="AB33:AB35"/>
    <mergeCell ref="Z36:Z38"/>
    <mergeCell ref="AA36:AA38"/>
    <mergeCell ref="AB36:AB38"/>
    <mergeCell ref="X30:X32"/>
    <mergeCell ref="Y30:Y32"/>
    <mergeCell ref="Z63:Z65"/>
    <mergeCell ref="AA63:AA65"/>
    <mergeCell ref="W60:W62"/>
    <mergeCell ref="X60:X62"/>
    <mergeCell ref="Y60:Y62"/>
    <mergeCell ref="Z60:Z62"/>
    <mergeCell ref="AA60:AA62"/>
    <mergeCell ref="AB60:AB62"/>
    <mergeCell ref="W63:W65"/>
    <mergeCell ref="AB63:AB65"/>
    <mergeCell ref="X63:X65"/>
    <mergeCell ref="Y63:Y65"/>
  </mergeCells>
  <conditionalFormatting sqref="AB9">
    <cfRule type="expression" dxfId="202" priority="1">
      <formula>IF($AB9="Casi seguro",1,0)</formula>
    </cfRule>
  </conditionalFormatting>
  <conditionalFormatting sqref="AB9">
    <cfRule type="expression" dxfId="201" priority="2">
      <formula>IF($AB9="Probable",1,0)</formula>
    </cfRule>
  </conditionalFormatting>
  <conditionalFormatting sqref="AB9">
    <cfRule type="expression" dxfId="200" priority="3">
      <formula>IF($AB9="Posible",1,0)</formula>
    </cfRule>
  </conditionalFormatting>
  <conditionalFormatting sqref="AB9">
    <cfRule type="expression" dxfId="199" priority="4">
      <formula>IF($AB9="Improbable",1,0)</formula>
    </cfRule>
  </conditionalFormatting>
  <conditionalFormatting sqref="AB9">
    <cfRule type="expression" dxfId="198" priority="5">
      <formula>IF($AB9="Rara vez",1,0)</formula>
    </cfRule>
  </conditionalFormatting>
  <conditionalFormatting sqref="B9:D68">
    <cfRule type="expression" dxfId="197" priority="6">
      <formula>IF($D9="No aplica",1,0)</formula>
    </cfRule>
  </conditionalFormatting>
  <conditionalFormatting sqref="AB12">
    <cfRule type="expression" dxfId="196" priority="7">
      <formula>IF($AB12="Casi seguro",1,0)</formula>
    </cfRule>
  </conditionalFormatting>
  <conditionalFormatting sqref="AB12">
    <cfRule type="expression" dxfId="195" priority="8">
      <formula>IF($AB12="Probable",1,0)</formula>
    </cfRule>
  </conditionalFormatting>
  <conditionalFormatting sqref="AB12">
    <cfRule type="expression" dxfId="194" priority="9">
      <formula>IF($AB12="Posible",1,0)</formula>
    </cfRule>
  </conditionalFormatting>
  <conditionalFormatting sqref="AB12">
    <cfRule type="expression" dxfId="193" priority="10">
      <formula>IF($AB12="Improbable",1,0)</formula>
    </cfRule>
  </conditionalFormatting>
  <conditionalFormatting sqref="AB12">
    <cfRule type="expression" dxfId="192" priority="11">
      <formula>IF($AB12="Rara vez",1,0)</formula>
    </cfRule>
  </conditionalFormatting>
  <conditionalFormatting sqref="E12:AB14">
    <cfRule type="expression" dxfId="191" priority="12">
      <formula>IF($D$12="No aplica",1,0)</formula>
    </cfRule>
  </conditionalFormatting>
  <conditionalFormatting sqref="E9:AB11">
    <cfRule type="expression" dxfId="190" priority="13">
      <formula>IF($D$9="No aplica",1,0)</formula>
    </cfRule>
  </conditionalFormatting>
  <conditionalFormatting sqref="AB15">
    <cfRule type="expression" dxfId="189" priority="14">
      <formula>IF($AB15="Casi seguro",1,0)</formula>
    </cfRule>
  </conditionalFormatting>
  <conditionalFormatting sqref="AB15">
    <cfRule type="expression" dxfId="188" priority="15">
      <formula>IF($AB15="Probable",1,0)</formula>
    </cfRule>
  </conditionalFormatting>
  <conditionalFormatting sqref="AB15">
    <cfRule type="expression" dxfId="187" priority="16">
      <formula>IF($AB15="Posible",1,0)</formula>
    </cfRule>
  </conditionalFormatting>
  <conditionalFormatting sqref="AB15">
    <cfRule type="expression" dxfId="186" priority="17">
      <formula>IF($AB15="Improbable",1,0)</formula>
    </cfRule>
  </conditionalFormatting>
  <conditionalFormatting sqref="AB15">
    <cfRule type="expression" dxfId="185" priority="18">
      <formula>IF($AB15="Rara vez",1,0)</formula>
    </cfRule>
  </conditionalFormatting>
  <conditionalFormatting sqref="E15:AB17">
    <cfRule type="expression" dxfId="184" priority="19">
      <formula>IF($D$15="No aplica",1,0)</formula>
    </cfRule>
  </conditionalFormatting>
  <conditionalFormatting sqref="AB18">
    <cfRule type="expression" dxfId="183" priority="20">
      <formula>IF($AB18="Casi seguro",1,0)</formula>
    </cfRule>
  </conditionalFormatting>
  <conditionalFormatting sqref="AB18">
    <cfRule type="expression" dxfId="182" priority="21">
      <formula>IF($AB18="Probable",1,0)</formula>
    </cfRule>
  </conditionalFormatting>
  <conditionalFormatting sqref="AB18">
    <cfRule type="expression" dxfId="181" priority="22">
      <formula>IF($AB18="Posible",1,0)</formula>
    </cfRule>
  </conditionalFormatting>
  <conditionalFormatting sqref="AB18">
    <cfRule type="expression" dxfId="180" priority="23">
      <formula>IF($AB18="Improbable",1,0)</formula>
    </cfRule>
  </conditionalFormatting>
  <conditionalFormatting sqref="AB18">
    <cfRule type="expression" dxfId="179" priority="24">
      <formula>IF($AB18="Rara vez",1,0)</formula>
    </cfRule>
  </conditionalFormatting>
  <conditionalFormatting sqref="E18:AB20">
    <cfRule type="expression" dxfId="178" priority="25">
      <formula>IF($D$18="No aplica",1,0)</formula>
    </cfRule>
  </conditionalFormatting>
  <conditionalFormatting sqref="AB21">
    <cfRule type="expression" dxfId="177" priority="26">
      <formula>IF($AB21="Casi seguro",1,0)</formula>
    </cfRule>
  </conditionalFormatting>
  <conditionalFormatting sqref="AB21">
    <cfRule type="expression" dxfId="176" priority="27">
      <formula>IF($AB21="Probable",1,0)</formula>
    </cfRule>
  </conditionalFormatting>
  <conditionalFormatting sqref="AB21">
    <cfRule type="expression" dxfId="175" priority="28">
      <formula>IF($AB21="Posible",1,0)</formula>
    </cfRule>
  </conditionalFormatting>
  <conditionalFormatting sqref="AB21">
    <cfRule type="expression" dxfId="174" priority="29">
      <formula>IF($AB21="Improbable",1,0)</formula>
    </cfRule>
  </conditionalFormatting>
  <conditionalFormatting sqref="AB21">
    <cfRule type="expression" dxfId="173" priority="30">
      <formula>IF($AB21="Rara vez",1,0)</formula>
    </cfRule>
  </conditionalFormatting>
  <conditionalFormatting sqref="E21:AB23">
    <cfRule type="expression" dxfId="172" priority="31">
      <formula>IF($D$21="No aplica",1,0)</formula>
    </cfRule>
  </conditionalFormatting>
  <conditionalFormatting sqref="AB24">
    <cfRule type="expression" dxfId="171" priority="32">
      <formula>IF($AB24="Casi seguro",1,0)</formula>
    </cfRule>
  </conditionalFormatting>
  <conditionalFormatting sqref="AB24">
    <cfRule type="expression" dxfId="170" priority="33">
      <formula>IF($AB24="Probable",1,0)</formula>
    </cfRule>
  </conditionalFormatting>
  <conditionalFormatting sqref="AB24">
    <cfRule type="expression" dxfId="169" priority="34">
      <formula>IF($AB24="Posible",1,0)</formula>
    </cfRule>
  </conditionalFormatting>
  <conditionalFormatting sqref="AB24">
    <cfRule type="expression" dxfId="168" priority="35">
      <formula>IF($AB24="Improbable",1,0)</formula>
    </cfRule>
  </conditionalFormatting>
  <conditionalFormatting sqref="AB24">
    <cfRule type="expression" dxfId="167" priority="36">
      <formula>IF($AB24="Rara vez",1,0)</formula>
    </cfRule>
  </conditionalFormatting>
  <conditionalFormatting sqref="E24:AB26">
    <cfRule type="expression" dxfId="166" priority="37">
      <formula>IF($D$24="No aplica",1,0)</formula>
    </cfRule>
  </conditionalFormatting>
  <conditionalFormatting sqref="AB27">
    <cfRule type="expression" dxfId="165" priority="38">
      <formula>IF($AB27="Casi seguro",1,0)</formula>
    </cfRule>
  </conditionalFormatting>
  <conditionalFormatting sqref="AB27">
    <cfRule type="expression" dxfId="164" priority="39">
      <formula>IF($AB27="Probable",1,0)</formula>
    </cfRule>
  </conditionalFormatting>
  <conditionalFormatting sqref="AB27">
    <cfRule type="expression" dxfId="163" priority="40">
      <formula>IF($AB27="Posible",1,0)</formula>
    </cfRule>
  </conditionalFormatting>
  <conditionalFormatting sqref="AB27">
    <cfRule type="expression" dxfId="162" priority="41">
      <formula>IF($AB27="Improbable",1,0)</formula>
    </cfRule>
  </conditionalFormatting>
  <conditionalFormatting sqref="AB27">
    <cfRule type="expression" dxfId="161" priority="42">
      <formula>IF($AB27="Rara vez",1,0)</formula>
    </cfRule>
  </conditionalFormatting>
  <conditionalFormatting sqref="E27:AB29">
    <cfRule type="expression" dxfId="160" priority="43">
      <formula>IF($D$27="No aplica",1,0)</formula>
    </cfRule>
  </conditionalFormatting>
  <conditionalFormatting sqref="AB30">
    <cfRule type="expression" dxfId="159" priority="44">
      <formula>IF($AB30="Casi seguro",1,0)</formula>
    </cfRule>
  </conditionalFormatting>
  <conditionalFormatting sqref="AB30">
    <cfRule type="expression" dxfId="158" priority="45">
      <formula>IF($AB30="Probable",1,0)</formula>
    </cfRule>
  </conditionalFormatting>
  <conditionalFormatting sqref="AB30">
    <cfRule type="expression" dxfId="157" priority="46">
      <formula>IF($AB30="Posible",1,0)</formula>
    </cfRule>
  </conditionalFormatting>
  <conditionalFormatting sqref="AB30">
    <cfRule type="expression" dxfId="156" priority="47">
      <formula>IF($AB30="Improbable",1,0)</formula>
    </cfRule>
  </conditionalFormatting>
  <conditionalFormatting sqref="AB30">
    <cfRule type="expression" dxfId="155" priority="48">
      <formula>IF($AB30="Rara vez",1,0)</formula>
    </cfRule>
  </conditionalFormatting>
  <conditionalFormatting sqref="E30:AB32">
    <cfRule type="expression" dxfId="154" priority="49">
      <formula>IF($D$30="No aplica",1,0)</formula>
    </cfRule>
  </conditionalFormatting>
  <conditionalFormatting sqref="AB33">
    <cfRule type="expression" dxfId="153" priority="50">
      <formula>IF($AB33="Casi seguro",1,0)</formula>
    </cfRule>
  </conditionalFormatting>
  <conditionalFormatting sqref="AB33">
    <cfRule type="expression" dxfId="152" priority="51">
      <formula>IF($AB33="Probable",1,0)</formula>
    </cfRule>
  </conditionalFormatting>
  <conditionalFormatting sqref="AB33">
    <cfRule type="expression" dxfId="151" priority="52">
      <formula>IF($AB33="Posible",1,0)</formula>
    </cfRule>
  </conditionalFormatting>
  <conditionalFormatting sqref="AB33">
    <cfRule type="expression" dxfId="150" priority="53">
      <formula>IF($AB33="Improbable",1,0)</formula>
    </cfRule>
  </conditionalFormatting>
  <conditionalFormatting sqref="AB33">
    <cfRule type="expression" dxfId="149" priority="54">
      <formula>IF($AB33="Rara vez",1,0)</formula>
    </cfRule>
  </conditionalFormatting>
  <conditionalFormatting sqref="E33:AB35">
    <cfRule type="expression" dxfId="148" priority="55">
      <formula>IF($D$33="No aplica",1,0)</formula>
    </cfRule>
  </conditionalFormatting>
  <conditionalFormatting sqref="AB36">
    <cfRule type="expression" dxfId="147" priority="56">
      <formula>IF($AB36="Casi seguro",1,0)</formula>
    </cfRule>
  </conditionalFormatting>
  <conditionalFormatting sqref="AB36">
    <cfRule type="expression" dxfId="146" priority="57">
      <formula>IF($AB36="Probable",1,0)</formula>
    </cfRule>
  </conditionalFormatting>
  <conditionalFormatting sqref="AB36">
    <cfRule type="expression" dxfId="145" priority="58">
      <formula>IF($AB36="Posible",1,0)</formula>
    </cfRule>
  </conditionalFormatting>
  <conditionalFormatting sqref="AB36">
    <cfRule type="expression" dxfId="144" priority="59">
      <formula>IF($AB36="Improbable",1,0)</formula>
    </cfRule>
  </conditionalFormatting>
  <conditionalFormatting sqref="AB36">
    <cfRule type="expression" dxfId="143" priority="60">
      <formula>IF($AB36="Rara vez",1,0)</formula>
    </cfRule>
  </conditionalFormatting>
  <conditionalFormatting sqref="E36:AB38">
    <cfRule type="expression" dxfId="142" priority="61">
      <formula>IF($D$36="No aplica",1,0)</formula>
    </cfRule>
  </conditionalFormatting>
  <conditionalFormatting sqref="AB39">
    <cfRule type="expression" dxfId="141" priority="62">
      <formula>IF($AB39="Casi seguro",1,0)</formula>
    </cfRule>
  </conditionalFormatting>
  <conditionalFormatting sqref="AB39">
    <cfRule type="expression" dxfId="140" priority="63">
      <formula>IF($AB39="Probable",1,0)</formula>
    </cfRule>
  </conditionalFormatting>
  <conditionalFormatting sqref="AB39">
    <cfRule type="expression" dxfId="139" priority="64">
      <formula>IF($AB39="Posible",1,0)</formula>
    </cfRule>
  </conditionalFormatting>
  <conditionalFormatting sqref="AB39">
    <cfRule type="expression" dxfId="138" priority="65">
      <formula>IF($AB39="Improbable",1,0)</formula>
    </cfRule>
  </conditionalFormatting>
  <conditionalFormatting sqref="AB39">
    <cfRule type="expression" dxfId="137" priority="66">
      <formula>IF($AB39="Rara vez",1,0)</formula>
    </cfRule>
  </conditionalFormatting>
  <conditionalFormatting sqref="E39:AB41">
    <cfRule type="expression" dxfId="136" priority="67">
      <formula>IF($D$39="No aplica",1,0)</formula>
    </cfRule>
  </conditionalFormatting>
  <conditionalFormatting sqref="AB42">
    <cfRule type="expression" dxfId="135" priority="68">
      <formula>IF($AB42="Casi seguro",1,0)</formula>
    </cfRule>
  </conditionalFormatting>
  <conditionalFormatting sqref="AB42">
    <cfRule type="expression" dxfId="134" priority="69">
      <formula>IF($AB42="Probable",1,0)</formula>
    </cfRule>
  </conditionalFormatting>
  <conditionalFormatting sqref="AB42">
    <cfRule type="expression" dxfId="133" priority="70">
      <formula>IF($AB42="Posible",1,0)</formula>
    </cfRule>
  </conditionalFormatting>
  <conditionalFormatting sqref="AB42">
    <cfRule type="expression" dxfId="132" priority="71">
      <formula>IF($AB42="Improbable",1,0)</formula>
    </cfRule>
  </conditionalFormatting>
  <conditionalFormatting sqref="AB42">
    <cfRule type="expression" dxfId="131" priority="72">
      <formula>IF($AB42="Rara vez",1,0)</formula>
    </cfRule>
  </conditionalFormatting>
  <conditionalFormatting sqref="E42:AB44">
    <cfRule type="expression" dxfId="130" priority="73">
      <formula>IF($D$42="No aplica",1,0)</formula>
    </cfRule>
  </conditionalFormatting>
  <conditionalFormatting sqref="AB45">
    <cfRule type="expression" dxfId="129" priority="74">
      <formula>IF($AB45="Casi seguro",1,0)</formula>
    </cfRule>
  </conditionalFormatting>
  <conditionalFormatting sqref="AB45">
    <cfRule type="expression" dxfId="128" priority="75">
      <formula>IF($AB45="Probable",1,0)</formula>
    </cfRule>
  </conditionalFormatting>
  <conditionalFormatting sqref="AB45">
    <cfRule type="expression" dxfId="127" priority="76">
      <formula>IF($AB45="Posible",1,0)</formula>
    </cfRule>
  </conditionalFormatting>
  <conditionalFormatting sqref="AB45">
    <cfRule type="expression" dxfId="126" priority="77">
      <formula>IF($AB45="Improbable",1,0)</formula>
    </cfRule>
  </conditionalFormatting>
  <conditionalFormatting sqref="AB45">
    <cfRule type="expression" dxfId="125" priority="78">
      <formula>IF($AB45="Rara vez",1,0)</formula>
    </cfRule>
  </conditionalFormatting>
  <conditionalFormatting sqref="E45:AB47">
    <cfRule type="expression" dxfId="124" priority="79">
      <formula>IF($D$45="No aplica",1,0)</formula>
    </cfRule>
  </conditionalFormatting>
  <conditionalFormatting sqref="AB48">
    <cfRule type="expression" dxfId="123" priority="80">
      <formula>IF($AB48="Casi seguro",1,0)</formula>
    </cfRule>
  </conditionalFormatting>
  <conditionalFormatting sqref="AB48">
    <cfRule type="expression" dxfId="122" priority="81">
      <formula>IF($AB48="Probable",1,0)</formula>
    </cfRule>
  </conditionalFormatting>
  <conditionalFormatting sqref="AB48">
    <cfRule type="expression" dxfId="121" priority="82">
      <formula>IF($AB48="Posible",1,0)</formula>
    </cfRule>
  </conditionalFormatting>
  <conditionalFormatting sqref="AB48">
    <cfRule type="expression" dxfId="120" priority="83">
      <formula>IF($AB48="Improbable",1,0)</formula>
    </cfRule>
  </conditionalFormatting>
  <conditionalFormatting sqref="AB48">
    <cfRule type="expression" dxfId="119" priority="84">
      <formula>IF($AB48="Rara vez",1,0)</formula>
    </cfRule>
  </conditionalFormatting>
  <conditionalFormatting sqref="E48:AB50">
    <cfRule type="expression" dxfId="118" priority="85">
      <formula>IF($D$48="No aplica",1,0)</formula>
    </cfRule>
  </conditionalFormatting>
  <conditionalFormatting sqref="AB51">
    <cfRule type="expression" dxfId="117" priority="86">
      <formula>IF($AB51="Casi seguro",1,0)</formula>
    </cfRule>
  </conditionalFormatting>
  <conditionalFormatting sqref="AB51">
    <cfRule type="expression" dxfId="116" priority="87">
      <formula>IF($AB51="Probable",1,0)</formula>
    </cfRule>
  </conditionalFormatting>
  <conditionalFormatting sqref="AB51">
    <cfRule type="expression" dxfId="115" priority="88">
      <formula>IF($AB51="Posible",1,0)</formula>
    </cfRule>
  </conditionalFormatting>
  <conditionalFormatting sqref="AB51">
    <cfRule type="expression" dxfId="114" priority="89">
      <formula>IF($AB51="Improbable",1,0)</formula>
    </cfRule>
  </conditionalFormatting>
  <conditionalFormatting sqref="AB51">
    <cfRule type="expression" dxfId="113" priority="90">
      <formula>IF($AB51="Rara vez",1,0)</formula>
    </cfRule>
  </conditionalFormatting>
  <conditionalFormatting sqref="E51:AB53">
    <cfRule type="expression" dxfId="112" priority="91">
      <formula>IF($D$51="No aplica",1,0)</formula>
    </cfRule>
  </conditionalFormatting>
  <conditionalFormatting sqref="AB54">
    <cfRule type="expression" dxfId="111" priority="92">
      <formula>IF($AB54="Casi seguro",1,0)</formula>
    </cfRule>
  </conditionalFormatting>
  <conditionalFormatting sqref="AB54">
    <cfRule type="expression" dxfId="110" priority="93">
      <formula>IF($AB54="Probable",1,0)</formula>
    </cfRule>
  </conditionalFormatting>
  <conditionalFormatting sqref="AB54">
    <cfRule type="expression" dxfId="109" priority="94">
      <formula>IF($AB54="Posible",1,0)</formula>
    </cfRule>
  </conditionalFormatting>
  <conditionalFormatting sqref="AB54">
    <cfRule type="expression" dxfId="108" priority="95">
      <formula>IF($AB54="Improbable",1,0)</formula>
    </cfRule>
  </conditionalFormatting>
  <conditionalFormatting sqref="AB54">
    <cfRule type="expression" dxfId="107" priority="96">
      <formula>IF($AB54="Rara vez",1,0)</formula>
    </cfRule>
  </conditionalFormatting>
  <conditionalFormatting sqref="E54:AB56">
    <cfRule type="expression" dxfId="106" priority="97">
      <formula>IF($D$54="No aplica",1,0)</formula>
    </cfRule>
  </conditionalFormatting>
  <conditionalFormatting sqref="AB57">
    <cfRule type="expression" dxfId="105" priority="98">
      <formula>IF($AB57="Casi seguro",1,0)</formula>
    </cfRule>
  </conditionalFormatting>
  <conditionalFormatting sqref="AB57">
    <cfRule type="expression" dxfId="104" priority="99">
      <formula>IF($AB57="Probable",1,0)</formula>
    </cfRule>
  </conditionalFormatting>
  <conditionalFormatting sqref="AB57">
    <cfRule type="expression" dxfId="103" priority="100">
      <formula>IF($AB57="Posible",1,0)</formula>
    </cfRule>
  </conditionalFormatting>
  <conditionalFormatting sqref="AB57">
    <cfRule type="expression" dxfId="102" priority="101">
      <formula>IF($AB57="Improbable",1,0)</formula>
    </cfRule>
  </conditionalFormatting>
  <conditionalFormatting sqref="AB57">
    <cfRule type="expression" dxfId="101" priority="102">
      <formula>IF($AB57="Rara vez",1,0)</formula>
    </cfRule>
  </conditionalFormatting>
  <conditionalFormatting sqref="E57:AB59">
    <cfRule type="expression" dxfId="100" priority="103">
      <formula>IF($D$57="No aplica",1,0)</formula>
    </cfRule>
  </conditionalFormatting>
  <conditionalFormatting sqref="AB60">
    <cfRule type="expression" dxfId="99" priority="104">
      <formula>IF($AB60="Casi seguro",1,0)</formula>
    </cfRule>
  </conditionalFormatting>
  <conditionalFormatting sqref="AB60">
    <cfRule type="expression" dxfId="98" priority="105">
      <formula>IF($AB60="Probable",1,0)</formula>
    </cfRule>
  </conditionalFormatting>
  <conditionalFormatting sqref="AB60">
    <cfRule type="expression" dxfId="97" priority="106">
      <formula>IF($AB60="Posible",1,0)</formula>
    </cfRule>
  </conditionalFormatting>
  <conditionalFormatting sqref="AB60">
    <cfRule type="expression" dxfId="96" priority="107">
      <formula>IF($AB60="Improbable",1,0)</formula>
    </cfRule>
  </conditionalFormatting>
  <conditionalFormatting sqref="AB60">
    <cfRule type="expression" dxfId="95" priority="108">
      <formula>IF($AB60="Rara vez",1,0)</formula>
    </cfRule>
  </conditionalFormatting>
  <conditionalFormatting sqref="E60:AB62">
    <cfRule type="expression" dxfId="94" priority="109">
      <formula>IF($D$60="No aplica",1,0)</formula>
    </cfRule>
  </conditionalFormatting>
  <conditionalFormatting sqref="AB63">
    <cfRule type="expression" dxfId="93" priority="110">
      <formula>IF($AB63="Casi seguro",1,0)</formula>
    </cfRule>
  </conditionalFormatting>
  <conditionalFormatting sqref="AB63">
    <cfRule type="expression" dxfId="92" priority="111">
      <formula>IF($AB63="Probable",1,0)</formula>
    </cfRule>
  </conditionalFormatting>
  <conditionalFormatting sqref="AB63">
    <cfRule type="expression" dxfId="91" priority="112">
      <formula>IF($AB63="Posible",1,0)</formula>
    </cfRule>
  </conditionalFormatting>
  <conditionalFormatting sqref="AB63">
    <cfRule type="expression" dxfId="90" priority="113">
      <formula>IF($AB63="Improbable",1,0)</formula>
    </cfRule>
  </conditionalFormatting>
  <conditionalFormatting sqref="AB63">
    <cfRule type="expression" dxfId="89" priority="114">
      <formula>IF($AB63="Rara vez",1,0)</formula>
    </cfRule>
  </conditionalFormatting>
  <conditionalFormatting sqref="E63:AB65">
    <cfRule type="expression" dxfId="88" priority="115">
      <formula>IF($D$63="No aplica",1,0)</formula>
    </cfRule>
  </conditionalFormatting>
  <conditionalFormatting sqref="AB66">
    <cfRule type="expression" dxfId="87" priority="116">
      <formula>IF($AB66="Casi seguro",1,0)</formula>
    </cfRule>
  </conditionalFormatting>
  <conditionalFormatting sqref="AB66">
    <cfRule type="expression" dxfId="86" priority="117">
      <formula>IF($AB66="Probable",1,0)</formula>
    </cfRule>
  </conditionalFormatting>
  <conditionalFormatting sqref="AB66">
    <cfRule type="expression" dxfId="85" priority="118">
      <formula>IF($AB66="Posible",1,0)</formula>
    </cfRule>
  </conditionalFormatting>
  <conditionalFormatting sqref="AB66">
    <cfRule type="expression" dxfId="84" priority="119">
      <formula>IF($AB66="Improbable",1,0)</formula>
    </cfRule>
  </conditionalFormatting>
  <conditionalFormatting sqref="AB66">
    <cfRule type="expression" dxfId="83" priority="120">
      <formula>IF($AB66="Rara vez",1,0)</formula>
    </cfRule>
  </conditionalFormatting>
  <conditionalFormatting sqref="E66:AB68">
    <cfRule type="expression" dxfId="82" priority="121">
      <formula>IF($D$66="No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IF($E9="",Listas!$R$3,Listas!$V$2:$V$4)</xm:f>
          </x14:formula1>
          <xm:sqref>N9:N68</xm:sqref>
        </x14:dataValidation>
        <x14:dataValidation type="list" allowBlank="1" showErrorMessage="1">
          <x14:formula1>
            <xm:f>Listas!$AB$2:$AB$4</xm:f>
          </x14:formula1>
          <xm:sqref>U9:U68</xm:sqref>
        </x14:dataValidation>
        <x14:dataValidation type="list" allowBlank="1" showErrorMessage="1">
          <x14:formula1>
            <xm:f>IF($E9="",Listas!$R$3,Listas!$W$2:$W$3)</xm:f>
          </x14:formula1>
          <xm:sqref>O9:O68</xm:sqref>
        </x14:dataValidation>
        <x14:dataValidation type="list" allowBlank="1" showErrorMessage="1">
          <x14:formula1>
            <xm:f>IF($E9="",Listas!$R$3,Listas!$Y$2:$Y$4)</xm:f>
          </x14:formula1>
          <xm:sqref>Q9:Q68</xm:sqref>
        </x14:dataValidation>
        <x14:dataValidation type="list" allowBlank="1" showErrorMessage="1">
          <x14:formula1>
            <xm:f>Listas!$AC$2:$AC$5</xm:f>
          </x14:formula1>
          <xm:sqref>Z9 Z12 Z15 Z18 Z21 Z24 Z27 Z30 Z33 Z36 Z39 Z42 Z45 Z48 Z51 Z54 Z57 Z60 Z63 Z66</xm:sqref>
        </x14:dataValidation>
        <x14:dataValidation type="list" allowBlank="1" showErrorMessage="1">
          <x14:formula1>
            <xm:f>IF($E9="",Listas!$R$3,Listas!$S$2:$S$3)</xm:f>
          </x14:formula1>
          <xm:sqref>K9:K68</xm:sqref>
        </x14:dataValidation>
        <x14:dataValidation type="list" allowBlank="1" showErrorMessage="1">
          <x14:formula1>
            <xm:f>IF($E9="",Listas!$R$3,Listas!$T$2:$T$3)</xm:f>
          </x14:formula1>
          <xm:sqref>L9:L68</xm:sqref>
        </x14:dataValidation>
        <x14:dataValidation type="list" allowBlank="1" showErrorMessage="1">
          <x14:formula1>
            <xm:f>IF($E9="",Listas!$R$3,Listas!$X$2:$X$3)</xm:f>
          </x14:formula1>
          <xm:sqref>P9:P68</xm:sqref>
        </x14:dataValidation>
        <x14:dataValidation type="list" allowBlank="1" showErrorMessage="1">
          <x14:formula1>
            <xm:f>IF($E9="",Listas!$R$3,Listas!$U$2:$U$3)</xm:f>
          </x14:formula1>
          <xm:sqref>M9:M68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6.5703125" customWidth="1"/>
    <col min="4" max="4" width="17.85546875" customWidth="1"/>
    <col min="5" max="5" width="13.140625" customWidth="1"/>
    <col min="6" max="6" width="16.140625"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8.140625" customWidth="1"/>
    <col min="46" max="64" width="11.42578125" hidden="1" customWidth="1"/>
  </cols>
  <sheetData>
    <row r="1" spans="1:64" ht="16.5" customHeight="1">
      <c r="A1" s="121" t="s">
        <v>275</v>
      </c>
      <c r="B1" s="81"/>
      <c r="C1" s="75"/>
      <c r="D1" s="80" t="s">
        <v>0</v>
      </c>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75"/>
      <c r="AQ1" s="108" t="s">
        <v>276</v>
      </c>
      <c r="AR1" s="68"/>
      <c r="AS1" s="3"/>
      <c r="AT1" s="3"/>
      <c r="AU1" s="3"/>
      <c r="AV1" s="3"/>
      <c r="AW1" s="3"/>
      <c r="AX1" s="3"/>
      <c r="AY1" s="3"/>
      <c r="AZ1" s="3"/>
      <c r="BA1" s="3"/>
      <c r="BB1" s="3"/>
      <c r="BC1" s="3"/>
      <c r="BD1" s="3"/>
      <c r="BE1" s="3"/>
      <c r="BF1" s="3"/>
      <c r="BG1" s="3"/>
      <c r="BH1" s="3"/>
      <c r="BI1" s="3"/>
      <c r="BJ1" s="3"/>
      <c r="BK1" s="3"/>
      <c r="BL1" s="3"/>
    </row>
    <row r="2" spans="1:64" ht="16.5" customHeight="1">
      <c r="A2" s="76"/>
      <c r="B2" s="82"/>
      <c r="C2" s="77"/>
      <c r="D2" s="76"/>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77"/>
      <c r="AQ2" s="108" t="s">
        <v>277</v>
      </c>
      <c r="AR2" s="68"/>
      <c r="AS2" s="3"/>
      <c r="AT2" s="3"/>
      <c r="AU2" s="3"/>
      <c r="AV2" s="3"/>
      <c r="AW2" s="3"/>
      <c r="AX2" s="3"/>
      <c r="AY2" s="3"/>
      <c r="AZ2" s="3"/>
      <c r="BA2" s="3"/>
      <c r="BB2" s="3"/>
      <c r="BC2" s="3"/>
      <c r="BD2" s="3"/>
      <c r="BE2" s="3"/>
      <c r="BF2" s="3"/>
      <c r="BG2" s="3"/>
      <c r="BH2" s="3"/>
      <c r="BI2" s="3"/>
      <c r="BJ2" s="3"/>
      <c r="BK2" s="3"/>
      <c r="BL2" s="3"/>
    </row>
    <row r="3" spans="1:64" ht="16.5" customHeight="1">
      <c r="A3" s="76"/>
      <c r="B3" s="82"/>
      <c r="C3" s="77"/>
      <c r="D3" s="76"/>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77"/>
      <c r="AQ3" s="108" t="s">
        <v>278</v>
      </c>
      <c r="AR3" s="68"/>
      <c r="AS3" s="3"/>
      <c r="AT3" s="3"/>
      <c r="AU3" s="3"/>
      <c r="AV3" s="3"/>
      <c r="AW3" s="3"/>
      <c r="AX3" s="3"/>
      <c r="AY3" s="3"/>
      <c r="AZ3" s="3"/>
      <c r="BA3" s="3"/>
      <c r="BB3" s="3"/>
      <c r="BC3" s="3"/>
      <c r="BD3" s="3"/>
      <c r="BE3" s="3"/>
      <c r="BF3" s="3"/>
      <c r="BG3" s="3"/>
      <c r="BH3" s="3"/>
      <c r="BI3" s="3"/>
      <c r="BJ3" s="3"/>
      <c r="BK3" s="3"/>
      <c r="BL3" s="3"/>
    </row>
    <row r="4" spans="1:64" ht="16.5" customHeight="1">
      <c r="A4" s="78"/>
      <c r="B4" s="83"/>
      <c r="C4" s="79"/>
      <c r="D4" s="78"/>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79"/>
      <c r="AQ4" s="108" t="s">
        <v>279</v>
      </c>
      <c r="AR4" s="68"/>
      <c r="AS4" s="3"/>
      <c r="AT4" s="3"/>
      <c r="AU4" s="3"/>
      <c r="AV4" s="3"/>
      <c r="AW4" s="3"/>
      <c r="AX4" s="3"/>
      <c r="AY4" s="3"/>
      <c r="AZ4" s="3"/>
      <c r="BA4" s="3"/>
      <c r="BB4" s="3"/>
      <c r="BC4" s="3"/>
      <c r="BD4" s="3"/>
      <c r="BE4" s="3"/>
      <c r="BF4" s="3"/>
      <c r="BG4" s="3"/>
      <c r="BH4" s="3"/>
      <c r="BI4" s="3"/>
      <c r="BJ4" s="3"/>
      <c r="BK4" s="3"/>
      <c r="BL4" s="3"/>
    </row>
    <row r="5" spans="1:64" ht="12" customHeight="1">
      <c r="A5" s="15"/>
      <c r="B5" s="15"/>
      <c r="C5" s="15"/>
      <c r="D5" s="18"/>
      <c r="E5" s="15"/>
      <c r="F5" s="15"/>
      <c r="G5" s="15"/>
      <c r="H5" s="15"/>
      <c r="I5" s="40"/>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c r="A6" s="98" t="s">
        <v>84</v>
      </c>
      <c r="B6" s="67"/>
      <c r="C6" s="67"/>
      <c r="D6" s="67"/>
      <c r="E6" s="67"/>
      <c r="F6" s="67"/>
      <c r="G6" s="67"/>
      <c r="H6" s="67"/>
      <c r="I6" s="67"/>
      <c r="J6" s="68"/>
      <c r="K6" s="98" t="s">
        <v>85</v>
      </c>
      <c r="L6" s="67"/>
      <c r="M6" s="67"/>
      <c r="N6" s="67"/>
      <c r="O6" s="67"/>
      <c r="P6" s="68"/>
      <c r="Q6" s="98" t="s">
        <v>182</v>
      </c>
      <c r="R6" s="67"/>
      <c r="S6" s="67"/>
      <c r="T6" s="67"/>
      <c r="U6" s="67"/>
      <c r="V6" s="67"/>
      <c r="W6" s="67"/>
      <c r="X6" s="67"/>
      <c r="Y6" s="67"/>
      <c r="Z6" s="67"/>
      <c r="AA6" s="67"/>
      <c r="AB6" s="67"/>
      <c r="AC6" s="67"/>
      <c r="AD6" s="67"/>
      <c r="AE6" s="67"/>
      <c r="AF6" s="67"/>
      <c r="AG6" s="68"/>
      <c r="AH6" s="98" t="s">
        <v>280</v>
      </c>
      <c r="AI6" s="67"/>
      <c r="AJ6" s="67"/>
      <c r="AK6" s="67"/>
      <c r="AL6" s="67"/>
      <c r="AM6" s="67"/>
      <c r="AN6" s="68"/>
      <c r="AO6" s="120" t="s">
        <v>281</v>
      </c>
      <c r="AP6" s="67"/>
      <c r="AQ6" s="67"/>
      <c r="AR6" s="68"/>
      <c r="AS6" s="3"/>
      <c r="AT6" s="3"/>
      <c r="AU6" s="3"/>
      <c r="AV6" s="3"/>
      <c r="AW6" s="3"/>
      <c r="AX6" s="3"/>
      <c r="AY6" s="3"/>
      <c r="AZ6" s="3"/>
      <c r="BA6" s="3"/>
      <c r="BB6" s="3"/>
      <c r="BC6" s="3"/>
      <c r="BD6" s="3"/>
      <c r="BE6" s="3"/>
      <c r="BF6" s="3"/>
      <c r="BG6" s="3"/>
      <c r="BH6" s="3"/>
      <c r="BI6" s="3"/>
      <c r="BJ6" s="3"/>
      <c r="BK6" s="3"/>
      <c r="BL6" s="3"/>
    </row>
    <row r="7" spans="1:64" ht="18" customHeight="1">
      <c r="A7" s="95" t="s">
        <v>82</v>
      </c>
      <c r="B7" s="97" t="s">
        <v>83</v>
      </c>
      <c r="C7" s="92" t="s">
        <v>87</v>
      </c>
      <c r="D7" s="92" t="s">
        <v>88</v>
      </c>
      <c r="E7" s="92" t="s">
        <v>89</v>
      </c>
      <c r="F7" s="92" t="s">
        <v>90</v>
      </c>
      <c r="G7" s="97" t="s">
        <v>91</v>
      </c>
      <c r="H7" s="92" t="s">
        <v>92</v>
      </c>
      <c r="I7" s="92" t="s">
        <v>93</v>
      </c>
      <c r="J7" s="92" t="s">
        <v>94</v>
      </c>
      <c r="K7" s="92" t="s">
        <v>95</v>
      </c>
      <c r="L7" s="97" t="s">
        <v>96</v>
      </c>
      <c r="M7" s="92" t="s">
        <v>282</v>
      </c>
      <c r="N7" s="92" t="s">
        <v>98</v>
      </c>
      <c r="O7" s="97" t="s">
        <v>96</v>
      </c>
      <c r="P7" s="92" t="s">
        <v>99</v>
      </c>
      <c r="Q7" s="92" t="s">
        <v>283</v>
      </c>
      <c r="R7" s="115" t="s">
        <v>284</v>
      </c>
      <c r="S7" s="67"/>
      <c r="T7" s="67"/>
      <c r="U7" s="67"/>
      <c r="V7" s="67"/>
      <c r="W7" s="68"/>
      <c r="X7" s="115" t="s">
        <v>187</v>
      </c>
      <c r="Y7" s="67"/>
      <c r="Z7" s="68"/>
      <c r="AA7" s="115" t="s">
        <v>188</v>
      </c>
      <c r="AB7" s="67"/>
      <c r="AC7" s="67"/>
      <c r="AD7" s="67"/>
      <c r="AE7" s="67"/>
      <c r="AF7" s="68"/>
      <c r="AG7" s="92" t="s">
        <v>189</v>
      </c>
      <c r="AH7" s="92" t="s">
        <v>259</v>
      </c>
      <c r="AI7" s="92" t="s">
        <v>96</v>
      </c>
      <c r="AJ7" s="92" t="s">
        <v>285</v>
      </c>
      <c r="AK7" s="92" t="s">
        <v>96</v>
      </c>
      <c r="AL7" s="92" t="s">
        <v>286</v>
      </c>
      <c r="AM7" s="100" t="s">
        <v>287</v>
      </c>
      <c r="AN7" s="92" t="s">
        <v>288</v>
      </c>
      <c r="AO7" s="100" t="s">
        <v>289</v>
      </c>
      <c r="AP7" s="100" t="s">
        <v>290</v>
      </c>
      <c r="AQ7" s="92" t="s">
        <v>291</v>
      </c>
      <c r="AR7" s="100" t="s">
        <v>292</v>
      </c>
      <c r="AS7" s="3"/>
      <c r="AT7" s="3"/>
      <c r="AU7" s="3"/>
      <c r="AV7" s="3"/>
      <c r="AW7" s="3"/>
      <c r="AX7" s="3"/>
      <c r="AY7" s="3"/>
      <c r="AZ7" s="3"/>
      <c r="BA7" s="3"/>
      <c r="BB7" s="3"/>
      <c r="BC7" s="3"/>
      <c r="BD7" s="3"/>
      <c r="BE7" s="3"/>
      <c r="BF7" s="3"/>
      <c r="BG7" s="3"/>
      <c r="BH7" s="3"/>
      <c r="BI7" s="3"/>
      <c r="BJ7" s="3"/>
      <c r="BK7" s="3"/>
      <c r="BL7" s="3"/>
    </row>
    <row r="8" spans="1:64" ht="47.25" customHeight="1">
      <c r="A8" s="91"/>
      <c r="B8" s="91"/>
      <c r="C8" s="91"/>
      <c r="D8" s="91"/>
      <c r="E8" s="91"/>
      <c r="F8" s="91"/>
      <c r="G8" s="91"/>
      <c r="H8" s="91"/>
      <c r="I8" s="91"/>
      <c r="J8" s="91"/>
      <c r="K8" s="91"/>
      <c r="L8" s="91"/>
      <c r="M8" s="91"/>
      <c r="N8" s="91"/>
      <c r="O8" s="91"/>
      <c r="P8" s="91"/>
      <c r="Q8" s="91"/>
      <c r="R8" s="20" t="s">
        <v>183</v>
      </c>
      <c r="S8" s="20" t="s">
        <v>237</v>
      </c>
      <c r="T8" s="20" t="s">
        <v>238</v>
      </c>
      <c r="U8" s="20" t="s">
        <v>239</v>
      </c>
      <c r="V8" s="20" t="s">
        <v>240</v>
      </c>
      <c r="W8" s="20" t="s">
        <v>241</v>
      </c>
      <c r="X8" s="20" t="s">
        <v>192</v>
      </c>
      <c r="Y8" s="20" t="s">
        <v>193</v>
      </c>
      <c r="Z8" s="20" t="s">
        <v>194</v>
      </c>
      <c r="AA8" s="20" t="s">
        <v>195</v>
      </c>
      <c r="AB8" s="20" t="s">
        <v>196</v>
      </c>
      <c r="AC8" s="20" t="s">
        <v>197</v>
      </c>
      <c r="AD8" s="20" t="s">
        <v>198</v>
      </c>
      <c r="AE8" s="20" t="s">
        <v>199</v>
      </c>
      <c r="AF8" s="20" t="s">
        <v>200</v>
      </c>
      <c r="AG8" s="91"/>
      <c r="AH8" s="91"/>
      <c r="AI8" s="91"/>
      <c r="AJ8" s="91"/>
      <c r="AK8" s="91"/>
      <c r="AL8" s="91"/>
      <c r="AM8" s="91"/>
      <c r="AN8" s="91"/>
      <c r="AO8" s="91"/>
      <c r="AP8" s="91"/>
      <c r="AQ8" s="91"/>
      <c r="AR8" s="91"/>
      <c r="AS8" s="16"/>
      <c r="AT8" s="16"/>
      <c r="AU8" s="16"/>
      <c r="AV8" s="16"/>
      <c r="AW8" s="16"/>
      <c r="AX8" s="16"/>
      <c r="AY8" s="16"/>
      <c r="AZ8" s="16"/>
      <c r="BA8" s="16"/>
      <c r="BB8" s="16"/>
      <c r="BC8" s="16"/>
      <c r="BD8" s="16"/>
      <c r="BE8" s="16"/>
      <c r="BF8" s="16"/>
      <c r="BG8" s="16"/>
      <c r="BH8" s="16"/>
      <c r="BI8" s="16"/>
      <c r="BJ8" s="16"/>
      <c r="BK8" s="16"/>
      <c r="BL8" s="16"/>
    </row>
    <row r="9" spans="1:64" ht="55.5" customHeight="1">
      <c r="A9" s="101">
        <v>1</v>
      </c>
      <c r="B9" s="102" t="str">
        <f>'2. Identificación del Riesgo'!B9:B11</f>
        <v>Gestión Administrativa</v>
      </c>
      <c r="C9" s="102" t="str">
        <f>IF('2. Identificación del Riesgo'!C9:C11="","",'2. Identificación del Riesgo'!C9:C11)</f>
        <v>Administración y coordinación de vehículos</v>
      </c>
      <c r="D9" s="102" t="str">
        <f>IF('2. Identificación del Riesgo'!D9:D11="","",'2. Identificación del Riesgo'!D9:D11)</f>
        <v>Afectación Económica (o presupuestal) y Reputacional</v>
      </c>
      <c r="E9" s="102" t="str">
        <f>IF('2. Identificación del Riesgo'!E9:E11="","",'2. Identificación del Riesgo'!E9:E11)</f>
        <v>Uso de los vehículos a disposición de la entidad,  por parte de los servidores públicos, para usos particulares haciendo uso indebido del mismo a cambio de favores o beneficios particulares</v>
      </c>
      <c r="F9" s="102" t="str">
        <f>IF('2. Identificación del Riesgo'!F9:F11="","",'2. Identificación del Riesgo'!F9:F11)</f>
        <v>Por falta de conocimiento 
Por falta de ética
Por falta de conciencia sobre el uso de recursos públicos</v>
      </c>
      <c r="G9" s="102" t="str">
        <f>IF('2. Identificación del Riesgo'!G9:G11="","",'2. Identificación del Riesgo'!G9:G11)</f>
        <v>Posibilidad de Afectación Económica (o presupuestal) y Reputacional por el inadecuado uso de los vehículos a disposición de la entidad, para beneficio propio o de terceros, debido a falta de conocimiento, ética y conciencia sobre el uso de recursos públicos.</v>
      </c>
      <c r="H9" s="102" t="str">
        <f>IF('2. Identificación del Riesgo'!H9:H11="","",'2. Identificación del Riesgo'!H9:H11)</f>
        <v>Corrupción</v>
      </c>
      <c r="I9" s="102" t="str">
        <f>IF('2. Identificación del Riesgo'!I9:I11="","",'2. Identificación del Riesgo'!I9:I11)</f>
        <v>Fraude Interno</v>
      </c>
      <c r="J9" s="102" t="str">
        <f>IF('2. Identificación del Riesgo'!J9:J11="","",'2. Identificación del Riesgo'!J9:J11)</f>
        <v>Rara vez: No se ha presentado en los últimos cinco años.</v>
      </c>
      <c r="K9" s="106" t="str">
        <f>'2. Identificación del Riesgo'!K9:K11</f>
        <v>Rara vez</v>
      </c>
      <c r="L9" s="104">
        <f>'2. Identificación del Riesgo'!L9:L11</f>
        <v>0.2</v>
      </c>
      <c r="M9" s="10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No Aplica</v>
      </c>
      <c r="N9" s="106" t="str">
        <f>'2. Identificación del Riesgo'!N9:N11</f>
        <v>Mayor</v>
      </c>
      <c r="O9" s="104">
        <f>'2. Identificación del Riesgo'!O9:O11</f>
        <v>0.8</v>
      </c>
      <c r="P9" s="105" t="str">
        <f>'2. Identificación del Riesgo'!P9:P11</f>
        <v>Alto</v>
      </c>
      <c r="Q9" s="39" t="str">
        <f>IF($H$9="","",
IF(OR($H$9="Corrupción",$H$9="Lavado de Activos",$H$9="Financiación del Terrorismo",$H$9="Corrupción en Trámites, OPAs y Consultas de Acceso a la Información Pública"),"No Aplica",'5. Valoración de Controles'!H9))</f>
        <v>No Aplica</v>
      </c>
      <c r="R9" s="39" t="str">
        <f>IF($H$9="","",
IF(OR($H$9="Corrupción",$H$9="Lavado de Activos",$H$9="Financiación del Terrorismo",$H$9="Corrupción en Trámites, OPAs y Consultas de Acceso a la Información Pública"),'6.Valoración Control Corrupción'!E9,"No Aplica"))</f>
        <v>El funcionario o contratista coordinador de transporte</v>
      </c>
      <c r="S9" s="39" t="str">
        <f>IF($H$9="","",
IF(OR($H$9="Corrupción",$H$9="Lavado de Activos",$H$9="Financiación del Terrorismo",$H$9="Corrupción en Trámites, OPAs y Consultas de Acceso a la Información Pública"),'6.Valoración Control Corrupción'!F9,"No Aplica"))</f>
        <v>Diariamente</v>
      </c>
      <c r="T9" s="39" t="str">
        <f>IF($H$9="","",
IF(OR($H$9="Corrupción",$H$9="Lavado de Activos",$H$9="Financiación del Terrorismo",$H$9="Corrupción en Trámites, OPAs y Consultas de Acceso a la Información Pública"),'6.Valoración Control Corrupción'!G9,"No Aplica"))</f>
        <v>Controlar los recorridos de los vehículos, para conocer el destino o lugares hacia donde se dirigen los funcionarios y/o contratistas a quienes se les asigna el vehículo.</v>
      </c>
      <c r="U9" s="39" t="str">
        <f>IF($H$9="","",
IF(OR($H$9="Corrupción",$H$9="Lavado de Activos",$H$9="Financiación del Terrorismo",$H$9="Corrupción en Trámites, OPAs y Consultas de Acceso a la Información Pública"),'6.Valoración Control Corrupción'!H9,"No Aplica"))</f>
        <v>1) Realizar seguimiento diario de la programación, verificación de conductores y cumplimiento de la misma, dejando registro en base de datos de excel.
2) Finalizado el recorrido, el conductor procede a hacer firmar la planilla (GA-FT-133) a la persona beneficiada y se entrega al coordinador de transporte.</v>
      </c>
      <c r="V9" s="39" t="str">
        <f>IF($H$9="","",
IF(OR($H$9="Corrupción",$H$9="Lavado de Activos",$H$9="Financiación del Terrorismo",$H$9="Corrupción en Trámites, OPAs y Consultas de Acceso a la Información Pública"),'6.Valoración Control Corrupción'!I9,"No Aplica"))</f>
        <v>1) En caso de que el funcionario o contratista beneficiado, solicite antes o durante el recorrido, el cambio de destino, el conductor deberá informar al Coordinador de Transporte y de ser justificado, se reasigna.</v>
      </c>
      <c r="W9" s="39" t="str">
        <f>IF($H$9="","",
IF(OR($H$9="Corrupción",$H$9="Lavado de Activos",$H$9="Financiación del Terrorismo",$H$9="Corrupción en Trámites, OPAs y Consultas de Acceso a la Información Pública"),'6.Valoración Control Corrupción'!J9,"No Aplica"))</f>
        <v>1) Base de datos del seeguimiento realizado por el coordinador de transporte.
2) Muestreo del formato GA-FT-133 Planilla de recorrido conductores, firmadas por el conductor y la persona beneficiada.</v>
      </c>
      <c r="X9" s="23" t="str">
        <f>IF($H$9="","",
IF(OR($H$9="Corrupción",$H$9="Lavado de Activos",$H$9="Financiación del Terrorismo",$H$9="Corrupción en Trámites, OPAs y Consultas de Acceso a la Información Pública"),"No Aplica",'5. Valoración de Controles'!I9))</f>
        <v>No Aplica</v>
      </c>
      <c r="Y9" s="23" t="str">
        <f>IF($H$9="","",
IF(OR($H$9="Corrupción",$H$9="Lavado de Activos",$H$9="Financiación del Terrorismo",$H$9="Corrupción en Trámites, OPAs y Consultas de Acceso a la Información Pública"),"No Aplica",'5. Valoración de Controles'!J9))</f>
        <v>No Aplica</v>
      </c>
      <c r="Z9" s="23" t="str">
        <f>IF($H$9="","",
IF(OR($H$9="Corrupción",$H$9="Lavado de Activos",$H$9="Financiación del Terrorismo",$H$9="Corrupción en Trámites, OPAs y Consultas de Acceso a la Información Pública"),"No Aplica",'5. Valoración de Controles'!K9))</f>
        <v>No Aplica</v>
      </c>
      <c r="AA9" s="23" t="str">
        <f>IF($H$9="","",
IF(OR($H$9="Corrupción",$H$9="Lavado de Activos",$H$9="Financiación del Terrorismo",$H$9="Corrupción en Trámites, OPAs y Consultas de Acceso a la Información Pública"),"No Aplica",'5. Valoración de Controles'!L9))</f>
        <v>No Aplica</v>
      </c>
      <c r="AB9" s="23" t="str">
        <f>IF($H$9="","",
IF(OR($H$9="Corrupción",$H$9="Lavado de Activos",$H$9="Financiación del Terrorismo",$H$9="Corrupción en Trámites, OPAs y Consultas de Acceso a la Información Pública"),"No Aplica",'5. Valoración de Controles'!M9))</f>
        <v>No Aplica</v>
      </c>
      <c r="AC9" s="23" t="str">
        <f>IF($H$9="","",
IF(OR($H$9="Corrupción",$H$9="Lavado de Activos",$H$9="Financiación del Terrorismo",$H$9="Corrupción en Trámites, OPAs y Consultas de Acceso a la Información Pública"),"No Aplica",'5. Valoración de Controles'!N9))</f>
        <v>No Aplica</v>
      </c>
      <c r="AD9" s="23" t="str">
        <f>IF($H$9="","",
IF(OR($H$9="Corrupción",$H$9="Lavado de Activos",$H$9="Financiación del Terrorismo",$H$9="Corrupción en Trámites, OPAs y Consultas de Acceso a la Información Pública"),"No Aplica",'5. Valoración de Controles'!O9))</f>
        <v>No Aplica</v>
      </c>
      <c r="AE9" s="23" t="str">
        <f>IF($H$9="","",
IF(OR($H$9="Corrupción",$H$9="Lavado de Activos",$H$9="Financiación del Terrorismo",$H$9="Corrupción en Trámites, OPAs y Consultas de Acceso a la Información Pública"),"No Aplica",'5. Valoración de Controles'!P9))</f>
        <v>No Aplica</v>
      </c>
      <c r="AF9" s="23" t="str">
        <f>IF($H$9="","",
IF(OR($H$9="Corrupción",$H$9="Lavado de Activos",$H$9="Financiación del Terrorismo",$H$9="Corrupción en Trámites, OPAs y Consultas de Acceso a la Información Pública"),"No Aplica",'5. Valoración de Controles'!Q9))</f>
        <v>No Aplica</v>
      </c>
      <c r="AG9" s="24" t="str">
        <f>IF($H$9="","",
IF(OR($H$9="Corrupción",$H$9="Lavado de Activos",$H$9="Financiación del Terrorismo",$H$9="Corrupción en Trámites, OPAs y Consultas de Acceso a la Información Pública"),"No Aplica",'5. Valoración de Controles'!R9))</f>
        <v>No Aplica</v>
      </c>
      <c r="AH9" s="106"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Rara vez</v>
      </c>
      <c r="AI9" s="123"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No aplica</v>
      </c>
      <c r="AJ9" s="106"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Mayor</v>
      </c>
      <c r="AK9" s="123"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No aplica</v>
      </c>
      <c r="AL9" s="105"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107" t="s">
        <v>293</v>
      </c>
      <c r="AN9" s="117"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11" t="s">
        <v>294</v>
      </c>
      <c r="AP9" s="122" t="s">
        <v>295</v>
      </c>
      <c r="AQ9" s="122" t="str">
        <f>IF(AO9="","","∑ Peso porcentual de cada acción definida")</f>
        <v>∑ Peso porcentual de cada acción definida</v>
      </c>
      <c r="AR9" s="102" t="s">
        <v>296</v>
      </c>
      <c r="AS9" s="17"/>
      <c r="AT9" s="17"/>
      <c r="AU9" s="17"/>
      <c r="AV9" s="17"/>
      <c r="AW9" s="17"/>
      <c r="AX9" s="17"/>
      <c r="AY9" s="17"/>
      <c r="AZ9" s="17"/>
      <c r="BA9" s="17"/>
      <c r="BB9" s="17"/>
      <c r="BC9" s="17"/>
      <c r="BD9" s="17"/>
      <c r="BE9" s="17"/>
      <c r="BF9" s="17"/>
      <c r="BG9" s="17"/>
      <c r="BH9" s="17"/>
      <c r="BI9" s="17"/>
      <c r="BJ9" s="17"/>
      <c r="BK9" s="17"/>
      <c r="BL9" s="17"/>
    </row>
    <row r="10" spans="1:64" ht="31.5" customHeight="1">
      <c r="A10" s="96"/>
      <c r="B10" s="96"/>
      <c r="C10" s="96"/>
      <c r="D10" s="96"/>
      <c r="E10" s="96"/>
      <c r="F10" s="96"/>
      <c r="G10" s="96"/>
      <c r="H10" s="96"/>
      <c r="I10" s="96"/>
      <c r="J10" s="96"/>
      <c r="K10" s="96"/>
      <c r="L10" s="96"/>
      <c r="M10" s="96"/>
      <c r="N10" s="96"/>
      <c r="O10" s="96"/>
      <c r="P10" s="96"/>
      <c r="Q10" s="39" t="str">
        <f>IF($H$9="","",
IF(OR($H$9="Corrupción",$H$9="Lavado de Activos",$H$9="Financiación del Terrorismo",$H$9="Corrupción en Trámites, OPAs y Consultas de Acceso a la Información Pública"),"No Aplica",'5. Valoración de Controles'!H10))</f>
        <v>No Aplica</v>
      </c>
      <c r="R10" s="39">
        <f>IF($H$9="","",
IF(OR($H$9="Corrupción",$H$9="Lavado de Activos",$H$9="Financiación del Terrorismo",$H$9="Corrupción en Trámites, OPAs y Consultas de Acceso a la Información Pública"),'6.Valoración Control Corrupción'!E10,"No Aplica"))</f>
        <v>0</v>
      </c>
      <c r="S10" s="39">
        <f>IF($H$9="","",
IF(OR($H$9="Corrupción",$H$9="Lavado de Activos",$H$9="Financiación del Terrorismo",$H$9="Corrupción en Trámites, OPAs y Consultas de Acceso a la Información Pública"),'6.Valoración Control Corrupción'!F10,"No Aplica"))</f>
        <v>0</v>
      </c>
      <c r="T10" s="39">
        <f>IF($H$9="","",
IF(OR($H$9="Corrupción",$H$9="Lavado de Activos",$H$9="Financiación del Terrorismo",$H$9="Corrupción en Trámites, OPAs y Consultas de Acceso a la Información Pública"),'6.Valoración Control Corrupción'!G10,"No Aplica"))</f>
        <v>0</v>
      </c>
      <c r="U10" s="39">
        <f>IF($H$9="","",
IF(OR($H$9="Corrupción",$H$9="Lavado de Activos",$H$9="Financiación del Terrorismo",$H$9="Corrupción en Trámites, OPAs y Consultas de Acceso a la Información Pública"),'6.Valoración Control Corrupción'!H10,"No Aplica"))</f>
        <v>0</v>
      </c>
      <c r="V10" s="39">
        <f>IF($H$9="","",
IF(OR($H$9="Corrupción",$H$9="Lavado de Activos",$H$9="Financiación del Terrorismo",$H$9="Corrupción en Trámites, OPAs y Consultas de Acceso a la Información Pública"),'6.Valoración Control Corrupción'!I10,"No Aplica"))</f>
        <v>0</v>
      </c>
      <c r="W10" s="39">
        <f>IF($H$9="","",
IF(OR($H$9="Corrupción",$H$9="Lavado de Activos",$H$9="Financiación del Terrorismo",$H$9="Corrupción en Trámites, OPAs y Consultas de Acceso a la Información Pública"),'6.Valoración Control Corrupción'!J10,"No Aplica"))</f>
        <v>0</v>
      </c>
      <c r="X10" s="23" t="str">
        <f>IF($H$9="","",
IF(OR($H$9="Corrupción",$H$9="Lavado de Activos",$H$9="Financiación del Terrorismo",$H$9="Corrupción en Trámites, OPAs y Consultas de Acceso a la Información Pública"),"No Aplica",'5. Valoración de Controles'!I10))</f>
        <v>No Aplica</v>
      </c>
      <c r="Y10" s="23" t="str">
        <f>IF($H$9="","",
IF(OR($H$9="Corrupción",$H$9="Lavado de Activos",$H$9="Financiación del Terrorismo",$H$9="Corrupción en Trámites, OPAs y Consultas de Acceso a la Información Pública"),"No Aplica",'5. Valoración de Controles'!J10))</f>
        <v>No Aplica</v>
      </c>
      <c r="Z10" s="23" t="str">
        <f>IF($H$9="","",
IF(OR($H$9="Corrupción",$H$9="Lavado de Activos",$H$9="Financiación del Terrorismo",$H$9="Corrupción en Trámites, OPAs y Consultas de Acceso a la Información Pública"),"No Aplica",'5. Valoración de Controles'!K10))</f>
        <v>No Aplica</v>
      </c>
      <c r="AA10" s="23" t="str">
        <f>IF($H$9="","",
IF(OR($H$9="Corrupción",$H$9="Lavado de Activos",$H$9="Financiación del Terrorismo",$H$9="Corrupción en Trámites, OPAs y Consultas de Acceso a la Información Pública"),"No Aplica",'5. Valoración de Controles'!L10))</f>
        <v>No Aplica</v>
      </c>
      <c r="AB10" s="23" t="str">
        <f>IF($H$9="","",
IF(OR($H$9="Corrupción",$H$9="Lavado de Activos",$H$9="Financiación del Terrorismo",$H$9="Corrupción en Trámites, OPAs y Consultas de Acceso a la Información Pública"),"No Aplica",'5. Valoración de Controles'!M10))</f>
        <v>No Aplica</v>
      </c>
      <c r="AC10" s="23" t="str">
        <f>IF($H$9="","",
IF(OR($H$9="Corrupción",$H$9="Lavado de Activos",$H$9="Financiación del Terrorismo",$H$9="Corrupción en Trámites, OPAs y Consultas de Acceso a la Información Pública"),"No Aplica",'5. Valoración de Controles'!N10))</f>
        <v>No Aplica</v>
      </c>
      <c r="AD10" s="23" t="str">
        <f>IF($H$9="","",
IF(OR($H$9="Corrupción",$H$9="Lavado de Activos",$H$9="Financiación del Terrorismo",$H$9="Corrupción en Trámites, OPAs y Consultas de Acceso a la Información Pública"),"No Aplica",'5. Valoración de Controles'!O10))</f>
        <v>No Aplica</v>
      </c>
      <c r="AE10" s="23" t="str">
        <f>IF($H$9="","",
IF(OR($H$9="Corrupción",$H$9="Lavado de Activos",$H$9="Financiación del Terrorismo",$H$9="Corrupción en Trámites, OPAs y Consultas de Acceso a la Información Pública"),"No Aplica",'5. Valoración de Controles'!P10))</f>
        <v>No Aplica</v>
      </c>
      <c r="AF10" s="23" t="str">
        <f>IF($H$9="","",
IF(OR($H$9="Corrupción",$H$9="Lavado de Activos",$H$9="Financiación del Terrorismo",$H$9="Corrupción en Trámites, OPAs y Consultas de Acceso a la Información Pública"),"No Aplica",'5. Valoración de Controles'!Q10))</f>
        <v>No Aplica</v>
      </c>
      <c r="AG10" s="24" t="str">
        <f>IF($H$9="","",
IF(OR($H$9="Corrupción",$H$9="Lavado de Activos",$H$9="Financiación del Terrorismo",$H$9="Corrupción en Trámites, OPAs y Consultas de Acceso a la Información Pública"),"No Aplica",'5. Valoración de Controles'!R10))</f>
        <v>No Aplica</v>
      </c>
      <c r="AH10" s="96"/>
      <c r="AI10" s="96"/>
      <c r="AJ10" s="96"/>
      <c r="AK10" s="96"/>
      <c r="AL10" s="96"/>
      <c r="AM10" s="96"/>
      <c r="AN10" s="96"/>
      <c r="AO10" s="96"/>
      <c r="AP10" s="96"/>
      <c r="AQ10" s="96"/>
      <c r="AR10" s="96"/>
      <c r="AS10" s="3"/>
      <c r="AT10" s="3"/>
      <c r="AU10" s="3"/>
      <c r="AV10" s="3"/>
      <c r="AW10" s="3"/>
      <c r="AX10" s="3"/>
      <c r="AY10" s="3"/>
      <c r="AZ10" s="3"/>
      <c r="BA10" s="3"/>
      <c r="BB10" s="3"/>
      <c r="BC10" s="3"/>
      <c r="BD10" s="3"/>
      <c r="BE10" s="3"/>
      <c r="BF10" s="3"/>
      <c r="BG10" s="3"/>
      <c r="BH10" s="3"/>
      <c r="BI10" s="3"/>
      <c r="BJ10" s="3"/>
      <c r="BK10" s="3"/>
      <c r="BL10" s="3"/>
    </row>
    <row r="11" spans="1:64" ht="177.75" customHeight="1">
      <c r="A11" s="91"/>
      <c r="B11" s="91"/>
      <c r="C11" s="91"/>
      <c r="D11" s="91"/>
      <c r="E11" s="91"/>
      <c r="F11" s="91"/>
      <c r="G11" s="91"/>
      <c r="H11" s="91"/>
      <c r="I11" s="91"/>
      <c r="J11" s="91"/>
      <c r="K11" s="91"/>
      <c r="L11" s="91"/>
      <c r="M11" s="91"/>
      <c r="N11" s="91"/>
      <c r="O11" s="91"/>
      <c r="P11" s="91"/>
      <c r="Q11" s="39" t="str">
        <f>IF($H$9="","",
IF(OR($H$9="Corrupción",$H$9="Lavado de Activos",$H$9="Financiación del Terrorismo",$H$9="Corrupción en Trámites, OPAs y Consultas de Acceso a la Información Pública"),"No Aplica",'5. Valoración de Controles'!H11))</f>
        <v>No Aplica</v>
      </c>
      <c r="R11" s="39">
        <f>IF($H$9="","",
IF(OR($H$9="Corrupción",$H$9="Lavado de Activos",$H$9="Financiación del Terrorismo",$H$9="Corrupción en Trámites, OPAs y Consultas de Acceso a la Información Pública"),'6.Valoración Control Corrupción'!E11,"No Aplica"))</f>
        <v>0</v>
      </c>
      <c r="S11" s="39">
        <f>IF($H$9="","",
IF(OR($H$9="Corrupción",$H$9="Lavado de Activos",$H$9="Financiación del Terrorismo",$H$9="Corrupción en Trámites, OPAs y Consultas de Acceso a la Información Pública"),'6.Valoración Control Corrupción'!F11,"No Aplica"))</f>
        <v>0</v>
      </c>
      <c r="T11" s="39">
        <f>IF($H$9="","",
IF(OR($H$9="Corrupción",$H$9="Lavado de Activos",$H$9="Financiación del Terrorismo",$H$9="Corrupción en Trámites, OPAs y Consultas de Acceso a la Información Pública"),'6.Valoración Control Corrupción'!G11,"No Aplica"))</f>
        <v>0</v>
      </c>
      <c r="U11" s="39">
        <f>IF($H$9="","",
IF(OR($H$9="Corrupción",$H$9="Lavado de Activos",$H$9="Financiación del Terrorismo",$H$9="Corrupción en Trámites, OPAs y Consultas de Acceso a la Información Pública"),'6.Valoración Control Corrupción'!H11,"No Aplica"))</f>
        <v>0</v>
      </c>
      <c r="V11" s="39">
        <f>IF($H$9="","",
IF(OR($H$9="Corrupción",$H$9="Lavado de Activos",$H$9="Financiación del Terrorismo",$H$9="Corrupción en Trámites, OPAs y Consultas de Acceso a la Información Pública"),'6.Valoración Control Corrupción'!I11,"No Aplica"))</f>
        <v>0</v>
      </c>
      <c r="W11" s="39">
        <f>IF($H$9="","",
IF(OR($H$9="Corrupción",$H$9="Lavado de Activos",$H$9="Financiación del Terrorismo",$H$9="Corrupción en Trámites, OPAs y Consultas de Acceso a la Información Pública"),'6.Valoración Control Corrupción'!J11,"No Aplica"))</f>
        <v>0</v>
      </c>
      <c r="X11" s="23" t="str">
        <f>IF($H$9="","",
IF(OR($H$9="Corrupción",$H$9="Lavado de Activos",$H$9="Financiación del Terrorismo",$H$9="Corrupción en Trámites, OPAs y Consultas de Acceso a la Información Pública"),"No Aplica",'5. Valoración de Controles'!I11))</f>
        <v>No Aplica</v>
      </c>
      <c r="Y11" s="23" t="str">
        <f>IF($H$9="","",
IF(OR($H$9="Corrupción",$H$9="Lavado de Activos",$H$9="Financiación del Terrorismo",$H$9="Corrupción en Trámites, OPAs y Consultas de Acceso a la Información Pública"),"No Aplica",'5. Valoración de Controles'!J11))</f>
        <v>No Aplica</v>
      </c>
      <c r="Z11" s="23" t="str">
        <f>IF($H$9="","",
IF(OR($H$9="Corrupción",$H$9="Lavado de Activos",$H$9="Financiación del Terrorismo",$H$9="Corrupción en Trámites, OPAs y Consultas de Acceso a la Información Pública"),"No Aplica",'5. Valoración de Controles'!K11))</f>
        <v>No Aplica</v>
      </c>
      <c r="AA11" s="23" t="str">
        <f>IF($H$9="","",
IF(OR($H$9="Corrupción",$H$9="Lavado de Activos",$H$9="Financiación del Terrorismo",$H$9="Corrupción en Trámites, OPAs y Consultas de Acceso a la Información Pública"),"No Aplica",'5. Valoración de Controles'!L11))</f>
        <v>No Aplica</v>
      </c>
      <c r="AB11" s="23" t="str">
        <f>IF($H$9="","",
IF(OR($H$9="Corrupción",$H$9="Lavado de Activos",$H$9="Financiación del Terrorismo",$H$9="Corrupción en Trámites, OPAs y Consultas de Acceso a la Información Pública"),"No Aplica",'5. Valoración de Controles'!M11))</f>
        <v>No Aplica</v>
      </c>
      <c r="AC11" s="23" t="str">
        <f>IF($H$9="","",
IF(OR($H$9="Corrupción",$H$9="Lavado de Activos",$H$9="Financiación del Terrorismo",$H$9="Corrupción en Trámites, OPAs y Consultas de Acceso a la Información Pública"),"No Aplica",'5. Valoración de Controles'!N11))</f>
        <v>No Aplica</v>
      </c>
      <c r="AD11" s="23" t="str">
        <f>IF($H$9="","",
IF(OR($H$9="Corrupción",$H$9="Lavado de Activos",$H$9="Financiación del Terrorismo",$H$9="Corrupción en Trámites, OPAs y Consultas de Acceso a la Información Pública"),"No Aplica",'5. Valoración de Controles'!O11))</f>
        <v>No Aplica</v>
      </c>
      <c r="AE11" s="23" t="str">
        <f>IF($H$9="","",
IF(OR($H$9="Corrupción",$H$9="Lavado de Activos",$H$9="Financiación del Terrorismo",$H$9="Corrupción en Trámites, OPAs y Consultas de Acceso a la Información Pública"),"No Aplica",'5. Valoración de Controles'!P11))</f>
        <v>No Aplica</v>
      </c>
      <c r="AF11" s="23" t="str">
        <f>IF($H$9="","",
IF(OR($H$9="Corrupción",$H$9="Lavado de Activos",$H$9="Financiación del Terrorismo",$H$9="Corrupción en Trámites, OPAs y Consultas de Acceso a la Información Pública"),"No Aplica",'5. Valoración de Controles'!Q11))</f>
        <v>No Aplica</v>
      </c>
      <c r="AG11" s="24" t="str">
        <f>IF($H$9="","",
IF(OR($H$9="Corrupción",$H$9="Lavado de Activos",$H$9="Financiación del Terrorismo",$H$9="Corrupción en Trámites, OPAs y Consultas de Acceso a la Información Pública"),"No Aplica",'5. Valoración de Controles'!R11))</f>
        <v>No Aplica</v>
      </c>
      <c r="AH11" s="91"/>
      <c r="AI11" s="91"/>
      <c r="AJ11" s="91"/>
      <c r="AK11" s="91"/>
      <c r="AL11" s="91"/>
      <c r="AM11" s="91"/>
      <c r="AN11" s="91"/>
      <c r="AO11" s="91"/>
      <c r="AP11" s="91"/>
      <c r="AQ11" s="91"/>
      <c r="AR11" s="91"/>
      <c r="AS11" s="3"/>
      <c r="AT11" s="3"/>
      <c r="AU11" s="3"/>
      <c r="AV11" s="3"/>
      <c r="AW11" s="3"/>
      <c r="AX11" s="3"/>
      <c r="AY11" s="3"/>
      <c r="AZ11" s="3"/>
      <c r="BA11" s="3"/>
      <c r="BB11" s="3"/>
      <c r="BC11" s="3"/>
      <c r="BD11" s="3"/>
      <c r="BE11" s="3"/>
      <c r="BF11" s="3"/>
      <c r="BG11" s="3"/>
      <c r="BH11" s="3"/>
      <c r="BI11" s="3"/>
      <c r="BJ11" s="3"/>
      <c r="BK11" s="3"/>
      <c r="BL11" s="3"/>
    </row>
    <row r="12" spans="1:64" ht="31.5" customHeight="1">
      <c r="A12" s="101">
        <v>2</v>
      </c>
      <c r="B12" s="102" t="str">
        <f>'2. Identificación del Riesgo'!B12:B14</f>
        <v>Gestión Administrativa</v>
      </c>
      <c r="C12" s="102" t="str">
        <f>IF('2. Identificación del Riesgo'!C12:C14="","",'2. Identificación del Riesgo'!C12:C14)</f>
        <v>Ejecución de procedimientos administrativos</v>
      </c>
      <c r="D12" s="102" t="str">
        <f>IF('2. Identificación del Riesgo'!D12:D14="","",'2. Identificación del Riesgo'!D12:D14)</f>
        <v>Afectación Económica (o presupuestal) y Reputacional</v>
      </c>
      <c r="E12" s="102" t="str">
        <f>IF('2. Identificación del Riesgo'!E12:E14="","",'2. Identificación del Riesgo'!E12:E14)</f>
        <v xml:space="preserve">Incumplimiento en la ejecución de actividades </v>
      </c>
      <c r="F12" s="102" t="str">
        <f>IF('2. Identificación del Riesgo'!F12:F14="","",'2. Identificación del Riesgo'!F12:F14)</f>
        <v>Por falta de asignación de recursos al área
Por recortes en el presupuesto</v>
      </c>
      <c r="G12" s="102" t="str">
        <f>IF('2. Identificación del Riesgo'!G12:G14="","",'2. Identificación del Riesgo'!G12:G14)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H12" s="102" t="str">
        <f>IF('2. Identificación del Riesgo'!H12:H14="","",'2. Identificación del Riesgo'!H12:H14)</f>
        <v>Estratégico</v>
      </c>
      <c r="I12" s="102" t="str">
        <f>IF('2. Identificación del Riesgo'!I12:I14="","",'2. Identificación del Riesgo'!I12:I14)</f>
        <v>Ejecución y Administración de procesos</v>
      </c>
      <c r="J12" s="102" t="str">
        <f>IF('2. Identificación del Riesgo'!J12:J14="","",'2. Identificación del Riesgo'!J12:J14)</f>
        <v>Alta: La actividad que conlleva el riesgo se ejecuta mínimo 500 veces al año y máximo 5000 veces por año</v>
      </c>
      <c r="K12" s="106" t="str">
        <f>'2. Identificación del Riesgo'!K12:K14</f>
        <v>Alta</v>
      </c>
      <c r="L12" s="104">
        <f>'2. Identificación del Riesgo'!L12:L14</f>
        <v>0.8</v>
      </c>
      <c r="M12" s="10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la entidad con algunos usuarios de relevancia frente al logro de los objetivos</v>
      </c>
      <c r="N12" s="106" t="str">
        <f>'2. Identificación del Riesgo'!N12:N14</f>
        <v>Moderado</v>
      </c>
      <c r="O12" s="104">
        <f>'2. Identificación del Riesgo'!O12:O14</f>
        <v>0.6</v>
      </c>
      <c r="P12" s="105" t="str">
        <f>'2. Identificación del Riesgo'!P12:P14</f>
        <v>Alto</v>
      </c>
      <c r="Q12" s="39" t="str">
        <f>IF($H$12="","",
IF(OR($H$12="Corrupción",$H$12="Lavado de Activos",$H$12="Financiación del Terrorismo",$H$12="Corrupción en Trámites, OPAs y Consultas de Acceso a la Información Pública"),"No Aplica",'5. Valoración de Controles'!H12))</f>
        <v>Los profesionales del área de gestión administrativa formulan de manera anual el anteproyecto de inversión conforme a las necesidades del área en cuanto a personal para el cumplimiento a cabalidad de la ejecución de cada una de las actividades del área. soporte de esto es el forrmato Excel de anteproyecto que reposa en la carpeta NAS X:\Coordinación Administrativa/Control c/Informes/Presupuesto Anteproyecto
 Propósito: Identificar la necesidad del personal para dar cumplimiento a los planes y contratos a ejecutar desde el área administrativa
 Observaciones: En las reuniones con la Subdirectora Corporativa y a través de correo electrónico se deja la necesitad de personal requerido para dar cumplimiento a las actividades</v>
      </c>
      <c r="R12" s="39" t="str">
        <f>IF($H$12="","",
IF(OR($H$12="Corrupción",$H$12="Lavado de Activos",$H$12="Financiación del Terrorismo",$H$12="Corrupción en Trámites, OPAs y Consultas de Acceso a la Información Pública"),'6.Valoración Control Corrupción'!E12,"No Aplica"))</f>
        <v>No Aplica</v>
      </c>
      <c r="S12" s="39" t="str">
        <f>IF($H$12="","",
IF(OR($H$12="Corrupción",$H$12="Lavado de Activos",$H$12="Financiación del Terrorismo",$H$12="Corrupción en Trámites, OPAs y Consultas de Acceso a la Información Pública"),'6.Valoración Control Corrupción'!F12,"No Aplica"))</f>
        <v>No Aplica</v>
      </c>
      <c r="T12" s="39" t="str">
        <f>IF($H$12="","",
IF(OR($H$12="Corrupción",$H$12="Lavado de Activos",$H$12="Financiación del Terrorismo",$H$12="Corrupción en Trámites, OPAs y Consultas de Acceso a la Información Pública"),'6.Valoración Control Corrupción'!G12,"No Aplica"))</f>
        <v>No Aplica</v>
      </c>
      <c r="U12" s="39" t="str">
        <f>IF($H$12="","",
IF(OR($H$12="Corrupción",$H$12="Lavado de Activos",$H$12="Financiación del Terrorismo",$H$12="Corrupción en Trámites, OPAs y Consultas de Acceso a la Información Pública"),'6.Valoración Control Corrupción'!H12,"No Aplica"))</f>
        <v>No Aplica</v>
      </c>
      <c r="V12" s="39" t="str">
        <f>IF($H$12="","",
IF(OR($H$12="Corrupción",$H$12="Lavado de Activos",$H$12="Financiación del Terrorismo",$H$12="Corrupción en Trámites, OPAs y Consultas de Acceso a la Información Pública"),'6.Valoración Control Corrupción'!I12,"No Aplica"))</f>
        <v>No Aplica</v>
      </c>
      <c r="W12" s="39" t="str">
        <f>IF($H$12="","",
IF(OR($H$12="Corrupción",$H$12="Lavado de Activos",$H$12="Financiación del Terrorismo",$H$12="Corrupción en Trámites, OPAs y Consultas de Acceso a la Información Pública"),'6.Valoración Control Corrupción'!J12,"No Aplica"))</f>
        <v>No Aplica</v>
      </c>
      <c r="X12" s="23" t="str">
        <f>IF($H$12="","",
IF(OR($H$12="Corrupción",$H$12="Lavado de Activos",$H$12="Financiación del Terrorismo",$H$12="Trámites, OPAs y Consultas de Acceso a la Información Pública"),"No Aplica",'5. Valoración de Controles'!I12))</f>
        <v>Preventivo</v>
      </c>
      <c r="Y12" s="23" t="str">
        <f>IF($H$12="","",
IF(OR($H$12="Corrupción",$H$12="Lavado de Activos",$H$12="Financiación del Terrorismo",$H$12="Trámites, OPAs y Consultas de Acceso a la Información Pública"),"No Aplica",'5. Valoración de Controles'!J12))</f>
        <v>Afecta probabilidad</v>
      </c>
      <c r="Z12" s="23" t="str">
        <f>IF($H$12="","",
IF(OR($H$12="Corrupción",$H$12="Lavado de Activos",$H$12="Financiación del Terrorismo",$H$12="Trámites, OPAs y Consultas de Acceso a la Información Pública"),"No Aplica",'5. Valoración de Controles'!K12))</f>
        <v>Manual</v>
      </c>
      <c r="AA12" s="23" t="str">
        <f>IF($H$12="","",
IF(OR($H$12="Corrupción",$H$12="Lavado de Activos",$H$12="Financiación del Terrorismo",$H$12="Trámites, OPAs y Consultas de Acceso a la Información Pública"),"No Aplica",'5. Valoración de Controles'!L12))</f>
        <v>Documentado</v>
      </c>
      <c r="AB12" s="23" t="str">
        <f>IF($H$12="","",
IF(OR($H$12="Corrupción",$H$12="Lavado de Activos",$H$12="Financiación del Terrorismo",$H$12="Trámites, OPAs y Consultas de Acceso a la Información Pública"),"No Aplica",'5. Valoración de Controles'!M12))</f>
        <v>Continua</v>
      </c>
      <c r="AC12" s="23" t="str">
        <f>IF($H$12="","",
IF(OR($H$12="Corrupción",$H$12="Lavado de Activos",$H$12="Financiación del Terrorismo",$H$12="Trámites, OPAs y Consultas de Acceso a la Información Pública"),"No Aplica",'5. Valoración de Controles'!N12))</f>
        <v>Con registro</v>
      </c>
      <c r="AD12" s="23" t="str">
        <f>IF($H$12="","",
IF(OR($H$12="Corrupción",$H$12="Lavado de Activos",$H$12="Financiación del Terrorismo",$H$12="Trámites, OPAs y Consultas de Acceso a la Información Pública"),"No Aplica",'5. Valoración de Controles'!O12))</f>
        <v>Carpeta NAS</v>
      </c>
      <c r="AE12" s="23" t="str">
        <f>IF($H$12="","",
IF(OR($H$12="Corrupción",$H$12="Lavado de Activos",$H$12="Financiación del Terrorismo",$H$12="Trámites, OPAs y Consultas de Acceso a la Información Pública"),"No Aplica",'5. Valoración de Controles'!P12))</f>
        <v>Anteproyecto de inversión</v>
      </c>
      <c r="AF12" s="23" t="str">
        <f>IF($H$12="","",
IF(OR($H$12="Corrupción",$H$12="Lavado de Activos",$H$12="Financiación del Terrorismo",$H$12="Trámites, OPAs y Consultas de Acceso a la Información Pública"),"No Aplica",'5. Valoración de Controles'!Q12))</f>
        <v>En las reuniones con la Subdirectora Corporativa y a través de correo electrónico se deja la necesitad de personal requerido para dar cumplimiento a las actividades</v>
      </c>
      <c r="AG12" s="24">
        <f>IF($H$12="","",
IF(OR($H$12="Corrupción",$H$12="Lavado de Activos",$H$12="Financiación del Terrorismo",$H$12="Corrupción en Trámites, OPAs y Consultas de Acceso a la Información Pública"),"No Aplica",'5. Valoración de Controles'!R12))</f>
        <v>0.4</v>
      </c>
      <c r="AH12" s="106"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123">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0.17279999999999998</v>
      </c>
      <c r="AJ12" s="106"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Moderado</v>
      </c>
      <c r="AK12" s="123">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0.6</v>
      </c>
      <c r="AL12" s="105"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107" t="s">
        <v>297</v>
      </c>
      <c r="AN12" s="117"/>
      <c r="AO12" s="111"/>
      <c r="AP12" s="122" t="s">
        <v>295</v>
      </c>
      <c r="AQ12" s="122" t="str">
        <f>IF(AO12="","","∑ Peso porcentual de cada acción definida")</f>
        <v/>
      </c>
      <c r="AR12" s="102" t="s">
        <v>298</v>
      </c>
      <c r="AS12" s="3"/>
      <c r="AT12" s="3"/>
      <c r="AU12" s="3"/>
      <c r="AV12" s="3"/>
      <c r="AW12" s="3"/>
      <c r="AX12" s="3"/>
      <c r="AY12" s="3"/>
      <c r="AZ12" s="3"/>
      <c r="BA12" s="3"/>
      <c r="BB12" s="3"/>
      <c r="BC12" s="3"/>
      <c r="BD12" s="3"/>
      <c r="BE12" s="3"/>
      <c r="BF12" s="3"/>
      <c r="BG12" s="3"/>
      <c r="BH12" s="3"/>
      <c r="BI12" s="3"/>
      <c r="BJ12" s="3"/>
      <c r="BK12" s="3"/>
      <c r="BL12" s="3"/>
    </row>
    <row r="13" spans="1:64" ht="31.5" customHeight="1">
      <c r="A13" s="96"/>
      <c r="B13" s="96"/>
      <c r="C13" s="96"/>
      <c r="D13" s="96"/>
      <c r="E13" s="96"/>
      <c r="F13" s="96"/>
      <c r="G13" s="96"/>
      <c r="H13" s="96"/>
      <c r="I13" s="96"/>
      <c r="J13" s="96"/>
      <c r="K13" s="96"/>
      <c r="L13" s="96"/>
      <c r="M13" s="96"/>
      <c r="N13" s="96"/>
      <c r="O13" s="96"/>
      <c r="P13" s="96"/>
      <c r="Q13" s="39" t="str">
        <f>IF($H$12="","",
IF(OR($H$12="Corrupción",$H$12="Lavado de Activos",$H$12="Financiación del Terrorismo",$H$12="Corrupción en Trámites, OPAs y Consultas de Acceso a la Información Pública"),"No Aplica",'5. Valoración de Controles'!H13))</f>
        <v>Los profesionales del área de administrativa de forma bimensual informan a la Subdirectora Corporativa el seguimieto realizado a los plazos de ejecución de los contratos vigentes a través de formato excel, el cual resposa en la carpeta NAS X:\Coordinación Administrativa/Control c/ Contratos /2023. 
 Propósito: Identificar con tiempo adecuado los contratos próximos a vencerse, con el fin de establecer la contratación y/o adición a futuro
 Observaciones: Se establecen reuniones con la Subdirectora Corporativa para establecer una estrategia inmediata con el objetivo de evitar el vencimiento de los contratos</v>
      </c>
      <c r="R13" s="39" t="str">
        <f>IF($H$12="","",
IF(OR($H$12="Corrupción",$H$12="Lavado de Activos",$H$12="Financiación del Terrorismo",$H$12="Corrupción en Trámites, OPAs y Consultas de Acceso a la Información Pública"),'6.Valoración Control Corrupción'!E13,"No Aplica"))</f>
        <v>No Aplica</v>
      </c>
      <c r="S13" s="39" t="str">
        <f>IF($H$12="","",
IF(OR($H$12="Corrupción",$H$12="Lavado de Activos",$H$12="Financiación del Terrorismo",$H$12="Corrupción en Trámites, OPAs y Consultas de Acceso a la Información Pública"),'6.Valoración Control Corrupción'!F13,"No Aplica"))</f>
        <v>No Aplica</v>
      </c>
      <c r="T13" s="39" t="str">
        <f>IF($H$12="","",
IF(OR($H$12="Corrupción",$H$12="Lavado de Activos",$H$12="Financiación del Terrorismo",$H$12="Corrupción en Trámites, OPAs y Consultas de Acceso a la Información Pública"),'6.Valoración Control Corrupción'!G13,"No Aplica"))</f>
        <v>No Aplica</v>
      </c>
      <c r="U13" s="39" t="str">
        <f>IF($H$12="","",
IF(OR($H$12="Corrupción",$H$12="Lavado de Activos",$H$12="Financiación del Terrorismo",$H$12="Corrupción en Trámites, OPAs y Consultas de Acceso a la Información Pública"),'6.Valoración Control Corrupción'!H13,"No Aplica"))</f>
        <v>No Aplica</v>
      </c>
      <c r="V13" s="39" t="str">
        <f>IF($H$12="","",
IF(OR($H$12="Corrupción",$H$12="Lavado de Activos",$H$12="Financiación del Terrorismo",$H$12="Corrupción en Trámites, OPAs y Consultas de Acceso a la Información Pública"),'6.Valoración Control Corrupción'!I13,"No Aplica"))</f>
        <v>No Aplica</v>
      </c>
      <c r="W13" s="39" t="str">
        <f>IF($H$12="","",
IF(OR($H$12="Corrupción",$H$12="Lavado de Activos",$H$12="Financiación del Terrorismo",$H$12="Corrupción en Trámites, OPAs y Consultas de Acceso a la Información Pública"),'6.Valoración Control Corrupción'!J13,"No Aplica"))</f>
        <v>No Aplica</v>
      </c>
      <c r="X13" s="23" t="str">
        <f>IF($H$12="","",
IF(OR($H$12="Corrupción",$H$12="Lavado de Activos",$H$12="Financiación del Terrorismo",$H$12="Trámites, OPAs y Consultas de Acceso a la Información Pública"),"No Aplica",'5. Valoración de Controles'!I13))</f>
        <v>Preventivo</v>
      </c>
      <c r="Y13" s="23" t="str">
        <f>IF($H$12="","",
IF(OR($H$12="Corrupción",$H$12="Lavado de Activos",$H$12="Financiación del Terrorismo",$H$12="Trámites, OPAs y Consultas de Acceso a la Información Pública"),"No Aplica",'5. Valoración de Controles'!J13))</f>
        <v>Afecta probabilidad</v>
      </c>
      <c r="Z13" s="23" t="str">
        <f>IF($H$12="","",
IF(OR($H$12="Corrupción",$H$12="Lavado de Activos",$H$12="Financiación del Terrorismo",$H$12="Trámites, OPAs y Consultas de Acceso a la Información Pública"),"No Aplica",'5. Valoración de Controles'!K13))</f>
        <v>Manual</v>
      </c>
      <c r="AA13" s="23" t="str">
        <f>IF($H$12="","",
IF(OR($H$12="Corrupción",$H$12="Lavado de Activos",$H$12="Financiación del Terrorismo",$H$12="Trámites, OPAs y Consultas de Acceso a la Información Pública"),"No Aplica",'5. Valoración de Controles'!L13))</f>
        <v>Documentado</v>
      </c>
      <c r="AB13" s="23" t="str">
        <f>IF($H$12="","",
IF(OR($H$12="Corrupción",$H$12="Lavado de Activos",$H$12="Financiación del Terrorismo",$H$12="Trámites, OPAs y Consultas de Acceso a la Información Pública"),"No Aplica",'5. Valoración de Controles'!M13))</f>
        <v>Continua</v>
      </c>
      <c r="AC13" s="23" t="str">
        <f>IF($H$12="","",
IF(OR($H$12="Corrupción",$H$12="Lavado de Activos",$H$12="Financiación del Terrorismo",$H$12="Trámites, OPAs y Consultas de Acceso a la Información Pública"),"No Aplica",'5. Valoración de Controles'!N13))</f>
        <v>Con registro</v>
      </c>
      <c r="AD13" s="23" t="str">
        <f>IF($H$12="","",
IF(OR($H$12="Corrupción",$H$12="Lavado de Activos",$H$12="Financiación del Terrorismo",$H$12="Trámites, OPAs y Consultas de Acceso a la Información Pública"),"No Aplica",'5. Valoración de Controles'!O13))</f>
        <v>Carpeta NAS</v>
      </c>
      <c r="AE13" s="23" t="str">
        <f>IF($H$12="","",
IF(OR($H$12="Corrupción",$H$12="Lavado de Activos",$H$12="Financiación del Terrorismo",$H$12="Trámites, OPAs y Consultas de Acceso a la Información Pública"),"No Aplica",'5. Valoración de Controles'!P13))</f>
        <v>Seguimiento de los contratos</v>
      </c>
      <c r="AF13" s="23" t="str">
        <f>IF($H$12="","",
IF(OR($H$12="Corrupción",$H$12="Lavado de Activos",$H$12="Financiación del Terrorismo",$H$12="Trámites, OPAs y Consultas de Acceso a la Información Pública"),"No Aplica",'5. Valoración de Controles'!Q13))</f>
        <v>Se establecen reuniones con la Subdirectora Corporativa para establecer una estrategia inmediata con el objetivo de evitar el vencimiento de los contratos</v>
      </c>
      <c r="AG13" s="24">
        <f>IF($H$12="","",
IF(OR($H$12="Corrupción",$H$12="Lavado de Activos",$H$12="Financiación del Terrorismo",$H$12="Corrupción en Trámites, OPAs y Consultas de Acceso a la Información Pública"),"No Aplica",'5. Valoración de Controles'!R13))</f>
        <v>0.4</v>
      </c>
      <c r="AH13" s="96"/>
      <c r="AI13" s="96"/>
      <c r="AJ13" s="96"/>
      <c r="AK13" s="96"/>
      <c r="AL13" s="96"/>
      <c r="AM13" s="96"/>
      <c r="AN13" s="96"/>
      <c r="AO13" s="96"/>
      <c r="AP13" s="96"/>
      <c r="AQ13" s="96"/>
      <c r="AR13" s="96"/>
      <c r="AS13" s="3"/>
      <c r="AT13" s="3"/>
      <c r="AU13" s="3"/>
      <c r="AV13" s="3"/>
      <c r="AW13" s="3"/>
      <c r="AX13" s="3"/>
      <c r="AY13" s="3"/>
      <c r="AZ13" s="3"/>
      <c r="BA13" s="3"/>
      <c r="BB13" s="3"/>
      <c r="BC13" s="3"/>
      <c r="BD13" s="3"/>
      <c r="BE13" s="3"/>
      <c r="BF13" s="3"/>
      <c r="BG13" s="3"/>
      <c r="BH13" s="3"/>
      <c r="BI13" s="3"/>
      <c r="BJ13" s="3"/>
      <c r="BK13" s="3"/>
      <c r="BL13" s="3"/>
    </row>
    <row r="14" spans="1:64" ht="31.5" customHeight="1">
      <c r="A14" s="91"/>
      <c r="B14" s="91"/>
      <c r="C14" s="91"/>
      <c r="D14" s="91"/>
      <c r="E14" s="91"/>
      <c r="F14" s="91"/>
      <c r="G14" s="91"/>
      <c r="H14" s="91"/>
      <c r="I14" s="91"/>
      <c r="J14" s="91"/>
      <c r="K14" s="91"/>
      <c r="L14" s="91"/>
      <c r="M14" s="91"/>
      <c r="N14" s="91"/>
      <c r="O14" s="91"/>
      <c r="P14" s="91"/>
      <c r="Q14" s="39" t="str">
        <f>IF($H$12="","",
IF(OR($H$12="Corrupción",$H$12="Lavado de Activos",$H$12="Financiación del Terrorismo",$H$12="Corrupción en Trámites, OPAs y Consultas de Acceso a la Información Pública"),"No Aplica",'5. Valoración de Controles'!H14))</f>
        <v>El profesional de gestión administrativa envía correo electrónico de forma trimestral para la programación del PAC de inversión y funcionamiento. El soporte de ejecución corresponde al archivo excel de seguimiento para la consulta de cada uno de los convenios y/o contratos, el cual reposa en NAS X:\Coordinación Administrativa/Control c/ Informes /PAC/2023. 
 Propósito: Realizar los pagos conforme a lo programado en el PAC, con el fin de garantizar que se cumpla la ejecución presupuestal
 Observaciones: En caso de que se identifique alguna falencia, se buscan los recursos en otros proyectos, convenios y/o contratos de las vigencias y las reservas. Esto reposa en el archivo Excel de compensaciones que reposa en NAS X:\Coordinación Administrativa/Control c/ Informes /PAC/2023/ Saldos a compensar</v>
      </c>
      <c r="R14" s="39" t="str">
        <f>IF($H$12="","",
IF(OR($H$12="Corrupción",$H$12="Lavado de Activos",$H$12="Financiación del Terrorismo",$H$12="Corrupción en Trámites, OPAs y Consultas de Acceso a la Información Pública"),'6.Valoración Control Corrupción'!E14,"No Aplica"))</f>
        <v>No Aplica</v>
      </c>
      <c r="S14" s="39" t="str">
        <f>IF($H$12="","",
IF(OR($H$12="Corrupción",$H$12="Lavado de Activos",$H$12="Financiación del Terrorismo",$H$12="Corrupción en Trámites, OPAs y Consultas de Acceso a la Información Pública"),'6.Valoración Control Corrupción'!F14,"No Aplica"))</f>
        <v>No Aplica</v>
      </c>
      <c r="T14" s="39" t="str">
        <f>IF($H$12="","",
IF(OR($H$12="Corrupción",$H$12="Lavado de Activos",$H$12="Financiación del Terrorismo",$H$12="Corrupción en Trámites, OPAs y Consultas de Acceso a la Información Pública"),'6.Valoración Control Corrupción'!G14,"No Aplica"))</f>
        <v>No Aplica</v>
      </c>
      <c r="U14" s="39" t="str">
        <f>IF($H$12="","",
IF(OR($H$12="Corrupción",$H$12="Lavado de Activos",$H$12="Financiación del Terrorismo",$H$12="Corrupción en Trámites, OPAs y Consultas de Acceso a la Información Pública"),'6.Valoración Control Corrupción'!H14,"No Aplica"))</f>
        <v>No Aplica</v>
      </c>
      <c r="V14" s="39" t="str">
        <f>IF($H$12="","",
IF(OR($H$12="Corrupción",$H$12="Lavado de Activos",$H$12="Financiación del Terrorismo",$H$12="Corrupción en Trámites, OPAs y Consultas de Acceso a la Información Pública"),'6.Valoración Control Corrupción'!I14,"No Aplica"))</f>
        <v>No Aplica</v>
      </c>
      <c r="W14" s="39" t="str">
        <f>IF($H$12="","",
IF(OR($H$12="Corrupción",$H$12="Lavado de Activos",$H$12="Financiación del Terrorismo",$H$12="Corrupción en Trámites, OPAs y Consultas de Acceso a la Información Pública"),'6.Valoración Control Corrupción'!J14,"No Aplica"))</f>
        <v>No Aplica</v>
      </c>
      <c r="X14" s="23" t="str">
        <f>IF($H$12="","",
IF(OR($H$12="Corrupción",$H$12="Lavado de Activos",$H$12="Financiación del Terrorismo",$H$12="Trámites, OPAs y Consultas de Acceso a la Información Pública"),"No Aplica",'5. Valoración de Controles'!I14))</f>
        <v>Preventivo</v>
      </c>
      <c r="Y14" s="23" t="str">
        <f>IF($H$12="","",
IF(OR($H$12="Corrupción",$H$12="Lavado de Activos",$H$12="Financiación del Terrorismo",$H$12="Trámites, OPAs y Consultas de Acceso a la Información Pública"),"No Aplica",'5. Valoración de Controles'!J14))</f>
        <v>Afecta probabilidad</v>
      </c>
      <c r="Z14" s="23" t="str">
        <f>IF($H$12="","",
IF(OR($H$12="Corrupción",$H$12="Lavado de Activos",$H$12="Financiación del Terrorismo",$H$12="Trámites, OPAs y Consultas de Acceso a la Información Pública"),"No Aplica",'5. Valoración de Controles'!K14))</f>
        <v>Manual</v>
      </c>
      <c r="AA14" s="23" t="str">
        <f>IF($H$12="","",
IF(OR($H$12="Corrupción",$H$12="Lavado de Activos",$H$12="Financiación del Terrorismo",$H$12="Trámites, OPAs y Consultas de Acceso a la Información Pública"),"No Aplica",'5. Valoración de Controles'!L14))</f>
        <v>Documentado</v>
      </c>
      <c r="AB14" s="23" t="str">
        <f>IF($H$12="","",
IF(OR($H$12="Corrupción",$H$12="Lavado de Activos",$H$12="Financiación del Terrorismo",$H$12="Trámites, OPAs y Consultas de Acceso a la Información Pública"),"No Aplica",'5. Valoración de Controles'!M14))</f>
        <v>Continua</v>
      </c>
      <c r="AC14" s="23" t="str">
        <f>IF($H$12="","",
IF(OR($H$12="Corrupción",$H$12="Lavado de Activos",$H$12="Financiación del Terrorismo",$H$12="Trámites, OPAs y Consultas de Acceso a la Información Pública"),"No Aplica",'5. Valoración de Controles'!N14))</f>
        <v>Con registro</v>
      </c>
      <c r="AD14" s="23" t="str">
        <f>IF($H$12="","",
IF(OR($H$12="Corrupción",$H$12="Lavado de Activos",$H$12="Financiación del Terrorismo",$H$12="Trámites, OPAs y Consultas de Acceso a la Información Pública"),"No Aplica",'5. Valoración de Controles'!O14))</f>
        <v>Carpeta NAS</v>
      </c>
      <c r="AE14" s="23" t="str">
        <f>IF($H$12="","",
IF(OR($H$12="Corrupción",$H$12="Lavado de Activos",$H$12="Financiación del Terrorismo",$H$12="Trámites, OPAs y Consultas de Acceso a la Información Pública"),"No Aplica",'5. Valoración de Controles'!P14))</f>
        <v>PAC</v>
      </c>
      <c r="AF14" s="23" t="str">
        <f>IF($H$12="","",
IF(OR($H$12="Corrupción",$H$12="Lavado de Activos",$H$12="Financiación del Terrorismo",$H$12="Trámites, OPAs y Consultas de Acceso a la Información Pública"),"No Aplica",'5. Valoración de Controles'!Q14))</f>
        <v>En caso de que se identifique alguna falencia, se buscan los recursos en otros proyectos, convenios y/o contratos de las vigencias y las reservas.</v>
      </c>
      <c r="AG14" s="24">
        <f>IF($H$12="","",
IF(OR($H$12="Corrupción",$H$12="Lavado de Activos",$H$12="Financiación del Terrorismo",$H$12="Corrupción en Trámites, OPAs y Consultas de Acceso a la Información Pública"),"No Aplica",'5. Valoración de Controles'!R14))</f>
        <v>0.4</v>
      </c>
      <c r="AH14" s="91"/>
      <c r="AI14" s="91"/>
      <c r="AJ14" s="91"/>
      <c r="AK14" s="91"/>
      <c r="AL14" s="91"/>
      <c r="AM14" s="91"/>
      <c r="AN14" s="91"/>
      <c r="AO14" s="91"/>
      <c r="AP14" s="91"/>
      <c r="AQ14" s="91"/>
      <c r="AR14" s="91"/>
      <c r="AS14" s="3"/>
      <c r="AT14" s="3"/>
      <c r="AU14" s="3"/>
      <c r="AV14" s="3"/>
      <c r="AW14" s="3"/>
      <c r="AX14" s="3"/>
      <c r="AY14" s="3"/>
      <c r="AZ14" s="3"/>
      <c r="BA14" s="3"/>
      <c r="BB14" s="3"/>
      <c r="BC14" s="3"/>
      <c r="BD14" s="3"/>
      <c r="BE14" s="3"/>
      <c r="BF14" s="3"/>
      <c r="BG14" s="3"/>
      <c r="BH14" s="3"/>
      <c r="BI14" s="3"/>
      <c r="BJ14" s="3"/>
      <c r="BK14" s="3"/>
      <c r="BL14" s="3"/>
    </row>
    <row r="15" spans="1:64" ht="31.5" customHeight="1">
      <c r="A15" s="101">
        <v>3</v>
      </c>
      <c r="B15" s="102" t="str">
        <f>'2. Identificación del Riesgo'!B15:B17</f>
        <v>Gestión Administrativa</v>
      </c>
      <c r="C15" s="102" t="str">
        <f>IF('2. Identificación del Riesgo'!C15:C17="","",'2. Identificación del Riesgo'!C15:C17)</f>
        <v>No aseguramiento de los bienes</v>
      </c>
      <c r="D15" s="102" t="str">
        <f>IF('2. Identificación del Riesgo'!D15:D17="","",'2. Identificación del Riesgo'!D15:D17)</f>
        <v>Afectación Económica o Presupuestal</v>
      </c>
      <c r="E15" s="102" t="str">
        <f>IF('2. Identificación del Riesgo'!E15:E17="","",'2. Identificación del Riesgo'!E15:E17)</f>
        <v xml:space="preserve">el manejo inadecuado de bienes </v>
      </c>
      <c r="F15" s="102" t="str">
        <f>IF('2. Identificación del Riesgo'!F15:F17="","",'2. Identificación del Riesgo'!F15:F17)</f>
        <v xml:space="preserve">Desconocimiento de lineamientos externos (Secretaría de Hacienda) y procedimientos internos
Incumplimiento de los diferentes  procesos a las directrices indicadas por parte de almacén
</v>
      </c>
      <c r="G15" s="102" t="str">
        <f>IF('2. Identificación del Riesgo'!G15:G17="","",'2.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H15" s="102" t="str">
        <f>IF('2. Identificación del Riesgo'!H15:H17="","",'2. Identificación del Riesgo'!H15:H17)</f>
        <v>Gestión</v>
      </c>
      <c r="I15" s="102" t="str">
        <f>IF('2. Identificación del Riesgo'!I15:I17="","",'2. Identificación del Riesgo'!I15:I17)</f>
        <v>Ejecución y Administración de procesos</v>
      </c>
      <c r="J15" s="102" t="str">
        <f>IF('2. Identificación del Riesgo'!J15:J17="","",'2. Identificación del Riesgo'!J15:J17)</f>
        <v>Muy Alta: La actividad que conlleva el riesgo se ejecuta más de 5000 veces por año</v>
      </c>
      <c r="K15" s="106" t="str">
        <f>'2. Identificación del Riesgo'!K15:K17</f>
        <v>Muy Alta</v>
      </c>
      <c r="L15" s="104">
        <f>'2. Identificación del Riesgo'!L15:L17</f>
        <v>1</v>
      </c>
      <c r="M15" s="10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Reputacional: El riesgo afecta la imagen de la entidad internamente, de conocimiento general, nivel interno, de junta directiva y accionistas y/o de proveedores</v>
      </c>
      <c r="N15" s="106" t="str">
        <f>'2. Identificación del Riesgo'!N15:N17</f>
        <v>Menor</v>
      </c>
      <c r="O15" s="104">
        <f>'2. Identificación del Riesgo'!O15:O17</f>
        <v>0.4</v>
      </c>
      <c r="P15" s="105" t="str">
        <f>'2. Identificación del Riesgo'!P15:P17</f>
        <v>Alto</v>
      </c>
      <c r="Q15" s="39" t="str">
        <f>IF($H$15="","",
IF(OR($H$15="Corrupción",$H$15="Lavado de Activos",$H$15="Financiación del Terrorismo",$H$15="Corrupción en Trámites, OPAs y Consultas de Acceso a la Información Pública"),"No Aplica",'5. Valoración de Controles'!H15))</f>
        <v>El almacenista a demanda verifica que los documentos soporte de la compra esten completos conforme al Manual de Hacienda y Manual de Bienes interno. Como evidencia de esto se cuenta con copia física en el almacén y copia digital en carpeta NAS "Almacén"
 El propósito de este control es realizar el ingreso de bienes de manera adecuada sin que haya lugar a la falta de documentos soporte
 Observaciones: Al presentarse alguna desviación no se procede a recibir la mercancía, y se hace la devolución de documentos</v>
      </c>
      <c r="R15" s="39" t="str">
        <f>IF($H$15="","",
IF(OR($H$15="Corrupción",$H$15="Lavado de Activos",$H$15="Financiación del Terrorismo",$H$15="Corrupción en Trámites, OPAs y Consultas de Acceso a la Información Pública"),'6.Valoración Control Corrupción'!E15,"No Aplica"))</f>
        <v>No Aplica</v>
      </c>
      <c r="S15" s="39" t="str">
        <f>IF($H$15="","",
IF(OR($H$15="Corrupción",$H$15="Lavado de Activos",$H$15="Financiación del Terrorismo",$H$15="Corrupción en Trámites, OPAs y Consultas de Acceso a la Información Pública"),'6.Valoración Control Corrupción'!F15,"No Aplica"))</f>
        <v>No Aplica</v>
      </c>
      <c r="T15" s="39" t="str">
        <f>IF($H$15="","",
IF(OR($H$15="Corrupción",$H$15="Lavado de Activos",$H$15="Financiación del Terrorismo",$H$15="Corrupción en Trámites, OPAs y Consultas de Acceso a la Información Pública"),'6.Valoración Control Corrupción'!G15,"No Aplica"))</f>
        <v>No Aplica</v>
      </c>
      <c r="U15" s="39" t="str">
        <f>IF($H$15="","",
IF(OR($H$15="Corrupción",$H$15="Lavado de Activos",$H$15="Financiación del Terrorismo",$H$15="Corrupción en Trámites, OPAs y Consultas de Acceso a la Información Pública"),'6.Valoración Control Corrupción'!H15,"No Aplica"))</f>
        <v>No Aplica</v>
      </c>
      <c r="V15" s="39" t="str">
        <f>IF($H$15="","",
IF(OR($H$15="Corrupción",$H$15="Lavado de Activos",$H$15="Financiación del Terrorismo",$H$15="Corrupción en Trámites, OPAs y Consultas de Acceso a la Información Pública"),'6.Valoración Control Corrupción'!I15,"No Aplica"))</f>
        <v>No Aplica</v>
      </c>
      <c r="W15" s="39" t="str">
        <f>IF($H$15="","",
IF(OR($H$15="Corrupción",$H$15="Lavado de Activos",$H$15="Financiación del Terrorismo",$H$15="Corrupción en Trámites, OPAs y Consultas de Acceso a la Información Pública"),'6.Valoración Control Corrupción'!J15,"No Aplica"))</f>
        <v>No Aplica</v>
      </c>
      <c r="X15" s="23" t="str">
        <f>IF($H$15="","",
IF(OR($H$15="Corrupción",$H$15="Lavado de Activos",$H$15="Financiación del Terrorismo",$H$15="Trámites, OPAs y Consultas de Acceso a la Información Pública"),"No Aplica",'5. Valoración de Controles'!I15))</f>
        <v>Preventivo</v>
      </c>
      <c r="Y15" s="23" t="str">
        <f>IF($H$15="","",
IF(OR($H$15="Corrupción",$H$15="Lavado de Activos",$H$15="Financiación del Terrorismo",$H$15="Trámites, OPAs y Consultas de Acceso a la Información Pública"),"No Aplica",'5. Valoración de Controles'!J15))</f>
        <v>Afecta probabilidad</v>
      </c>
      <c r="Z15" s="23" t="str">
        <f>IF($H$15="","",
IF(OR($H$15="Corrupción",$H$15="Lavado de Activos",$H$15="Financiación del Terrorismo",$H$15="Trámites, OPAs y Consultas de Acceso a la Información Pública"),"No Aplica",'5. Valoración de Controles'!K15))</f>
        <v>Manual</v>
      </c>
      <c r="AA15" s="23" t="str">
        <f>IF($H$15="","",
IF(OR($H$15="Corrupción",$H$15="Lavado de Activos",$H$15="Financiación del Terrorismo",$H$15="Trámites, OPAs y Consultas de Acceso a la Información Pública"),"No Aplica",'5. Valoración de Controles'!L15))</f>
        <v>Documentado</v>
      </c>
      <c r="AB15" s="23" t="str">
        <f>IF($H$15="","",
IF(OR($H$15="Corrupción",$H$15="Lavado de Activos",$H$15="Financiación del Terrorismo",$H$15="Trámites, OPAs y Consultas de Acceso a la Información Pública"),"No Aplica",'5. Valoración de Controles'!M15))</f>
        <v>Continua</v>
      </c>
      <c r="AC15" s="23" t="str">
        <f>IF($H$15="","",
IF(OR($H$15="Corrupción",$H$15="Lavado de Activos",$H$15="Financiación del Terrorismo",$H$15="Trámites, OPAs y Consultas de Acceso a la Información Pública"),"No Aplica",'5. Valoración de Controles'!N15))</f>
        <v>Con registro</v>
      </c>
      <c r="AD15" s="23" t="str">
        <f>IF($H$15="","",
IF(OR($H$15="Corrupción",$H$15="Lavado de Activos",$H$15="Financiación del Terrorismo",$H$15="Trámites, OPAs y Consultas de Acceso a la Información Pública"),"No Aplica",'5. Valoración de Controles'!O15))</f>
        <v>Carpeta NAS</v>
      </c>
      <c r="AE15" s="23" t="str">
        <f>IF($H$15="","",
IF(OR($H$15="Corrupción",$H$15="Lavado de Activos",$H$15="Financiación del Terrorismo",$H$15="Trámites, OPAs y Consultas de Acceso a la Información Pública"),"No Aplica",'5. Valoración de Controles'!P15))</f>
        <v>Manual de Hacienda</v>
      </c>
      <c r="AF15" s="23" t="str">
        <f>IF($H$15="","",
IF(OR($H$15="Corrupción",$H$15="Lavado de Activos",$H$15="Financiación del Terrorismo",$H$15="Trámites, OPAs y Consultas de Acceso a la Información Pública"),"No Aplica",'5. Valoración de Controles'!Q15))</f>
        <v>no se procede a recibir la mercancía, y se hace la devolución de documentos</v>
      </c>
      <c r="AG15" s="24">
        <f>IF($H$15="","",
IF(OR($H$15="Corrupción",$H$15="Lavado de Activos",$H$15="Financiación del Terrorismo",$H$15="Corrupción en Trámites, OPAs y Consultas de Acceso a la Información Pública"),"No Aplica",'5. Valoración de Controles'!R15))</f>
        <v>0.4</v>
      </c>
      <c r="AH15" s="106"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Muy Baja</v>
      </c>
      <c r="AI15" s="123">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0.36</v>
      </c>
      <c r="AJ15" s="106"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Menor</v>
      </c>
      <c r="AK15" s="123">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0.4</v>
      </c>
      <c r="AL15" s="105"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Bajo</v>
      </c>
      <c r="AM15" s="107" t="s">
        <v>297</v>
      </c>
      <c r="AN15" s="117"/>
      <c r="AO15" s="111"/>
      <c r="AP15" s="122" t="s">
        <v>295</v>
      </c>
      <c r="AQ15" s="122" t="str">
        <f>IF(AO15="","","∑ Peso porcentual de cada acción definida")</f>
        <v/>
      </c>
      <c r="AR15" s="102" t="s">
        <v>299</v>
      </c>
      <c r="AS15" s="3"/>
      <c r="AT15" s="3"/>
      <c r="AU15" s="3"/>
      <c r="AV15" s="3"/>
      <c r="AW15" s="3"/>
      <c r="AX15" s="3"/>
      <c r="AY15" s="3"/>
      <c r="AZ15" s="3"/>
      <c r="BA15" s="3"/>
      <c r="BB15" s="3"/>
      <c r="BC15" s="3"/>
      <c r="BD15" s="3"/>
      <c r="BE15" s="3"/>
      <c r="BF15" s="3"/>
      <c r="BG15" s="3"/>
      <c r="BH15" s="3"/>
      <c r="BI15" s="3"/>
      <c r="BJ15" s="3"/>
      <c r="BK15" s="3"/>
      <c r="BL15" s="3"/>
    </row>
    <row r="16" spans="1:64" ht="31.5" customHeight="1">
      <c r="A16" s="96"/>
      <c r="B16" s="96"/>
      <c r="C16" s="96"/>
      <c r="D16" s="96"/>
      <c r="E16" s="96"/>
      <c r="F16" s="96"/>
      <c r="G16" s="96"/>
      <c r="H16" s="96"/>
      <c r="I16" s="96"/>
      <c r="J16" s="96"/>
      <c r="K16" s="96"/>
      <c r="L16" s="96"/>
      <c r="M16" s="96"/>
      <c r="N16" s="96"/>
      <c r="O16" s="96"/>
      <c r="P16" s="96"/>
      <c r="Q16" s="39" t="str">
        <f>IF($H$15="","",
IF(OR($H$15="Corrupción",$H$15="Lavado de Activos",$H$15="Financiación del Terrorismo",$H$15="Corrupción en Trámites, OPAs y Consultas de Acceso a la Información Pública"),"No Aplica",'5. Valoración de Controles'!H16))</f>
        <v>El almacenista a demanda verifica que los documentos soporte del egreso del bien por baja cumplan las condiciones conforme al Manual de Hacienda y al Manual de Bienes interno, para poder expedir el documento oficial de la baja "Resolución" Como evidencia de esto se cuenta con copia digital en carpeta NAS "Almacén"
 El propósito de este control es realizar el egreso de bienes de manera adecuada sin que haya lugar a la falta de documentos soporte
 Observaciones: Al presentarse alguna desviación no se procede a realizar la baja, y se subsana la documentación faltante</v>
      </c>
      <c r="R16" s="39" t="str">
        <f>IF($H$15="","",
IF(OR($H$15="Corrupción",$H$15="Lavado de Activos",$H$15="Financiación del Terrorismo",$H$15="Corrupción en Trámites, OPAs y Consultas de Acceso a la Información Pública"),'6.Valoración Control Corrupción'!E16,"No Aplica"))</f>
        <v>No Aplica</v>
      </c>
      <c r="S16" s="39" t="str">
        <f>IF($H$15="","",
IF(OR($H$15="Corrupción",$H$15="Lavado de Activos",$H$15="Financiación del Terrorismo",$H$15="Corrupción en Trámites, OPAs y Consultas de Acceso a la Información Pública"),'6.Valoración Control Corrupción'!F16,"No Aplica"))</f>
        <v>No Aplica</v>
      </c>
      <c r="T16" s="39" t="str">
        <f>IF($H$15="","",
IF(OR($H$15="Corrupción",$H$15="Lavado de Activos",$H$15="Financiación del Terrorismo",$H$15="Corrupción en Trámites, OPAs y Consultas de Acceso a la Información Pública"),'6.Valoración Control Corrupción'!G16,"No Aplica"))</f>
        <v>No Aplica</v>
      </c>
      <c r="U16" s="39" t="str">
        <f>IF($H$15="","",
IF(OR($H$15="Corrupción",$H$15="Lavado de Activos",$H$15="Financiación del Terrorismo",$H$15="Corrupción en Trámites, OPAs y Consultas de Acceso a la Información Pública"),'6.Valoración Control Corrupción'!H16,"No Aplica"))</f>
        <v>No Aplica</v>
      </c>
      <c r="V16" s="39" t="str">
        <f>IF($H$15="","",
IF(OR($H$15="Corrupción",$H$15="Lavado de Activos",$H$15="Financiación del Terrorismo",$H$15="Corrupción en Trámites, OPAs y Consultas de Acceso a la Información Pública"),'6.Valoración Control Corrupción'!I16,"No Aplica"))</f>
        <v>No Aplica</v>
      </c>
      <c r="W16" s="39" t="str">
        <f>IF($H$15="","",
IF(OR($H$15="Corrupción",$H$15="Lavado de Activos",$H$15="Financiación del Terrorismo",$H$15="Corrupción en Trámites, OPAs y Consultas de Acceso a la Información Pública"),'6.Valoración Control Corrupción'!J16,"No Aplica"))</f>
        <v>No Aplica</v>
      </c>
      <c r="X16" s="23" t="str">
        <f>IF($H$15="","",
IF(OR($H$15="Corrupción",$H$15="Lavado de Activos",$H$15="Financiación del Terrorismo",$H$15="Trámites, OPAs y Consultas de Acceso a la Información Pública"),"No Aplica",'5. Valoración de Controles'!I16))</f>
        <v>Preventivo</v>
      </c>
      <c r="Y16" s="23" t="str">
        <f>IF($H$15="","",
IF(OR($H$15="Corrupción",$H$15="Lavado de Activos",$H$15="Financiación del Terrorismo",$H$15="Trámites, OPAs y Consultas de Acceso a la Información Pública"),"No Aplica",'5. Valoración de Controles'!J16))</f>
        <v>Afecta probabilidad</v>
      </c>
      <c r="Z16" s="23" t="str">
        <f>IF($H$15="","",
IF(OR($H$15="Corrupción",$H$15="Lavado de Activos",$H$15="Financiación del Terrorismo",$H$15="Trámites, OPAs y Consultas de Acceso a la Información Pública"),"No Aplica",'5. Valoración de Controles'!K16))</f>
        <v>Manual</v>
      </c>
      <c r="AA16" s="23" t="str">
        <f>IF($H$15="","",
IF(OR($H$15="Corrupción",$H$15="Lavado de Activos",$H$15="Financiación del Terrorismo",$H$15="Trámites, OPAs y Consultas de Acceso a la Información Pública"),"No Aplica",'5. Valoración de Controles'!L16))</f>
        <v>Documentado</v>
      </c>
      <c r="AB16" s="23" t="str">
        <f>IF($H$15="","",
IF(OR($H$15="Corrupción",$H$15="Lavado de Activos",$H$15="Financiación del Terrorismo",$H$15="Trámites, OPAs y Consultas de Acceso a la Información Pública"),"No Aplica",'5. Valoración de Controles'!M16))</f>
        <v>Continua</v>
      </c>
      <c r="AC16" s="23" t="str">
        <f>IF($H$15="","",
IF(OR($H$15="Corrupción",$H$15="Lavado de Activos",$H$15="Financiación del Terrorismo",$H$15="Trámites, OPAs y Consultas de Acceso a la Información Pública"),"No Aplica",'5. Valoración de Controles'!N16))</f>
        <v>Con registro</v>
      </c>
      <c r="AD16" s="23" t="str">
        <f>IF($H$15="","",
IF(OR($H$15="Corrupción",$H$15="Lavado de Activos",$H$15="Financiación del Terrorismo",$H$15="Trámites, OPAs y Consultas de Acceso a la Información Pública"),"No Aplica",'5. Valoración de Controles'!O16))</f>
        <v>Carpeta NAS</v>
      </c>
      <c r="AE16" s="23" t="str">
        <f>IF($H$15="","",
IF(OR($H$15="Corrupción",$H$15="Lavado de Activos",$H$15="Financiación del Terrorismo",$H$15="Trámites, OPAs y Consultas de Acceso a la Información Pública"),"No Aplica",'5. Valoración de Controles'!P16))</f>
        <v>Manual de Hacienda</v>
      </c>
      <c r="AF16" s="23" t="str">
        <f>IF($H$15="","",
IF(OR($H$15="Corrupción",$H$15="Lavado de Activos",$H$15="Financiación del Terrorismo",$H$15="Trámites, OPAs y Consultas de Acceso a la Información Pública"),"No Aplica",'5. Valoración de Controles'!Q16))</f>
        <v>No se realiza baja sin acto administrativo</v>
      </c>
      <c r="AG16" s="24">
        <f>IF($H$15="","",
IF(OR($H$15="Corrupción",$H$15="Lavado de Activos",$H$15="Financiación del Terrorismo",$H$15="Corrupción en Trámites, OPAs y Consultas de Acceso a la Información Pública"),"No Aplica",'5. Valoración de Controles'!R16))</f>
        <v>0.4</v>
      </c>
      <c r="AH16" s="96"/>
      <c r="AI16" s="96"/>
      <c r="AJ16" s="96"/>
      <c r="AK16" s="96"/>
      <c r="AL16" s="96"/>
      <c r="AM16" s="96"/>
      <c r="AN16" s="96"/>
      <c r="AO16" s="96"/>
      <c r="AP16" s="96"/>
      <c r="AQ16" s="96"/>
      <c r="AR16" s="96"/>
      <c r="AS16" s="3"/>
      <c r="AT16" s="3"/>
      <c r="AU16" s="3"/>
      <c r="AV16" s="3"/>
      <c r="AW16" s="3"/>
      <c r="AX16" s="3"/>
      <c r="AY16" s="3"/>
      <c r="AZ16" s="3"/>
      <c r="BA16" s="3"/>
      <c r="BB16" s="3"/>
      <c r="BC16" s="3"/>
      <c r="BD16" s="3"/>
      <c r="BE16" s="3"/>
      <c r="BF16" s="3"/>
      <c r="BG16" s="3"/>
      <c r="BH16" s="3"/>
      <c r="BI16" s="3"/>
      <c r="BJ16" s="3"/>
      <c r="BK16" s="3"/>
      <c r="BL16" s="3"/>
    </row>
    <row r="17" spans="1:64" ht="31.5" customHeight="1">
      <c r="A17" s="91"/>
      <c r="B17" s="91"/>
      <c r="C17" s="91"/>
      <c r="D17" s="91"/>
      <c r="E17" s="91"/>
      <c r="F17" s="91"/>
      <c r="G17" s="91"/>
      <c r="H17" s="91"/>
      <c r="I17" s="91"/>
      <c r="J17" s="91"/>
      <c r="K17" s="91"/>
      <c r="L17" s="91"/>
      <c r="M17" s="91"/>
      <c r="N17" s="91"/>
      <c r="O17" s="91"/>
      <c r="P17" s="91"/>
      <c r="Q17" s="39" t="str">
        <f>IF($H$15="","",
IF(OR($H$15="Corrupción",$H$15="Lavado de Activos",$H$15="Financiación del Terrorismo",$H$15="Corrupción en Trámites, OPAs y Consultas de Acceso a la Información Pública"),"No Aplica",'5. Valoración de Controles'!H17))</f>
        <v xml:space="preserve">  </v>
      </c>
      <c r="R17" s="39" t="str">
        <f>IF($H$15="","",
IF(OR($H$15="Corrupción",$H$15="Lavado de Activos",$H$15="Financiación del Terrorismo",$H$15="Corrupción en Trámites, OPAs y Consultas de Acceso a la Información Pública"),'6.Valoración Control Corrupción'!E17,"No Aplica"))</f>
        <v>No Aplica</v>
      </c>
      <c r="S17" s="39" t="str">
        <f>IF($H$15="","",
IF(OR($H$15="Corrupción",$H$15="Lavado de Activos",$H$15="Financiación del Terrorismo",$H$15="Corrupción en Trámites, OPAs y Consultas de Acceso a la Información Pública"),'6.Valoración Control Corrupción'!F17,"No Aplica"))</f>
        <v>No Aplica</v>
      </c>
      <c r="T17" s="39" t="str">
        <f>IF($H$15="","",
IF(OR($H$15="Corrupción",$H$15="Lavado de Activos",$H$15="Financiación del Terrorismo",$H$15="Corrupción en Trámites, OPAs y Consultas de Acceso a la Información Pública"),'6.Valoración Control Corrupción'!G17,"No Aplica"))</f>
        <v>No Aplica</v>
      </c>
      <c r="U17" s="39" t="str">
        <f>IF($H$15="","",
IF(OR($H$15="Corrupción",$H$15="Lavado de Activos",$H$15="Financiación del Terrorismo",$H$15="Corrupción en Trámites, OPAs y Consultas de Acceso a la Información Pública"),'6.Valoración Control Corrupción'!H17,"No Aplica"))</f>
        <v>No Aplica</v>
      </c>
      <c r="V17" s="39" t="str">
        <f>IF($H$15="","",
IF(OR($H$15="Corrupción",$H$15="Lavado de Activos",$H$15="Financiación del Terrorismo",$H$15="Corrupción en Trámites, OPAs y Consultas de Acceso a la Información Pública"),'6.Valoración Control Corrupción'!I17,"No Aplica"))</f>
        <v>No Aplica</v>
      </c>
      <c r="W17" s="39" t="str">
        <f>IF($H$15="","",
IF(OR($H$15="Corrupción",$H$15="Lavado de Activos",$H$15="Financiación del Terrorismo",$H$15="Corrupción en Trámites, OPAs y Consultas de Acceso a la Información Pública"),'6.Valoración Control Corrupción'!J17,"No Aplica"))</f>
        <v>No Aplica</v>
      </c>
      <c r="X17" s="23">
        <f>IF($H$15="","",
IF(OR($H$15="Corrupción",$H$15="Lavado de Activos",$H$15="Financiación del Terrorismo",$H$15="Trámites, OPAs y Consultas de Acceso a la Información Pública"),"No Aplica",'5. Valoración de Controles'!I17))</f>
        <v>0</v>
      </c>
      <c r="Y17" s="23" t="str">
        <f>IF($H$15="","",
IF(OR($H$15="Corrupción",$H$15="Lavado de Activos",$H$15="Financiación del Terrorismo",$H$15="Trámites, OPAs y Consultas de Acceso a la Información Pública"),"No Aplica",'5. Valoración de Controles'!J17))</f>
        <v/>
      </c>
      <c r="Z17" s="23">
        <f>IF($H$15="","",
IF(OR($H$15="Corrupción",$H$15="Lavado de Activos",$H$15="Financiación del Terrorismo",$H$15="Trámites, OPAs y Consultas de Acceso a la Información Pública"),"No Aplica",'5. Valoración de Controles'!K17))</f>
        <v>0</v>
      </c>
      <c r="AA17" s="23">
        <f>IF($H$15="","",
IF(OR($H$15="Corrupción",$H$15="Lavado de Activos",$H$15="Financiación del Terrorismo",$H$15="Trámites, OPAs y Consultas de Acceso a la Información Pública"),"No Aplica",'5. Valoración de Controles'!L17))</f>
        <v>0</v>
      </c>
      <c r="AB17" s="23">
        <f>IF($H$15="","",
IF(OR($H$15="Corrupción",$H$15="Lavado de Activos",$H$15="Financiación del Terrorismo",$H$15="Trámites, OPAs y Consultas de Acceso a la Información Pública"),"No Aplica",'5. Valoración de Controles'!M17))</f>
        <v>0</v>
      </c>
      <c r="AC17" s="23">
        <f>IF($H$15="","",
IF(OR($H$15="Corrupción",$H$15="Lavado de Activos",$H$15="Financiación del Terrorismo",$H$15="Trámites, OPAs y Consultas de Acceso a la Información Pública"),"No Aplica",'5. Valoración de Controles'!N17))</f>
        <v>0</v>
      </c>
      <c r="AD17" s="23">
        <f>IF($H$15="","",
IF(OR($H$15="Corrupción",$H$15="Lavado de Activos",$H$15="Financiación del Terrorismo",$H$15="Trámites, OPAs y Consultas de Acceso a la Información Pública"),"No Aplica",'5. Valoración de Controles'!O17))</f>
        <v>0</v>
      </c>
      <c r="AE17" s="23">
        <f>IF($H$15="","",
IF(OR($H$15="Corrupción",$H$15="Lavado de Activos",$H$15="Financiación del Terrorismo",$H$15="Trámites, OPAs y Consultas de Acceso a la Información Pública"),"No Aplica",'5. Valoración de Controles'!P17))</f>
        <v>0</v>
      </c>
      <c r="AF17" s="23">
        <f>IF($H$15="","",
IF(OR($H$15="Corrupción",$H$15="Lavado de Activos",$H$15="Financiación del Terrorismo",$H$15="Trámites, OPAs y Consultas de Acceso a la Información Pública"),"No Aplica",'5. Valoración de Controles'!Q17))</f>
        <v>0</v>
      </c>
      <c r="AG17" s="24" t="str">
        <f>IF($H$15="","",
IF(OR($H$15="Corrupción",$H$15="Lavado de Activos",$H$15="Financiación del Terrorismo",$H$15="Corrupción en Trámites, OPAs y Consultas de Acceso a la Información Pública"),"No Aplica",'5. Valoración de Controles'!R17))</f>
        <v/>
      </c>
      <c r="AH17" s="91"/>
      <c r="AI17" s="91"/>
      <c r="AJ17" s="91"/>
      <c r="AK17" s="91"/>
      <c r="AL17" s="91"/>
      <c r="AM17" s="91"/>
      <c r="AN17" s="91"/>
      <c r="AO17" s="91"/>
      <c r="AP17" s="91"/>
      <c r="AQ17" s="91"/>
      <c r="AR17" s="91"/>
      <c r="AS17" s="3"/>
      <c r="AT17" s="3"/>
      <c r="AU17" s="3"/>
      <c r="AV17" s="3"/>
      <c r="AW17" s="3"/>
      <c r="AX17" s="3"/>
      <c r="AY17" s="3"/>
      <c r="AZ17" s="3"/>
      <c r="BA17" s="3"/>
      <c r="BB17" s="3"/>
      <c r="BC17" s="3"/>
      <c r="BD17" s="3"/>
      <c r="BE17" s="3"/>
      <c r="BF17" s="3"/>
      <c r="BG17" s="3"/>
      <c r="BH17" s="3"/>
      <c r="BI17" s="3"/>
      <c r="BJ17" s="3"/>
      <c r="BK17" s="3"/>
      <c r="BL17" s="3"/>
    </row>
    <row r="18" spans="1:64" ht="31.5" customHeight="1">
      <c r="A18" s="101">
        <v>4</v>
      </c>
      <c r="B18" s="102" t="str">
        <f>'2. Identificación del Riesgo'!B18:B20</f>
        <v/>
      </c>
      <c r="C18" s="102" t="str">
        <f>IF('2. Identificación del Riesgo'!C18:C20="","",'2. Identificación del Riesgo'!C18:C20)</f>
        <v/>
      </c>
      <c r="D18" s="102" t="str">
        <f>IF('2. Identificación del Riesgo'!D18:D20="","",'2. Identificación del Riesgo'!D18:D20)</f>
        <v/>
      </c>
      <c r="E18" s="102" t="str">
        <f>IF('2. Identificación del Riesgo'!E18:E20="","",'2. Identificación del Riesgo'!E18:E20)</f>
        <v/>
      </c>
      <c r="F18" s="102" t="str">
        <f>IF('2. Identificación del Riesgo'!F18:F20="","",'2. Identificación del Riesgo'!F18:F20)</f>
        <v/>
      </c>
      <c r="G18" s="102" t="str">
        <f>IF('2. Identificación del Riesgo'!G18:G20="","",'2. Identificación del Riesgo'!G18:G20)</f>
        <v/>
      </c>
      <c r="H18" s="102" t="str">
        <f>IF('2. Identificación del Riesgo'!H18:H20="","",'2. Identificación del Riesgo'!H18:H20)</f>
        <v/>
      </c>
      <c r="I18" s="102" t="str">
        <f>IF('2. Identificación del Riesgo'!I18:I20="","",'2. Identificación del Riesgo'!I18:I20)</f>
        <v/>
      </c>
      <c r="J18" s="102" t="str">
        <f>IF('2. Identificación del Riesgo'!J18:J20="","",'2. Identificación del Riesgo'!J18:J20)</f>
        <v/>
      </c>
      <c r="K18" s="106" t="str">
        <f>'2. Identificación del Riesgo'!K18:K20</f>
        <v/>
      </c>
      <c r="L18" s="104" t="str">
        <f>'2. Identificación del Riesgo'!L18:L20</f>
        <v/>
      </c>
      <c r="M18" s="10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106" t="str">
        <f>'2. Identificación del Riesgo'!N18:N20</f>
        <v/>
      </c>
      <c r="O18" s="104" t="str">
        <f>'2. Identificación del Riesgo'!O18:O20</f>
        <v/>
      </c>
      <c r="P18" s="105" t="str">
        <f>'2. Identificación del Riesgo'!P18:P20</f>
        <v/>
      </c>
      <c r="Q18" s="39" t="str">
        <f>IF($H$18="","",
IF(OR($H$18="Corrupción",$H$18="Lavado de Activos",$H$18="Financiación del Terrorismo",$H$18="Corrupción en Trámites, OPAs y Consultas de Acceso a la Información Pública"),"No Aplica",'5. Valoración de Controles'!H18))</f>
        <v/>
      </c>
      <c r="R18" s="39" t="str">
        <f>IF($H$18="","",
IF(OR($H$18="Corrupción",$H$18="Lavado de Activos",$H$18="Financiación del Terrorismo",$H$18="Corrupción en Trámites, OPAs y Consultas de Acceso a la Información Pública"),'6.Valoración Control Corrupción'!E18,"No Aplica"))</f>
        <v/>
      </c>
      <c r="S18" s="39" t="str">
        <f>IF($H$18="","",
IF(OR($H$18="Corrupción",$H$18="Lavado de Activos",$H$18="Financiación del Terrorismo",$H$18="Corrupción en Trámites, OPAs y Consultas de Acceso a la Información Pública"),'6.Valoración Control Corrupción'!F18,"No Aplica"))</f>
        <v/>
      </c>
      <c r="T18" s="39" t="str">
        <f>IF($H$18="","",
IF(OR($H$18="Corrupción",$H$18="Lavado de Activos",$H$18="Financiación del Terrorismo",$H$18="Corrupción en Trámites, OPAs y Consultas de Acceso a la Información Pública"),'6.Valoración Control Corrupción'!G18,"No Aplica"))</f>
        <v/>
      </c>
      <c r="U18" s="39" t="str">
        <f>IF($H$18="","",
IF(OR($H$18="Corrupción",$H$18="Lavado de Activos",$H$18="Financiación del Terrorismo",$H$18="Corrupción en Trámites, OPAs y Consultas de Acceso a la Información Pública"),'6.Valoración Control Corrupción'!H18,"No Aplica"))</f>
        <v/>
      </c>
      <c r="V18" s="39" t="str">
        <f>IF($H$18="","",
IF(OR($H$18="Corrupción",$H$18="Lavado de Activos",$H$18="Financiación del Terrorismo",$H$18="Corrupción en Trámites, OPAs y Consultas de Acceso a la Información Pública"),'6.Valoración Control Corrupción'!I18,"No Aplica"))</f>
        <v/>
      </c>
      <c r="W18" s="39" t="str">
        <f>IF($H$18="","",
IF(OR($H$18="Corrupción",$H$18="Lavado de Activos",$H$18="Financiación del Terrorismo",$H$18="Corrupción en Trámites, OPAs y Consultas de Acceso a la Información Pública"),'6.Valoración Control Corrupción'!J18,"No Aplica"))</f>
        <v/>
      </c>
      <c r="X18" s="23" t="str">
        <f>IF($H$18="","",
IF(OR($H$18="Corrupción",$H$18="Lavado de Activos",$H$18="Financiación del Terrorismo",$H$18="Trámites, OPAs y Consultas de Acceso a la Información Pública"),"No Aplica",'5. Valoración de Controles'!I18))</f>
        <v/>
      </c>
      <c r="Y18" s="23" t="str">
        <f>IF($H$18="","",
IF(OR($H$18="Corrupción",$H$18="Lavado de Activos",$H$18="Financiación del Terrorismo",$H$18="Trámites, OPAs y Consultas de Acceso a la Información Pública"),"No Aplica",'5. Valoración de Controles'!J18))</f>
        <v/>
      </c>
      <c r="Z18" s="23" t="str">
        <f>IF($H$18="","",
IF(OR($H$18="Corrupción",$H$18="Lavado de Activos",$H$18="Financiación del Terrorismo",$H$18="Trámites, OPAs y Consultas de Acceso a la Información Pública"),"No Aplica",'5. Valoración de Controles'!K18))</f>
        <v/>
      </c>
      <c r="AA18" s="23" t="str">
        <f>IF($H$18="","",
IF(OR($H$18="Corrupción",$H$18="Lavado de Activos",$H$18="Financiación del Terrorismo",$H$18="Trámites, OPAs y Consultas de Acceso a la Información Pública"),"No Aplica",'5. Valoración de Controles'!L18))</f>
        <v/>
      </c>
      <c r="AB18" s="23" t="str">
        <f>IF($H$18="","",
IF(OR($H$18="Corrupción",$H$18="Lavado de Activos",$H$18="Financiación del Terrorismo",$H$18="Trámites, OPAs y Consultas de Acceso a la Información Pública"),"No Aplica",'5. Valoración de Controles'!M18))</f>
        <v/>
      </c>
      <c r="AC18" s="23" t="str">
        <f>IF($H$18="","",
IF(OR($H$18="Corrupción",$H$18="Lavado de Activos",$H$18="Financiación del Terrorismo",$H$18="Trámites, OPAs y Consultas de Acceso a la Información Pública"),"No Aplica",'5. Valoración de Controles'!N18))</f>
        <v/>
      </c>
      <c r="AD18" s="23" t="str">
        <f>IF($H$18="","",
IF(OR($H$18="Corrupción",$H$18="Lavado de Activos",$H$18="Financiación del Terrorismo",$H$18="Trámites, OPAs y Consultas de Acceso a la Información Pública"),"No Aplica",'5. Valoración de Controles'!O18))</f>
        <v/>
      </c>
      <c r="AE18" s="23" t="str">
        <f>IF($H$18="","",
IF(OR($H$18="Corrupción",$H$18="Lavado de Activos",$H$18="Financiación del Terrorismo",$H$18="Trámites, OPAs y Consultas de Acceso a la Información Pública"),"No Aplica",'5. Valoración de Controles'!P18))</f>
        <v/>
      </c>
      <c r="AF18" s="23" t="str">
        <f>IF($H$18="","",
IF(OR($H$18="Corrupción",$H$18="Lavado de Activos",$H$18="Financiación del Terrorismo",$H$18="Trámites, OPAs y Consultas de Acceso a la Información Pública"),"No Aplica",'5. Valoración de Controles'!Q18))</f>
        <v/>
      </c>
      <c r="AG18" s="24" t="str">
        <f>IF($H$18="","",
IF(OR($H$18="Corrupción",$H$18="Lavado de Activos",$H$18="Financiación del Terrorismo",$H$18="Corrupción en Trámites, OPAs y Consultas de Acceso a la Información Pública"),"No Aplica",'5. Valoración de Controles'!R18))</f>
        <v/>
      </c>
      <c r="AH18" s="106"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123"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106"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123"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105"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107"/>
      <c r="AN18" s="117"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11"/>
      <c r="AP18" s="122"/>
      <c r="AQ18" s="122" t="str">
        <f>IF(AO18="","","∑ Peso porcentual de cada acción definida")</f>
        <v/>
      </c>
      <c r="AR18" s="102"/>
      <c r="AS18" s="3"/>
      <c r="AT18" s="3"/>
      <c r="AU18" s="3"/>
      <c r="AV18" s="3"/>
      <c r="AW18" s="3"/>
      <c r="AX18" s="3"/>
      <c r="AY18" s="3"/>
      <c r="AZ18" s="3"/>
      <c r="BA18" s="3"/>
      <c r="BB18" s="3"/>
      <c r="BC18" s="3"/>
      <c r="BD18" s="3"/>
      <c r="BE18" s="3"/>
      <c r="BF18" s="3"/>
      <c r="BG18" s="3"/>
      <c r="BH18" s="3"/>
      <c r="BI18" s="3"/>
      <c r="BJ18" s="3"/>
      <c r="BK18" s="3"/>
      <c r="BL18" s="3"/>
    </row>
    <row r="19" spans="1:64" ht="31.5" customHeight="1">
      <c r="A19" s="96"/>
      <c r="B19" s="96"/>
      <c r="C19" s="96"/>
      <c r="D19" s="96"/>
      <c r="E19" s="96"/>
      <c r="F19" s="96"/>
      <c r="G19" s="96"/>
      <c r="H19" s="96"/>
      <c r="I19" s="96"/>
      <c r="J19" s="96"/>
      <c r="K19" s="96"/>
      <c r="L19" s="96"/>
      <c r="M19" s="96"/>
      <c r="N19" s="96"/>
      <c r="O19" s="96"/>
      <c r="P19" s="96"/>
      <c r="Q19" s="39" t="str">
        <f>IF($H$18="","",
IF(OR($H$18="Corrupción",$H$18="Lavado de Activos",$H$18="Financiación del Terrorismo",$H$18="Corrupción en Trámites, OPAs y Consultas de Acceso a la Información Pública"),"No Aplica",'5. Valoración de Controles'!H19))</f>
        <v/>
      </c>
      <c r="R19" s="39" t="str">
        <f>IF($H$18="","",
IF(OR($H$18="Corrupción",$H$18="Lavado de Activos",$H$18="Financiación del Terrorismo",$H$18="Corrupción en Trámites, OPAs y Consultas de Acceso a la Información Pública"),'6.Valoración Control Corrupción'!E19,"No Aplica"))</f>
        <v/>
      </c>
      <c r="S19" s="39" t="str">
        <f>IF($H$18="","",
IF(OR($H$18="Corrupción",$H$18="Lavado de Activos",$H$18="Financiación del Terrorismo",$H$18="Corrupción en Trámites, OPAs y Consultas de Acceso a la Información Pública"),'6.Valoración Control Corrupción'!F19,"No Aplica"))</f>
        <v/>
      </c>
      <c r="T19" s="39" t="str">
        <f>IF($H$18="","",
IF(OR($H$18="Corrupción",$H$18="Lavado de Activos",$H$18="Financiación del Terrorismo",$H$18="Corrupción en Trámites, OPAs y Consultas de Acceso a la Información Pública"),'6.Valoración Control Corrupción'!G19,"No Aplica"))</f>
        <v/>
      </c>
      <c r="U19" s="39" t="str">
        <f>IF($H$18="","",
IF(OR($H$18="Corrupción",$H$18="Lavado de Activos",$H$18="Financiación del Terrorismo",$H$18="Corrupción en Trámites, OPAs y Consultas de Acceso a la Información Pública"),'6.Valoración Control Corrupción'!H19,"No Aplica"))</f>
        <v/>
      </c>
      <c r="V19" s="39" t="str">
        <f>IF($H$18="","",
IF(OR($H$18="Corrupción",$H$18="Lavado de Activos",$H$18="Financiación del Terrorismo",$H$18="Corrupción en Trámites, OPAs y Consultas de Acceso a la Información Pública"),'6.Valoración Control Corrupción'!I19,"No Aplica"))</f>
        <v/>
      </c>
      <c r="W19" s="39" t="str">
        <f>IF($H$18="","",
IF(OR($H$18="Corrupción",$H$18="Lavado de Activos",$H$18="Financiación del Terrorismo",$H$18="Corrupción en Trámites, OPAs y Consultas de Acceso a la Información Pública"),'6.Valoración Control Corrupción'!J19,"No Aplica"))</f>
        <v/>
      </c>
      <c r="X19" s="23" t="str">
        <f>IF($H$18="","",
IF(OR($H$18="Corrupción",$H$18="Lavado de Activos",$H$18="Financiación del Terrorismo",$H$18="Trámites, OPAs y Consultas de Acceso a la Información Pública"),"No Aplica",'5. Valoración de Controles'!I19))</f>
        <v/>
      </c>
      <c r="Y19" s="23" t="str">
        <f>IF($H$18="","",
IF(OR($H$18="Corrupción",$H$18="Lavado de Activos",$H$18="Financiación del Terrorismo",$H$18="Trámites, OPAs y Consultas de Acceso a la Información Pública"),"No Aplica",'5. Valoración de Controles'!J19))</f>
        <v/>
      </c>
      <c r="Z19" s="23" t="str">
        <f>IF($H$18="","",
IF(OR($H$18="Corrupción",$H$18="Lavado de Activos",$H$18="Financiación del Terrorismo",$H$18="Trámites, OPAs y Consultas de Acceso a la Información Pública"),"No Aplica",'5. Valoración de Controles'!K19))</f>
        <v/>
      </c>
      <c r="AA19" s="23" t="str">
        <f>IF($H$18="","",
IF(OR($H$18="Corrupción",$H$18="Lavado de Activos",$H$18="Financiación del Terrorismo",$H$18="Trámites, OPAs y Consultas de Acceso a la Información Pública"),"No Aplica",'5. Valoración de Controles'!L19))</f>
        <v/>
      </c>
      <c r="AB19" s="23" t="str">
        <f>IF($H$18="","",
IF(OR($H$18="Corrupción",$H$18="Lavado de Activos",$H$18="Financiación del Terrorismo",$H$18="Trámites, OPAs y Consultas de Acceso a la Información Pública"),"No Aplica",'5. Valoración de Controles'!M19))</f>
        <v/>
      </c>
      <c r="AC19" s="23" t="str">
        <f>IF($H$18="","",
IF(OR($H$18="Corrupción",$H$18="Lavado de Activos",$H$18="Financiación del Terrorismo",$H$18="Trámites, OPAs y Consultas de Acceso a la Información Pública"),"No Aplica",'5. Valoración de Controles'!N19))</f>
        <v/>
      </c>
      <c r="AD19" s="23" t="str">
        <f>IF($H$18="","",
IF(OR($H$18="Corrupción",$H$18="Lavado de Activos",$H$18="Financiación del Terrorismo",$H$18="Trámites, OPAs y Consultas de Acceso a la Información Pública"),"No Aplica",'5. Valoración de Controles'!O19))</f>
        <v/>
      </c>
      <c r="AE19" s="23" t="str">
        <f>IF($H$18="","",
IF(OR($H$18="Corrupción",$H$18="Lavado de Activos",$H$18="Financiación del Terrorismo",$H$18="Trámites, OPAs y Consultas de Acceso a la Información Pública"),"No Aplica",'5. Valoración de Controles'!P19))</f>
        <v/>
      </c>
      <c r="AF19" s="23" t="str">
        <f>IF($H$18="","",
IF(OR($H$18="Corrupción",$H$18="Lavado de Activos",$H$18="Financiación del Terrorismo",$H$18="Trámites, OPAs y Consultas de Acceso a la Información Pública"),"No Aplica",'5. Valoración de Controles'!Q19))</f>
        <v/>
      </c>
      <c r="AG19" s="24" t="str">
        <f>IF($H$18="","",
IF(OR($H$18="Corrupción",$H$18="Lavado de Activos",$H$18="Financiación del Terrorismo",$H$18="Corrupción en Trámites, OPAs y Consultas de Acceso a la Información Pública"),"No Aplica",'5. Valoración de Controles'!R19))</f>
        <v/>
      </c>
      <c r="AH19" s="96"/>
      <c r="AI19" s="96"/>
      <c r="AJ19" s="96"/>
      <c r="AK19" s="96"/>
      <c r="AL19" s="96"/>
      <c r="AM19" s="96"/>
      <c r="AN19" s="96"/>
      <c r="AO19" s="96"/>
      <c r="AP19" s="96"/>
      <c r="AQ19" s="96"/>
      <c r="AR19" s="96"/>
      <c r="AS19" s="3"/>
      <c r="AT19" s="3"/>
      <c r="AU19" s="3"/>
      <c r="AV19" s="3"/>
      <c r="AW19" s="3"/>
      <c r="AX19" s="3"/>
      <c r="AY19" s="3"/>
      <c r="AZ19" s="3"/>
      <c r="BA19" s="3"/>
      <c r="BB19" s="3"/>
      <c r="BC19" s="3"/>
      <c r="BD19" s="3"/>
      <c r="BE19" s="3"/>
      <c r="BF19" s="3"/>
      <c r="BG19" s="3"/>
      <c r="BH19" s="3"/>
      <c r="BI19" s="3"/>
      <c r="BJ19" s="3"/>
      <c r="BK19" s="3"/>
      <c r="BL19" s="3"/>
    </row>
    <row r="20" spans="1:64" ht="31.5" customHeight="1">
      <c r="A20" s="91"/>
      <c r="B20" s="91"/>
      <c r="C20" s="91"/>
      <c r="D20" s="91"/>
      <c r="E20" s="91"/>
      <c r="F20" s="91"/>
      <c r="G20" s="91"/>
      <c r="H20" s="91"/>
      <c r="I20" s="91"/>
      <c r="J20" s="91"/>
      <c r="K20" s="91"/>
      <c r="L20" s="91"/>
      <c r="M20" s="91"/>
      <c r="N20" s="91"/>
      <c r="O20" s="91"/>
      <c r="P20" s="91"/>
      <c r="Q20" s="39" t="str">
        <f>IF($H$18="","",
IF(OR($H$18="Corrupción",$H$18="Lavado de Activos",$H$18="Financiación del Terrorismo",$H$18="Corrupción en Trámites, OPAs y Consultas de Acceso a la Información Pública"),"No Aplica",'5. Valoración de Controles'!H20))</f>
        <v/>
      </c>
      <c r="R20" s="39" t="str">
        <f>IF($H$18="","",
IF(OR($H$18="Corrupción",$H$18="Lavado de Activos",$H$18="Financiación del Terrorismo",$H$18="Corrupción en Trámites, OPAs y Consultas de Acceso a la Información Pública"),'6.Valoración Control Corrupción'!E20,"No Aplica"))</f>
        <v/>
      </c>
      <c r="S20" s="39" t="str">
        <f>IF($H$18="","",
IF(OR($H$18="Corrupción",$H$18="Lavado de Activos",$H$18="Financiación del Terrorismo",$H$18="Corrupción en Trámites, OPAs y Consultas de Acceso a la Información Pública"),'6.Valoración Control Corrupción'!F20,"No Aplica"))</f>
        <v/>
      </c>
      <c r="T20" s="39" t="str">
        <f>IF($H$18="","",
IF(OR($H$18="Corrupción",$H$18="Lavado de Activos",$H$18="Financiación del Terrorismo",$H$18="Corrupción en Trámites, OPAs y Consultas de Acceso a la Información Pública"),'6.Valoración Control Corrupción'!G20,"No Aplica"))</f>
        <v/>
      </c>
      <c r="U20" s="39" t="str">
        <f>IF($H$18="","",
IF(OR($H$18="Corrupción",$H$18="Lavado de Activos",$H$18="Financiación del Terrorismo",$H$18="Corrupción en Trámites, OPAs y Consultas de Acceso a la Información Pública"),'6.Valoración Control Corrupción'!H20,"No Aplica"))</f>
        <v/>
      </c>
      <c r="V20" s="39" t="str">
        <f>IF($H$18="","",
IF(OR($H$18="Corrupción",$H$18="Lavado de Activos",$H$18="Financiación del Terrorismo",$H$18="Corrupción en Trámites, OPAs y Consultas de Acceso a la Información Pública"),'6.Valoración Control Corrupción'!I20,"No Aplica"))</f>
        <v/>
      </c>
      <c r="W20" s="39" t="str">
        <f>IF($H$18="","",
IF(OR($H$18="Corrupción",$H$18="Lavado de Activos",$H$18="Financiación del Terrorismo",$H$18="Corrupción en Trámites, OPAs y Consultas de Acceso a la Información Pública"),'6.Valoración Control Corrupción'!J20,"No Aplica"))</f>
        <v/>
      </c>
      <c r="X20" s="23" t="str">
        <f>IF($H$18="","",
IF(OR($H$18="Corrupción",$H$18="Lavado de Activos",$H$18="Financiación del Terrorismo",$H$18="Trámites, OPAs y Consultas de Acceso a la Información Pública"),"No Aplica",'5. Valoración de Controles'!I20))</f>
        <v/>
      </c>
      <c r="Y20" s="23" t="str">
        <f>IF($H$18="","",
IF(OR($H$18="Corrupción",$H$18="Lavado de Activos",$H$18="Financiación del Terrorismo",$H$18="Trámites, OPAs y Consultas de Acceso a la Información Pública"),"No Aplica",'5. Valoración de Controles'!J20))</f>
        <v/>
      </c>
      <c r="Z20" s="23" t="str">
        <f>IF($H$18="","",
IF(OR($H$18="Corrupción",$H$18="Lavado de Activos",$H$18="Financiación del Terrorismo",$H$18="Trámites, OPAs y Consultas de Acceso a la Información Pública"),"No Aplica",'5. Valoración de Controles'!K20))</f>
        <v/>
      </c>
      <c r="AA20" s="23" t="str">
        <f>IF($H$18="","",
IF(OR($H$18="Corrupción",$H$18="Lavado de Activos",$H$18="Financiación del Terrorismo",$H$18="Trámites, OPAs y Consultas de Acceso a la Información Pública"),"No Aplica",'5. Valoración de Controles'!L20))</f>
        <v/>
      </c>
      <c r="AB20" s="23" t="str">
        <f>IF($H$18="","",
IF(OR($H$18="Corrupción",$H$18="Lavado de Activos",$H$18="Financiación del Terrorismo",$H$18="Trámites, OPAs y Consultas de Acceso a la Información Pública"),"No Aplica",'5. Valoración de Controles'!M20))</f>
        <v/>
      </c>
      <c r="AC20" s="23" t="str">
        <f>IF($H$18="","",
IF(OR($H$18="Corrupción",$H$18="Lavado de Activos",$H$18="Financiación del Terrorismo",$H$18="Trámites, OPAs y Consultas de Acceso a la Información Pública"),"No Aplica",'5. Valoración de Controles'!N20))</f>
        <v/>
      </c>
      <c r="AD20" s="23" t="str">
        <f>IF($H$18="","",
IF(OR($H$18="Corrupción",$H$18="Lavado de Activos",$H$18="Financiación del Terrorismo",$H$18="Trámites, OPAs y Consultas de Acceso a la Información Pública"),"No Aplica",'5. Valoración de Controles'!O20))</f>
        <v/>
      </c>
      <c r="AE20" s="23" t="str">
        <f>IF($H$18="","",
IF(OR($H$18="Corrupción",$H$18="Lavado de Activos",$H$18="Financiación del Terrorismo",$H$18="Trámites, OPAs y Consultas de Acceso a la Información Pública"),"No Aplica",'5. Valoración de Controles'!P20))</f>
        <v/>
      </c>
      <c r="AF20" s="23" t="str">
        <f>IF($H$18="","",
IF(OR($H$18="Corrupción",$H$18="Lavado de Activos",$H$18="Financiación del Terrorismo",$H$18="Trámites, OPAs y Consultas de Acceso a la Información Pública"),"No Aplica",'5. Valoración de Controles'!Q20))</f>
        <v/>
      </c>
      <c r="AG20" s="24" t="str">
        <f>IF($H$18="","",
IF(OR($H$18="Corrupción",$H$18="Lavado de Activos",$H$18="Financiación del Terrorismo",$H$18="Corrupción en Trámites, OPAs y Consultas de Acceso a la Información Pública"),"No Aplica",'5. Valoración de Controles'!R20))</f>
        <v/>
      </c>
      <c r="AH20" s="91"/>
      <c r="AI20" s="91"/>
      <c r="AJ20" s="91"/>
      <c r="AK20" s="91"/>
      <c r="AL20" s="91"/>
      <c r="AM20" s="91"/>
      <c r="AN20" s="91"/>
      <c r="AO20" s="91"/>
      <c r="AP20" s="91"/>
      <c r="AQ20" s="91"/>
      <c r="AR20" s="91"/>
      <c r="AS20" s="3"/>
      <c r="AT20" s="3"/>
      <c r="AU20" s="3"/>
      <c r="AV20" s="3"/>
      <c r="AW20" s="3"/>
      <c r="AX20" s="3"/>
      <c r="AY20" s="3"/>
      <c r="AZ20" s="3"/>
      <c r="BA20" s="3"/>
      <c r="BB20" s="3"/>
      <c r="BC20" s="3"/>
      <c r="BD20" s="3"/>
      <c r="BE20" s="3"/>
      <c r="BF20" s="3"/>
      <c r="BG20" s="3"/>
      <c r="BH20" s="3"/>
      <c r="BI20" s="3"/>
      <c r="BJ20" s="3"/>
      <c r="BK20" s="3"/>
      <c r="BL20" s="3"/>
    </row>
    <row r="21" spans="1:64" ht="31.5" customHeight="1">
      <c r="A21" s="101">
        <v>5</v>
      </c>
      <c r="B21" s="102" t="str">
        <f>'2. Identificación del Riesgo'!B21:B23</f>
        <v/>
      </c>
      <c r="C21" s="102" t="str">
        <f>IF('2. Identificación del Riesgo'!C21:C23="","",'2. Identificación del Riesgo'!C21:C23)</f>
        <v/>
      </c>
      <c r="D21" s="102" t="str">
        <f>IF('2. Identificación del Riesgo'!D21:D23="","",'2. Identificación del Riesgo'!D21:D23)</f>
        <v/>
      </c>
      <c r="E21" s="102" t="str">
        <f>IF('2. Identificación del Riesgo'!E21:E23="","",'2. Identificación del Riesgo'!E21:E23)</f>
        <v/>
      </c>
      <c r="F21" s="102" t="str">
        <f>IF('2. Identificación del Riesgo'!F21:F23="","",'2. Identificación del Riesgo'!F21:F23)</f>
        <v/>
      </c>
      <c r="G21" s="102" t="str">
        <f>IF('2. Identificación del Riesgo'!G21:G23="","",'2. Identificación del Riesgo'!G21:G23)</f>
        <v/>
      </c>
      <c r="H21" s="102" t="str">
        <f>IF('2. Identificación del Riesgo'!H21:H23="","",'2. Identificación del Riesgo'!H21:H23)</f>
        <v/>
      </c>
      <c r="I21" s="102" t="str">
        <f>IF('2. Identificación del Riesgo'!I21:I23="","",'2. Identificación del Riesgo'!I21:I23)</f>
        <v/>
      </c>
      <c r="J21" s="102" t="str">
        <f>IF('2. Identificación del Riesgo'!J21:J23="","",'2. Identificación del Riesgo'!J21:J23)</f>
        <v/>
      </c>
      <c r="K21" s="106" t="str">
        <f>'2. Identificación del Riesgo'!K21:K23</f>
        <v/>
      </c>
      <c r="L21" s="104" t="str">
        <f>'2. Identificación del Riesgo'!L21:L23</f>
        <v/>
      </c>
      <c r="M21" s="10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106" t="str">
        <f>'2. Identificación del Riesgo'!N21:N23</f>
        <v/>
      </c>
      <c r="O21" s="104" t="str">
        <f>'2. Identificación del Riesgo'!O21:O23</f>
        <v/>
      </c>
      <c r="P21" s="105" t="str">
        <f>'2. Identificación del Riesgo'!P21:P23</f>
        <v/>
      </c>
      <c r="Q21" s="39" t="str">
        <f>IF($H$21="","",
IF(OR($H$21="Corrupción",$H$21="Lavado de Activos",$H$21="Financiación del Terrorismo",$H$21="Corrupción en Trámites, OPAs y Consultas de Acceso a la Información Pública"),"No Aplica",'5. Valoración de Controles'!H21))</f>
        <v/>
      </c>
      <c r="R21" s="39" t="str">
        <f>IF($H$21="","",
IF(OR($H$21="Corrupción",$H$21="Lavado de Activos",$H$21="Financiación del Terrorismo",$H$21="Corrupción en Trámites, OPAs y Consultas de Acceso a la Información Pública"),'6.Valoración Control Corrupción'!E21,"No Aplica"))</f>
        <v/>
      </c>
      <c r="S21" s="39" t="str">
        <f>IF($H$21="","",
IF(OR($H$21="Corrupción",$H$21="Lavado de Activos",$H$21="Financiación del Terrorismo",$H$21="Corrupción en Trámites, OPAs y Consultas de Acceso a la Información Pública"),'6.Valoración Control Corrupción'!F21,"No Aplica"))</f>
        <v/>
      </c>
      <c r="T21" s="39" t="str">
        <f>IF($H$21="","",
IF(OR($H$21="Corrupción",$H$21="Lavado de Activos",$H$21="Financiación del Terrorismo",$H$21="Corrupción en Trámites, OPAs y Consultas de Acceso a la Información Pública"),'6.Valoración Control Corrupción'!G21,"No Aplica"))</f>
        <v/>
      </c>
      <c r="U21" s="39" t="str">
        <f>IF($H$21="","",
IF(OR($H$21="Corrupción",$H$21="Lavado de Activos",$H$21="Financiación del Terrorismo",$H$21="Corrupción en Trámites, OPAs y Consultas de Acceso a la Información Pública"),'6.Valoración Control Corrupción'!H21,"No Aplica"))</f>
        <v/>
      </c>
      <c r="V21" s="39" t="str">
        <f>IF($H$21="","",
IF(OR($H$21="Corrupción",$H$21="Lavado de Activos",$H$21="Financiación del Terrorismo",$H$21="Corrupción en Trámites, OPAs y Consultas de Acceso a la Información Pública"),'6.Valoración Control Corrupción'!I21,"No Aplica"))</f>
        <v/>
      </c>
      <c r="W21" s="39" t="str">
        <f>IF($H$21="","",
IF(OR($H$21="Corrupción",$H$21="Lavado de Activos",$H$21="Financiación del Terrorismo",$H$21="Corrupción en Trámites, OPAs y Consultas de Acceso a la Información Pública"),'6.Valoración Control Corrupción'!J21,"No Aplica"))</f>
        <v/>
      </c>
      <c r="X21" s="23" t="str">
        <f>IF($H$21="","",
IF(OR($H$21="Corrupción",$H$21="Lavado de Activos",$H$21="Financiación del Terrorismo",$H$21="Trámites, OPAs y Consultas de Acceso a la Información Pública"),"No Aplica",'5. Valoración de Controles'!I21))</f>
        <v/>
      </c>
      <c r="Y21" s="23" t="str">
        <f>IF($H$21="","",
IF(OR($H$21="Corrupción",$H$21="Lavado de Activos",$H$21="Financiación del Terrorismo",$H$21="Trámites, OPAs y Consultas de Acceso a la Información Pública"),"No Aplica",'5. Valoración de Controles'!J21))</f>
        <v/>
      </c>
      <c r="Z21" s="23" t="str">
        <f>IF($H$21="","",
IF(OR($H$21="Corrupción",$H$21="Lavado de Activos",$H$21="Financiación del Terrorismo",$H$21="Trámites, OPAs y Consultas de Acceso a la Información Pública"),"No Aplica",'5. Valoración de Controles'!K21))</f>
        <v/>
      </c>
      <c r="AA21" s="23" t="str">
        <f>IF($H$21="","",
IF(OR($H$21="Corrupción",$H$21="Lavado de Activos",$H$21="Financiación del Terrorismo",$H$21="Trámites, OPAs y Consultas de Acceso a la Información Pública"),"No Aplica",'5. Valoración de Controles'!L21))</f>
        <v/>
      </c>
      <c r="AB21" s="23" t="str">
        <f>IF($H$21="","",
IF(OR($H$21="Corrupción",$H$21="Lavado de Activos",$H$21="Financiación del Terrorismo",$H$21="Trámites, OPAs y Consultas de Acceso a la Información Pública"),"No Aplica",'5. Valoración de Controles'!M21))</f>
        <v/>
      </c>
      <c r="AC21" s="23" t="str">
        <f>IF($H$21="","",
IF(OR($H$21="Corrupción",$H$21="Lavado de Activos",$H$21="Financiación del Terrorismo",$H$21="Trámites, OPAs y Consultas de Acceso a la Información Pública"),"No Aplica",'5. Valoración de Controles'!N21))</f>
        <v/>
      </c>
      <c r="AD21" s="23" t="str">
        <f>IF($H$21="","",
IF(OR($H$21="Corrupción",$H$21="Lavado de Activos",$H$21="Financiación del Terrorismo",$H$21="Trámites, OPAs y Consultas de Acceso a la Información Pública"),"No Aplica",'5. Valoración de Controles'!O21))</f>
        <v/>
      </c>
      <c r="AE21" s="23" t="str">
        <f>IF($H$21="","",
IF(OR($H$21="Corrupción",$H$21="Lavado de Activos",$H$21="Financiación del Terrorismo",$H$21="Trámites, OPAs y Consultas de Acceso a la Información Pública"),"No Aplica",'5. Valoración de Controles'!P21))</f>
        <v/>
      </c>
      <c r="AF21" s="23" t="str">
        <f>IF($H$21="","",
IF(OR($H$21="Corrupción",$H$21="Lavado de Activos",$H$21="Financiación del Terrorismo",$H$21="Trámites, OPAs y Consultas de Acceso a la Información Pública"),"No Aplica",'5. Valoración de Controles'!Q21))</f>
        <v/>
      </c>
      <c r="AG21" s="24" t="str">
        <f>IF($H$21="","",
IF(OR($H$21="Corrupción",$H$21="Lavado de Activos",$H$21="Financiación del Terrorismo",$H$21="Corrupción en Trámites, OPAs y Consultas de Acceso a la Información Pública"),"No Aplica",'5. Valoración de Controles'!R21))</f>
        <v/>
      </c>
      <c r="AH21" s="106"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123"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106"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123"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105"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107"/>
      <c r="AN21" s="117"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11"/>
      <c r="AP21" s="122"/>
      <c r="AQ21" s="122" t="str">
        <f>IF(AO21="","","∑ Peso porcentual de cada acción definida")</f>
        <v/>
      </c>
      <c r="AR21" s="102"/>
      <c r="AS21" s="3"/>
      <c r="AT21" s="3"/>
      <c r="AU21" s="3"/>
      <c r="AV21" s="3"/>
      <c r="AW21" s="3"/>
      <c r="AX21" s="3"/>
      <c r="AY21" s="3"/>
      <c r="AZ21" s="3"/>
      <c r="BA21" s="3"/>
      <c r="BB21" s="3"/>
      <c r="BC21" s="3"/>
      <c r="BD21" s="3"/>
      <c r="BE21" s="3"/>
      <c r="BF21" s="3"/>
      <c r="BG21" s="3"/>
      <c r="BH21" s="3"/>
      <c r="BI21" s="3"/>
      <c r="BJ21" s="3"/>
      <c r="BK21" s="3"/>
      <c r="BL21" s="3"/>
    </row>
    <row r="22" spans="1:64" ht="31.5" customHeight="1">
      <c r="A22" s="96"/>
      <c r="B22" s="96"/>
      <c r="C22" s="96"/>
      <c r="D22" s="96"/>
      <c r="E22" s="96"/>
      <c r="F22" s="96"/>
      <c r="G22" s="96"/>
      <c r="H22" s="96"/>
      <c r="I22" s="96"/>
      <c r="J22" s="96"/>
      <c r="K22" s="96"/>
      <c r="L22" s="96"/>
      <c r="M22" s="96"/>
      <c r="N22" s="96"/>
      <c r="O22" s="96"/>
      <c r="P22" s="96"/>
      <c r="Q22" s="39" t="str">
        <f>IF($H$21="","",
IF(OR($H$21="Corrupción",$H$21="Lavado de Activos",$H$21="Financiación del Terrorismo",$H$21="Corrupción en Trámites, OPAs y Consultas de Acceso a la Información Pública"),"No Aplica",'5. Valoración de Controles'!H22))</f>
        <v/>
      </c>
      <c r="R22" s="39" t="str">
        <f>IF($H$21="","",
IF(OR($H$21="Corrupción",$H$21="Lavado de Activos",$H$21="Financiación del Terrorismo",$H$21="Corrupción en Trámites, OPAs y Consultas de Acceso a la Información Pública"),'6.Valoración Control Corrupción'!E22,"No Aplica"))</f>
        <v/>
      </c>
      <c r="S22" s="39" t="str">
        <f>IF($H$21="","",
IF(OR($H$21="Corrupción",$H$21="Lavado de Activos",$H$21="Financiación del Terrorismo",$H$21="Corrupción en Trámites, OPAs y Consultas de Acceso a la Información Pública"),'6.Valoración Control Corrupción'!F22,"No Aplica"))</f>
        <v/>
      </c>
      <c r="T22" s="39" t="str">
        <f>IF($H$21="","",
IF(OR($H$21="Corrupción",$H$21="Lavado de Activos",$H$21="Financiación del Terrorismo",$H$21="Corrupción en Trámites, OPAs y Consultas de Acceso a la Información Pública"),'6.Valoración Control Corrupción'!G22,"No Aplica"))</f>
        <v/>
      </c>
      <c r="U22" s="39" t="str">
        <f>IF($H$21="","",
IF(OR($H$21="Corrupción",$H$21="Lavado de Activos",$H$21="Financiación del Terrorismo",$H$21="Corrupción en Trámites, OPAs y Consultas de Acceso a la Información Pública"),'6.Valoración Control Corrupción'!H22,"No Aplica"))</f>
        <v/>
      </c>
      <c r="V22" s="39" t="str">
        <f>IF($H$21="","",
IF(OR($H$21="Corrupción",$H$21="Lavado de Activos",$H$21="Financiación del Terrorismo",$H$21="Corrupción en Trámites, OPAs y Consultas de Acceso a la Información Pública"),'6.Valoración Control Corrupción'!I22,"No Aplica"))</f>
        <v/>
      </c>
      <c r="W22" s="39" t="str">
        <f>IF($H$21="","",
IF(OR($H$21="Corrupción",$H$21="Lavado de Activos",$H$21="Financiación del Terrorismo",$H$21="Corrupción en Trámites, OPAs y Consultas de Acceso a la Información Pública"),'6.Valoración Control Corrupción'!J22,"No Aplica"))</f>
        <v/>
      </c>
      <c r="X22" s="23" t="str">
        <f>IF($H$21="","",
IF(OR($H$21="Corrupción",$H$21="Lavado de Activos",$H$21="Financiación del Terrorismo",$H$21="Trámites, OPAs y Consultas de Acceso a la Información Pública"),"No Aplica",'5. Valoración de Controles'!I22))</f>
        <v/>
      </c>
      <c r="Y22" s="23" t="str">
        <f>IF($H$21="","",
IF(OR($H$21="Corrupción",$H$21="Lavado de Activos",$H$21="Financiación del Terrorismo",$H$21="Trámites, OPAs y Consultas de Acceso a la Información Pública"),"No Aplica",'5. Valoración de Controles'!J22))</f>
        <v/>
      </c>
      <c r="Z22" s="23" t="str">
        <f>IF($H$21="","",
IF(OR($H$21="Corrupción",$H$21="Lavado de Activos",$H$21="Financiación del Terrorismo",$H$21="Trámites, OPAs y Consultas de Acceso a la Información Pública"),"No Aplica",'5. Valoración de Controles'!K22))</f>
        <v/>
      </c>
      <c r="AA22" s="23" t="str">
        <f>IF($H$21="","",
IF(OR($H$21="Corrupción",$H$21="Lavado de Activos",$H$21="Financiación del Terrorismo",$H$21="Trámites, OPAs y Consultas de Acceso a la Información Pública"),"No Aplica",'5. Valoración de Controles'!L22))</f>
        <v/>
      </c>
      <c r="AB22" s="23" t="str">
        <f>IF($H$21="","",
IF(OR($H$21="Corrupción",$H$21="Lavado de Activos",$H$21="Financiación del Terrorismo",$H$21="Trámites, OPAs y Consultas de Acceso a la Información Pública"),"No Aplica",'5. Valoración de Controles'!M22))</f>
        <v/>
      </c>
      <c r="AC22" s="23" t="str">
        <f>IF($H$21="","",
IF(OR($H$21="Corrupción",$H$21="Lavado de Activos",$H$21="Financiación del Terrorismo",$H$21="Trámites, OPAs y Consultas de Acceso a la Información Pública"),"No Aplica",'5. Valoración de Controles'!N22))</f>
        <v/>
      </c>
      <c r="AD22" s="23" t="str">
        <f>IF($H$21="","",
IF(OR($H$21="Corrupción",$H$21="Lavado de Activos",$H$21="Financiación del Terrorismo",$H$21="Trámites, OPAs y Consultas de Acceso a la Información Pública"),"No Aplica",'5. Valoración de Controles'!O22))</f>
        <v/>
      </c>
      <c r="AE22" s="23" t="str">
        <f>IF($H$21="","",
IF(OR($H$21="Corrupción",$H$21="Lavado de Activos",$H$21="Financiación del Terrorismo",$H$21="Trámites, OPAs y Consultas de Acceso a la Información Pública"),"No Aplica",'5. Valoración de Controles'!P22))</f>
        <v/>
      </c>
      <c r="AF22" s="23" t="str">
        <f>IF($H$21="","",
IF(OR($H$21="Corrupción",$H$21="Lavado de Activos",$H$21="Financiación del Terrorismo",$H$21="Trámites, OPAs y Consultas de Acceso a la Información Pública"),"No Aplica",'5. Valoración de Controles'!Q22))</f>
        <v/>
      </c>
      <c r="AG22" s="24" t="str">
        <f>IF($H$21="","",
IF(OR($H$21="Corrupción",$H$21="Lavado de Activos",$H$21="Financiación del Terrorismo",$H$21="Corrupción en Trámites, OPAs y Consultas de Acceso a la Información Pública"),"No Aplica",'5. Valoración de Controles'!R22))</f>
        <v/>
      </c>
      <c r="AH22" s="96"/>
      <c r="AI22" s="96"/>
      <c r="AJ22" s="96"/>
      <c r="AK22" s="96"/>
      <c r="AL22" s="96"/>
      <c r="AM22" s="96"/>
      <c r="AN22" s="96"/>
      <c r="AO22" s="96"/>
      <c r="AP22" s="96"/>
      <c r="AQ22" s="96"/>
      <c r="AR22" s="96"/>
      <c r="AS22" s="3"/>
      <c r="AT22" s="3"/>
      <c r="AU22" s="3"/>
      <c r="AV22" s="3"/>
      <c r="AW22" s="3"/>
      <c r="AX22" s="3"/>
      <c r="AY22" s="3"/>
      <c r="AZ22" s="3"/>
      <c r="BA22" s="3"/>
      <c r="BB22" s="3"/>
      <c r="BC22" s="3"/>
      <c r="BD22" s="3"/>
      <c r="BE22" s="3"/>
      <c r="BF22" s="3"/>
      <c r="BG22" s="3"/>
      <c r="BH22" s="3"/>
      <c r="BI22" s="3"/>
      <c r="BJ22" s="3"/>
      <c r="BK22" s="3"/>
      <c r="BL22" s="3"/>
    </row>
    <row r="23" spans="1:64" ht="31.5" customHeight="1">
      <c r="A23" s="91"/>
      <c r="B23" s="91"/>
      <c r="C23" s="91"/>
      <c r="D23" s="91"/>
      <c r="E23" s="91"/>
      <c r="F23" s="91"/>
      <c r="G23" s="91"/>
      <c r="H23" s="91"/>
      <c r="I23" s="91"/>
      <c r="J23" s="91"/>
      <c r="K23" s="91"/>
      <c r="L23" s="91"/>
      <c r="M23" s="91"/>
      <c r="N23" s="91"/>
      <c r="O23" s="91"/>
      <c r="P23" s="91"/>
      <c r="Q23" s="39" t="str">
        <f>IF($H$21="","",
IF(OR($H$21="Corrupción",$H$21="Lavado de Activos",$H$21="Financiación del Terrorismo",$H$21="Corrupción en Trámites, OPAs y Consultas de Acceso a la Información Pública"),"No Aplica",'5. Valoración de Controles'!H23))</f>
        <v/>
      </c>
      <c r="R23" s="39" t="str">
        <f>IF($H$21="","",
IF(OR($H$21="Corrupción",$H$21="Lavado de Activos",$H$21="Financiación del Terrorismo",$H$21="Corrupción en Trámites, OPAs y Consultas de Acceso a la Información Pública"),'6.Valoración Control Corrupción'!E23,"No Aplica"))</f>
        <v/>
      </c>
      <c r="S23" s="39" t="str">
        <f>IF($H$21="","",
IF(OR($H$21="Corrupción",$H$21="Lavado de Activos",$H$21="Financiación del Terrorismo",$H$21="Corrupción en Trámites, OPAs y Consultas de Acceso a la Información Pública"),'6.Valoración Control Corrupción'!F23,"No Aplica"))</f>
        <v/>
      </c>
      <c r="T23" s="39" t="str">
        <f>IF($H$21="","",
IF(OR($H$21="Corrupción",$H$21="Lavado de Activos",$H$21="Financiación del Terrorismo",$H$21="Corrupción en Trámites, OPAs y Consultas de Acceso a la Información Pública"),'6.Valoración Control Corrupción'!G23,"No Aplica"))</f>
        <v/>
      </c>
      <c r="U23" s="39" t="str">
        <f>IF($H$21="","",
IF(OR($H$21="Corrupción",$H$21="Lavado de Activos",$H$21="Financiación del Terrorismo",$H$21="Corrupción en Trámites, OPAs y Consultas de Acceso a la Información Pública"),'6.Valoración Control Corrupción'!H23,"No Aplica"))</f>
        <v/>
      </c>
      <c r="V23" s="39" t="str">
        <f>IF($H$21="","",
IF(OR($H$21="Corrupción",$H$21="Lavado de Activos",$H$21="Financiación del Terrorismo",$H$21="Corrupción en Trámites, OPAs y Consultas de Acceso a la Información Pública"),'6.Valoración Control Corrupción'!I23,"No Aplica"))</f>
        <v/>
      </c>
      <c r="W23" s="39" t="str">
        <f>IF($H$21="","",
IF(OR($H$21="Corrupción",$H$21="Lavado de Activos",$H$21="Financiación del Terrorismo",$H$21="Corrupción en Trámites, OPAs y Consultas de Acceso a la Información Pública"),'6.Valoración Control Corrupción'!J23,"No Aplica"))</f>
        <v/>
      </c>
      <c r="X23" s="23" t="str">
        <f>IF($H$21="","",
IF(OR($H$21="Corrupción",$H$21="Lavado de Activos",$H$21="Financiación del Terrorismo",$H$21="Trámites, OPAs y Consultas de Acceso a la Información Pública"),"No Aplica",'5. Valoración de Controles'!I23))</f>
        <v/>
      </c>
      <c r="Y23" s="23" t="str">
        <f>IF($H$21="","",
IF(OR($H$21="Corrupción",$H$21="Lavado de Activos",$H$21="Financiación del Terrorismo",$H$21="Trámites, OPAs y Consultas de Acceso a la Información Pública"),"No Aplica",'5. Valoración de Controles'!J23))</f>
        <v/>
      </c>
      <c r="Z23" s="23" t="str">
        <f>IF($H$21="","",
IF(OR($H$21="Corrupción",$H$21="Lavado de Activos",$H$21="Financiación del Terrorismo",$H$21="Trámites, OPAs y Consultas de Acceso a la Información Pública"),"No Aplica",'5. Valoración de Controles'!K23))</f>
        <v/>
      </c>
      <c r="AA23" s="23" t="str">
        <f>IF($H$21="","",
IF(OR($H$21="Corrupción",$H$21="Lavado de Activos",$H$21="Financiación del Terrorismo",$H$21="Trámites, OPAs y Consultas de Acceso a la Información Pública"),"No Aplica",'5. Valoración de Controles'!L23))</f>
        <v/>
      </c>
      <c r="AB23" s="23" t="str">
        <f>IF($H$21="","",
IF(OR($H$21="Corrupción",$H$21="Lavado de Activos",$H$21="Financiación del Terrorismo",$H$21="Trámites, OPAs y Consultas de Acceso a la Información Pública"),"No Aplica",'5. Valoración de Controles'!M23))</f>
        <v/>
      </c>
      <c r="AC23" s="23" t="str">
        <f>IF($H$21="","",
IF(OR($H$21="Corrupción",$H$21="Lavado de Activos",$H$21="Financiación del Terrorismo",$H$21="Trámites, OPAs y Consultas de Acceso a la Información Pública"),"No Aplica",'5. Valoración de Controles'!N23))</f>
        <v/>
      </c>
      <c r="AD23" s="23" t="str">
        <f>IF($H$21="","",
IF(OR($H$21="Corrupción",$H$21="Lavado de Activos",$H$21="Financiación del Terrorismo",$H$21="Trámites, OPAs y Consultas de Acceso a la Información Pública"),"No Aplica",'5. Valoración de Controles'!O23))</f>
        <v/>
      </c>
      <c r="AE23" s="23" t="str">
        <f>IF($H$21="","",
IF(OR($H$21="Corrupción",$H$21="Lavado de Activos",$H$21="Financiación del Terrorismo",$H$21="Trámites, OPAs y Consultas de Acceso a la Información Pública"),"No Aplica",'5. Valoración de Controles'!P23))</f>
        <v/>
      </c>
      <c r="AF23" s="23" t="str">
        <f>IF($H$21="","",
IF(OR($H$21="Corrupción",$H$21="Lavado de Activos",$H$21="Financiación del Terrorismo",$H$21="Trámites, OPAs y Consultas de Acceso a la Información Pública"),"No Aplica",'5. Valoración de Controles'!Q23))</f>
        <v/>
      </c>
      <c r="AG23" s="24" t="str">
        <f>IF($H$21="","",
IF(OR($H$21="Corrupción",$H$21="Lavado de Activos",$H$21="Financiación del Terrorismo",$H$21="Corrupción en Trámites, OPAs y Consultas de Acceso a la Información Pública"),"No Aplica",'5. Valoración de Controles'!R23))</f>
        <v/>
      </c>
      <c r="AH23" s="91"/>
      <c r="AI23" s="91"/>
      <c r="AJ23" s="91"/>
      <c r="AK23" s="91"/>
      <c r="AL23" s="91"/>
      <c r="AM23" s="91"/>
      <c r="AN23" s="91"/>
      <c r="AO23" s="91"/>
      <c r="AP23" s="91"/>
      <c r="AQ23" s="91"/>
      <c r="AR23" s="91"/>
      <c r="AS23" s="3"/>
      <c r="AT23" s="3"/>
      <c r="AU23" s="3"/>
      <c r="AV23" s="3"/>
      <c r="AW23" s="3"/>
      <c r="AX23" s="3"/>
      <c r="AY23" s="3"/>
      <c r="AZ23" s="3"/>
      <c r="BA23" s="3"/>
      <c r="BB23" s="3"/>
      <c r="BC23" s="3"/>
      <c r="BD23" s="3"/>
      <c r="BE23" s="3"/>
      <c r="BF23" s="3"/>
      <c r="BG23" s="3"/>
      <c r="BH23" s="3"/>
      <c r="BI23" s="3"/>
      <c r="BJ23" s="3"/>
      <c r="BK23" s="3"/>
      <c r="BL23" s="3"/>
    </row>
    <row r="24" spans="1:64" ht="31.5" customHeight="1">
      <c r="A24" s="101">
        <v>6</v>
      </c>
      <c r="B24" s="102" t="str">
        <f>'2. Identificación del Riesgo'!B24:B26</f>
        <v/>
      </c>
      <c r="C24" s="102" t="str">
        <f>IF('2. Identificación del Riesgo'!C24:C26="","",'2. Identificación del Riesgo'!C24:C26)</f>
        <v/>
      </c>
      <c r="D24" s="102" t="str">
        <f>IF('2. Identificación del Riesgo'!D24:D26="","",'2. Identificación del Riesgo'!D24:D26)</f>
        <v/>
      </c>
      <c r="E24" s="102" t="str">
        <f>IF('2. Identificación del Riesgo'!E24:E26="","",'2. Identificación del Riesgo'!E24:E26)</f>
        <v/>
      </c>
      <c r="F24" s="102" t="str">
        <f>IF('2. Identificación del Riesgo'!F24:F26="","",'2. Identificación del Riesgo'!F24:F26)</f>
        <v/>
      </c>
      <c r="G24" s="102" t="str">
        <f>IF('2. Identificación del Riesgo'!G24:G26="","",'2. Identificación del Riesgo'!G24:G26)</f>
        <v/>
      </c>
      <c r="H24" s="102" t="str">
        <f>IF('2. Identificación del Riesgo'!H24:H26="","",'2. Identificación del Riesgo'!H24:H26)</f>
        <v/>
      </c>
      <c r="I24" s="102" t="str">
        <f>IF('2. Identificación del Riesgo'!I24:I26="","",'2. Identificación del Riesgo'!I24:I26)</f>
        <v/>
      </c>
      <c r="J24" s="102" t="str">
        <f>IF('2. Identificación del Riesgo'!J24:J26="","",'2. Identificación del Riesgo'!J24:J26)</f>
        <v/>
      </c>
      <c r="K24" s="106" t="str">
        <f>'2. Identificación del Riesgo'!K24:K26</f>
        <v/>
      </c>
      <c r="L24" s="104" t="str">
        <f>'2. Identificación del Riesgo'!L24:L26</f>
        <v/>
      </c>
      <c r="M24" s="10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106" t="str">
        <f>'2. Identificación del Riesgo'!N24:N26</f>
        <v/>
      </c>
      <c r="O24" s="104" t="str">
        <f>'2. Identificación del Riesgo'!O24:O26</f>
        <v/>
      </c>
      <c r="P24" s="105" t="str">
        <f>'2. Identificación del Riesgo'!P24:P26</f>
        <v/>
      </c>
      <c r="Q24" s="39" t="str">
        <f>IF($H$24="","",
IF(OR($H$24="Corrupción",$H$24="Lavado de Activos",$H$24="Financiación del Terrorismo",$H$24="Corrupción en Trámites, OPAs y Consultas de Acceso a la Información Pública"),"No Aplica",'5. Valoración de Controles'!H24))</f>
        <v/>
      </c>
      <c r="R24" s="39" t="str">
        <f>IF($H$24="","",
IF(OR($H$24="Corrupción",$H$24="Lavado de Activos",$H$24="Financiación del Terrorismo",$H$24="Corrupción en Trámites, OPAs y Consultas de Acceso a la Información Pública"),'6.Valoración Control Corrupción'!E24,"No Aplica"))</f>
        <v/>
      </c>
      <c r="S24" s="39" t="str">
        <f>IF($H$24="","",
IF(OR($H$24="Corrupción",$H$24="Lavado de Activos",$H$24="Financiación del Terrorismo",$H$24="Corrupción en Trámites, OPAs y Consultas de Acceso a la Información Pública"),'6.Valoración Control Corrupción'!F24,"No Aplica"))</f>
        <v/>
      </c>
      <c r="T24" s="39" t="str">
        <f>IF($H$24="","",
IF(OR($H$24="Corrupción",$H$24="Lavado de Activos",$H$24="Financiación del Terrorismo",$H$24="Corrupción en Trámites, OPAs y Consultas de Acceso a la Información Pública"),'6.Valoración Control Corrupción'!G24,"No Aplica"))</f>
        <v/>
      </c>
      <c r="U24" s="39" t="str">
        <f>IF($H$24="","",
IF(OR($H$24="Corrupción",$H$24="Lavado de Activos",$H$24="Financiación del Terrorismo",$H$24="Corrupción en Trámites, OPAs y Consultas de Acceso a la Información Pública"),'6.Valoración Control Corrupción'!H24,"No Aplica"))</f>
        <v/>
      </c>
      <c r="V24" s="39" t="str">
        <f>IF($H$24="","",
IF(OR($H$24="Corrupción",$H$24="Lavado de Activos",$H$24="Financiación del Terrorismo",$H$24="Corrupción en Trámites, OPAs y Consultas de Acceso a la Información Pública"),'6.Valoración Control Corrupción'!I24,"No Aplica"))</f>
        <v/>
      </c>
      <c r="W24" s="39" t="str">
        <f>IF($H$24="","",
IF(OR($H$24="Corrupción",$H$24="Lavado de Activos",$H$24="Financiación del Terrorismo",$H$24="Corrupción en Trámites, OPAs y Consultas de Acceso a la Información Pública"),'6.Valoración Control Corrupción'!J24,"No Aplica"))</f>
        <v/>
      </c>
      <c r="X24" s="23" t="str">
        <f>IF($H$24="","",
IF(OR($H$24="Corrupción",$H$24="Lavado de Activos",$H$24="Financiación del Terrorismo",$H$24="Trámites, OPAs y Consultas de Acceso a la Información Pública"),"No Aplica",'5. Valoración de Controles'!I24))</f>
        <v/>
      </c>
      <c r="Y24" s="23" t="str">
        <f>IF($H$24="","",
IF(OR($H$24="Corrupción",$H$24="Lavado de Activos",$H$24="Financiación del Terrorismo",$H$24="Trámites, OPAs y Consultas de Acceso a la Información Pública"),"No Aplica",'5. Valoración de Controles'!J24))</f>
        <v/>
      </c>
      <c r="Z24" s="23" t="str">
        <f>IF($H$24="","",
IF(OR($H$24="Corrupción",$H$24="Lavado de Activos",$H$24="Financiación del Terrorismo",$H$24="Trámites, OPAs y Consultas de Acceso a la Información Pública"),"No Aplica",'5. Valoración de Controles'!K24))</f>
        <v/>
      </c>
      <c r="AA24" s="23" t="str">
        <f>IF($H$24="","",
IF(OR($H$24="Corrupción",$H$24="Lavado de Activos",$H$24="Financiación del Terrorismo",$H$24="Trámites, OPAs y Consultas de Acceso a la Información Pública"),"No Aplica",'5. Valoración de Controles'!L24))</f>
        <v/>
      </c>
      <c r="AB24" s="23" t="str">
        <f>IF($H$24="","",
IF(OR($H$24="Corrupción",$H$24="Lavado de Activos",$H$24="Financiación del Terrorismo",$H$24="Trámites, OPAs y Consultas de Acceso a la Información Pública"),"No Aplica",'5. Valoración de Controles'!M24))</f>
        <v/>
      </c>
      <c r="AC24" s="23" t="str">
        <f>IF($H$24="","",
IF(OR($H$24="Corrupción",$H$24="Lavado de Activos",$H$24="Financiación del Terrorismo",$H$24="Trámites, OPAs y Consultas de Acceso a la Información Pública"),"No Aplica",'5. Valoración de Controles'!N24))</f>
        <v/>
      </c>
      <c r="AD24" s="23" t="str">
        <f>IF($H$24="","",
IF(OR($H$24="Corrupción",$H$24="Lavado de Activos",$H$24="Financiación del Terrorismo",$H$24="Trámites, OPAs y Consultas de Acceso a la Información Pública"),"No Aplica",'5. Valoración de Controles'!O24))</f>
        <v/>
      </c>
      <c r="AE24" s="23" t="str">
        <f>IF($H$24="","",
IF(OR($H$24="Corrupción",$H$24="Lavado de Activos",$H$24="Financiación del Terrorismo",$H$24="Trámites, OPAs y Consultas de Acceso a la Información Pública"),"No Aplica",'5. Valoración de Controles'!P24))</f>
        <v/>
      </c>
      <c r="AF24" s="23" t="str">
        <f>IF($H$24="","",
IF(OR($H$24="Corrupción",$H$24="Lavado de Activos",$H$24="Financiación del Terrorismo",$H$24="Trámites, OPAs y Consultas de Acceso a la Información Pública"),"No Aplica",'5. Valoración de Controles'!Q24))</f>
        <v/>
      </c>
      <c r="AG24" s="24" t="str">
        <f>IF($H$24="","",
IF(OR($H$24="Corrupción",$H$24="Lavado de Activos",$H$24="Financiación del Terrorismo",$H$24="Corrupción en Trámites, OPAs y Consultas de Acceso a la Información Pública"),"No Aplica",'5. Valoración de Controles'!R24))</f>
        <v/>
      </c>
      <c r="AH24" s="106"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123"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106"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123"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105"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107"/>
      <c r="AN24" s="117"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11"/>
      <c r="AP24" s="122"/>
      <c r="AQ24" s="122" t="str">
        <f>IF(AO24="","","∑ Peso porcentual de cada acción definida")</f>
        <v/>
      </c>
      <c r="AR24" s="102"/>
      <c r="AS24" s="3"/>
      <c r="AT24" s="3"/>
      <c r="AU24" s="3"/>
      <c r="AV24" s="3"/>
      <c r="AW24" s="3"/>
      <c r="AX24" s="3"/>
      <c r="AY24" s="3"/>
      <c r="AZ24" s="3"/>
      <c r="BA24" s="3"/>
      <c r="BB24" s="3"/>
      <c r="BC24" s="3"/>
      <c r="BD24" s="3"/>
      <c r="BE24" s="3"/>
      <c r="BF24" s="3"/>
      <c r="BG24" s="3"/>
      <c r="BH24" s="3"/>
      <c r="BI24" s="3"/>
      <c r="BJ24" s="3"/>
      <c r="BK24" s="3"/>
      <c r="BL24" s="3"/>
    </row>
    <row r="25" spans="1:64" ht="31.5" customHeight="1">
      <c r="A25" s="96"/>
      <c r="B25" s="96"/>
      <c r="C25" s="96"/>
      <c r="D25" s="96"/>
      <c r="E25" s="96"/>
      <c r="F25" s="96"/>
      <c r="G25" s="96"/>
      <c r="H25" s="96"/>
      <c r="I25" s="96"/>
      <c r="J25" s="96"/>
      <c r="K25" s="96"/>
      <c r="L25" s="96"/>
      <c r="M25" s="96"/>
      <c r="N25" s="96"/>
      <c r="O25" s="96"/>
      <c r="P25" s="96"/>
      <c r="Q25" s="39" t="str">
        <f>IF($H$24="","",
IF(OR($H$24="Corrupción",$H$24="Lavado de Activos",$H$24="Financiación del Terrorismo",$H$24="Corrupción en Trámites, OPAs y Consultas de Acceso a la Información Pública"),"No Aplica",'5. Valoración de Controles'!H25))</f>
        <v/>
      </c>
      <c r="R25" s="39" t="str">
        <f>IF($H$24="","",
IF(OR($H$24="Corrupción",$H$24="Lavado de Activos",$H$24="Financiación del Terrorismo",$H$24="Corrupción en Trámites, OPAs y Consultas de Acceso a la Información Pública"),'6.Valoración Control Corrupción'!E25,"No Aplica"))</f>
        <v/>
      </c>
      <c r="S25" s="39" t="str">
        <f>IF($H$24="","",
IF(OR($H$24="Corrupción",$H$24="Lavado de Activos",$H$24="Financiación del Terrorismo",$H$24="Corrupción en Trámites, OPAs y Consultas de Acceso a la Información Pública"),'6.Valoración Control Corrupción'!F25,"No Aplica"))</f>
        <v/>
      </c>
      <c r="T25" s="39" t="str">
        <f>IF($H$24="","",
IF(OR($H$24="Corrupción",$H$24="Lavado de Activos",$H$24="Financiación del Terrorismo",$H$24="Corrupción en Trámites, OPAs y Consultas de Acceso a la Información Pública"),'6.Valoración Control Corrupción'!G25,"No Aplica"))</f>
        <v/>
      </c>
      <c r="U25" s="39" t="str">
        <f>IF($H$24="","",
IF(OR($H$24="Corrupción",$H$24="Lavado de Activos",$H$24="Financiación del Terrorismo",$H$24="Corrupción en Trámites, OPAs y Consultas de Acceso a la Información Pública"),'6.Valoración Control Corrupción'!H25,"No Aplica"))</f>
        <v/>
      </c>
      <c r="V25" s="39" t="str">
        <f>IF($H$24="","",
IF(OR($H$24="Corrupción",$H$24="Lavado de Activos",$H$24="Financiación del Terrorismo",$H$24="Corrupción en Trámites, OPAs y Consultas de Acceso a la Información Pública"),'6.Valoración Control Corrupción'!I25,"No Aplica"))</f>
        <v/>
      </c>
      <c r="W25" s="39" t="str">
        <f>IF($H$24="","",
IF(OR($H$24="Corrupción",$H$24="Lavado de Activos",$H$24="Financiación del Terrorismo",$H$24="Corrupción en Trámites, OPAs y Consultas de Acceso a la Información Pública"),'6.Valoración Control Corrupción'!J25,"No Aplica"))</f>
        <v/>
      </c>
      <c r="X25" s="23" t="str">
        <f>IF($H$24="","",
IF(OR($H$24="Corrupción",$H$24="Lavado de Activos",$H$24="Financiación del Terrorismo",$H$24="Trámites, OPAs y Consultas de Acceso a la Información Pública"),"No Aplica",'5. Valoración de Controles'!I25))</f>
        <v/>
      </c>
      <c r="Y25" s="23" t="str">
        <f>IF($H$24="","",
IF(OR($H$24="Corrupción",$H$24="Lavado de Activos",$H$24="Financiación del Terrorismo",$H$24="Trámites, OPAs y Consultas de Acceso a la Información Pública"),"No Aplica",'5. Valoración de Controles'!J25))</f>
        <v/>
      </c>
      <c r="Z25" s="23" t="str">
        <f>IF($H$24="","",
IF(OR($H$24="Corrupción",$H$24="Lavado de Activos",$H$24="Financiación del Terrorismo",$H$24="Trámites, OPAs y Consultas de Acceso a la Información Pública"),"No Aplica",'5. Valoración de Controles'!K25))</f>
        <v/>
      </c>
      <c r="AA25" s="23" t="str">
        <f>IF($H$24="","",
IF(OR($H$24="Corrupción",$H$24="Lavado de Activos",$H$24="Financiación del Terrorismo",$H$24="Trámites, OPAs y Consultas de Acceso a la Información Pública"),"No Aplica",'5. Valoración de Controles'!L25))</f>
        <v/>
      </c>
      <c r="AB25" s="23" t="str">
        <f>IF($H$24="","",
IF(OR($H$24="Corrupción",$H$24="Lavado de Activos",$H$24="Financiación del Terrorismo",$H$24="Trámites, OPAs y Consultas de Acceso a la Información Pública"),"No Aplica",'5. Valoración de Controles'!M25))</f>
        <v/>
      </c>
      <c r="AC25" s="23" t="str">
        <f>IF($H$24="","",
IF(OR($H$24="Corrupción",$H$24="Lavado de Activos",$H$24="Financiación del Terrorismo",$H$24="Trámites, OPAs y Consultas de Acceso a la Información Pública"),"No Aplica",'5. Valoración de Controles'!N25))</f>
        <v/>
      </c>
      <c r="AD25" s="23" t="str">
        <f>IF($H$24="","",
IF(OR($H$24="Corrupción",$H$24="Lavado de Activos",$H$24="Financiación del Terrorismo",$H$24="Trámites, OPAs y Consultas de Acceso a la Información Pública"),"No Aplica",'5. Valoración de Controles'!O25))</f>
        <v/>
      </c>
      <c r="AE25" s="23" t="str">
        <f>IF($H$24="","",
IF(OR($H$24="Corrupción",$H$24="Lavado de Activos",$H$24="Financiación del Terrorismo",$H$24="Trámites, OPAs y Consultas de Acceso a la Información Pública"),"No Aplica",'5. Valoración de Controles'!P25))</f>
        <v/>
      </c>
      <c r="AF25" s="23" t="str">
        <f>IF($H$24="","",
IF(OR($H$24="Corrupción",$H$24="Lavado de Activos",$H$24="Financiación del Terrorismo",$H$24="Trámites, OPAs y Consultas de Acceso a la Información Pública"),"No Aplica",'5. Valoración de Controles'!Q25))</f>
        <v/>
      </c>
      <c r="AG25" s="24" t="str">
        <f>IF($H$24="","",
IF(OR($H$24="Corrupción",$H$24="Lavado de Activos",$H$24="Financiación del Terrorismo",$H$24="Corrupción en Trámites, OPAs y Consultas de Acceso a la Información Pública"),"No Aplica",'5. Valoración de Controles'!R25))</f>
        <v/>
      </c>
      <c r="AH25" s="96"/>
      <c r="AI25" s="96"/>
      <c r="AJ25" s="96"/>
      <c r="AK25" s="96"/>
      <c r="AL25" s="96"/>
      <c r="AM25" s="96"/>
      <c r="AN25" s="96"/>
      <c r="AO25" s="96"/>
      <c r="AP25" s="96"/>
      <c r="AQ25" s="96"/>
      <c r="AR25" s="96"/>
      <c r="AS25" s="3"/>
      <c r="AT25" s="3"/>
      <c r="AU25" s="3"/>
      <c r="AV25" s="3"/>
      <c r="AW25" s="3"/>
      <c r="AX25" s="3"/>
      <c r="AY25" s="3"/>
      <c r="AZ25" s="3"/>
      <c r="BA25" s="3"/>
      <c r="BB25" s="3"/>
      <c r="BC25" s="3"/>
      <c r="BD25" s="3"/>
      <c r="BE25" s="3"/>
      <c r="BF25" s="3"/>
      <c r="BG25" s="3"/>
      <c r="BH25" s="3"/>
      <c r="BI25" s="3"/>
      <c r="BJ25" s="3"/>
      <c r="BK25" s="3"/>
      <c r="BL25" s="3"/>
    </row>
    <row r="26" spans="1:64" ht="31.5" customHeight="1">
      <c r="A26" s="91"/>
      <c r="B26" s="91"/>
      <c r="C26" s="91"/>
      <c r="D26" s="91"/>
      <c r="E26" s="91"/>
      <c r="F26" s="91"/>
      <c r="G26" s="91"/>
      <c r="H26" s="91"/>
      <c r="I26" s="91"/>
      <c r="J26" s="91"/>
      <c r="K26" s="91"/>
      <c r="L26" s="91"/>
      <c r="M26" s="91"/>
      <c r="N26" s="91"/>
      <c r="O26" s="91"/>
      <c r="P26" s="91"/>
      <c r="Q26" s="39" t="str">
        <f>IF($H$24="","",
IF(OR($H$24="Corrupción",$H$24="Lavado de Activos",$H$24="Financiación del Terrorismo",$H$24="Corrupción en Trámites, OPAs y Consultas de Acceso a la Información Pública"),"No Aplica",'5. Valoración de Controles'!H26))</f>
        <v/>
      </c>
      <c r="R26" s="39" t="str">
        <f>IF($H$24="","",
IF(OR($H$24="Corrupción",$H$24="Lavado de Activos",$H$24="Financiación del Terrorismo",$H$24="Corrupción en Trámites, OPAs y Consultas de Acceso a la Información Pública"),'6.Valoración Control Corrupción'!E26,"No Aplica"))</f>
        <v/>
      </c>
      <c r="S26" s="39" t="str">
        <f>IF($H$24="","",
IF(OR($H$24="Corrupción",$H$24="Lavado de Activos",$H$24="Financiación del Terrorismo",$H$24="Corrupción en Trámites, OPAs y Consultas de Acceso a la Información Pública"),'6.Valoración Control Corrupción'!F26,"No Aplica"))</f>
        <v/>
      </c>
      <c r="T26" s="39" t="str">
        <f>IF($H$24="","",
IF(OR($H$24="Corrupción",$H$24="Lavado de Activos",$H$24="Financiación del Terrorismo",$H$24="Corrupción en Trámites, OPAs y Consultas de Acceso a la Información Pública"),'6.Valoración Control Corrupción'!G26,"No Aplica"))</f>
        <v/>
      </c>
      <c r="U26" s="39" t="str">
        <f>IF($H$24="","",
IF(OR($H$24="Corrupción",$H$24="Lavado de Activos",$H$24="Financiación del Terrorismo",$H$24="Corrupción en Trámites, OPAs y Consultas de Acceso a la Información Pública"),'6.Valoración Control Corrupción'!H26,"No Aplica"))</f>
        <v/>
      </c>
      <c r="V26" s="39" t="str">
        <f>IF($H$24="","",
IF(OR($H$24="Corrupción",$H$24="Lavado de Activos",$H$24="Financiación del Terrorismo",$H$24="Corrupción en Trámites, OPAs y Consultas de Acceso a la Información Pública"),'6.Valoración Control Corrupción'!I26,"No Aplica"))</f>
        <v/>
      </c>
      <c r="W26" s="39" t="str">
        <f>IF($H$24="","",
IF(OR($H$24="Corrupción",$H$24="Lavado de Activos",$H$24="Financiación del Terrorismo",$H$24="Corrupción en Trámites, OPAs y Consultas de Acceso a la Información Pública"),'6.Valoración Control Corrupción'!J26,"No Aplica"))</f>
        <v/>
      </c>
      <c r="X26" s="23" t="str">
        <f>IF($H$24="","",
IF(OR($H$24="Corrupción",$H$24="Lavado de Activos",$H$24="Financiación del Terrorismo",$H$24="Trámites, OPAs y Consultas de Acceso a la Información Pública"),"No Aplica",'5. Valoración de Controles'!I26))</f>
        <v/>
      </c>
      <c r="Y26" s="23" t="str">
        <f>IF($H$24="","",
IF(OR($H$24="Corrupción",$H$24="Lavado de Activos",$H$24="Financiación del Terrorismo",$H$24="Trámites, OPAs y Consultas de Acceso a la Información Pública"),"No Aplica",'5. Valoración de Controles'!J26))</f>
        <v/>
      </c>
      <c r="Z26" s="23" t="str">
        <f>IF($H$24="","",
IF(OR($H$24="Corrupción",$H$24="Lavado de Activos",$H$24="Financiación del Terrorismo",$H$24="Trámites, OPAs y Consultas de Acceso a la Información Pública"),"No Aplica",'5. Valoración de Controles'!K26))</f>
        <v/>
      </c>
      <c r="AA26" s="23" t="str">
        <f>IF($H$24="","",
IF(OR($H$24="Corrupción",$H$24="Lavado de Activos",$H$24="Financiación del Terrorismo",$H$24="Trámites, OPAs y Consultas de Acceso a la Información Pública"),"No Aplica",'5. Valoración de Controles'!L26))</f>
        <v/>
      </c>
      <c r="AB26" s="23" t="str">
        <f>IF($H$24="","",
IF(OR($H$24="Corrupción",$H$24="Lavado de Activos",$H$24="Financiación del Terrorismo",$H$24="Trámites, OPAs y Consultas de Acceso a la Información Pública"),"No Aplica",'5. Valoración de Controles'!M26))</f>
        <v/>
      </c>
      <c r="AC26" s="23" t="str">
        <f>IF($H$24="","",
IF(OR($H$24="Corrupción",$H$24="Lavado de Activos",$H$24="Financiación del Terrorismo",$H$24="Trámites, OPAs y Consultas de Acceso a la Información Pública"),"No Aplica",'5. Valoración de Controles'!N26))</f>
        <v/>
      </c>
      <c r="AD26" s="23" t="str">
        <f>IF($H$24="","",
IF(OR($H$24="Corrupción",$H$24="Lavado de Activos",$H$24="Financiación del Terrorismo",$H$24="Trámites, OPAs y Consultas de Acceso a la Información Pública"),"No Aplica",'5. Valoración de Controles'!O26))</f>
        <v/>
      </c>
      <c r="AE26" s="23" t="str">
        <f>IF($H$24="","",
IF(OR($H$24="Corrupción",$H$24="Lavado de Activos",$H$24="Financiación del Terrorismo",$H$24="Trámites, OPAs y Consultas de Acceso a la Información Pública"),"No Aplica",'5. Valoración de Controles'!P26))</f>
        <v/>
      </c>
      <c r="AF26" s="23" t="str">
        <f>IF($H$24="","",
IF(OR($H$24="Corrupción",$H$24="Lavado de Activos",$H$24="Financiación del Terrorismo",$H$24="Trámites, OPAs y Consultas de Acceso a la Información Pública"),"No Aplica",'5. Valoración de Controles'!Q26))</f>
        <v/>
      </c>
      <c r="AG26" s="24" t="str">
        <f>IF($H$24="","",
IF(OR($H$24="Corrupción",$H$24="Lavado de Activos",$H$24="Financiación del Terrorismo",$H$24="Corrupción en Trámites, OPAs y Consultas de Acceso a la Información Pública"),"No Aplica",'5. Valoración de Controles'!R26))</f>
        <v/>
      </c>
      <c r="AH26" s="91"/>
      <c r="AI26" s="91"/>
      <c r="AJ26" s="91"/>
      <c r="AK26" s="91"/>
      <c r="AL26" s="91"/>
      <c r="AM26" s="91"/>
      <c r="AN26" s="91"/>
      <c r="AO26" s="91"/>
      <c r="AP26" s="91"/>
      <c r="AQ26" s="91"/>
      <c r="AR26" s="91"/>
      <c r="AS26" s="3"/>
      <c r="AT26" s="3"/>
      <c r="AU26" s="3"/>
      <c r="AV26" s="3"/>
      <c r="AW26" s="3"/>
      <c r="AX26" s="3"/>
      <c r="AY26" s="3"/>
      <c r="AZ26" s="3"/>
      <c r="BA26" s="3"/>
      <c r="BB26" s="3"/>
      <c r="BC26" s="3"/>
      <c r="BD26" s="3"/>
      <c r="BE26" s="3"/>
      <c r="BF26" s="3"/>
      <c r="BG26" s="3"/>
      <c r="BH26" s="3"/>
      <c r="BI26" s="3"/>
      <c r="BJ26" s="3"/>
      <c r="BK26" s="3"/>
      <c r="BL26" s="3"/>
    </row>
    <row r="27" spans="1:64" ht="31.5" customHeight="1">
      <c r="A27" s="101">
        <v>7</v>
      </c>
      <c r="B27" s="102" t="str">
        <f>'2. Identificación del Riesgo'!B27:B29</f>
        <v/>
      </c>
      <c r="C27" s="102" t="str">
        <f>IF('2. Identificación del Riesgo'!C27:C29="","",'2. Identificación del Riesgo'!C27:C29)</f>
        <v/>
      </c>
      <c r="D27" s="102" t="str">
        <f>IF('2. Identificación del Riesgo'!D27:D29="","",'2. Identificación del Riesgo'!D27:D29)</f>
        <v/>
      </c>
      <c r="E27" s="102" t="str">
        <f>IF('2. Identificación del Riesgo'!E27:E29="","",'2. Identificación del Riesgo'!E27:E29)</f>
        <v/>
      </c>
      <c r="F27" s="102" t="str">
        <f>IF('2. Identificación del Riesgo'!F27:F29="","",'2. Identificación del Riesgo'!F27:F29)</f>
        <v/>
      </c>
      <c r="G27" s="102" t="str">
        <f>IF('2. Identificación del Riesgo'!G27:G29="","",'2. Identificación del Riesgo'!G27:G29)</f>
        <v/>
      </c>
      <c r="H27" s="102" t="str">
        <f>IF('2. Identificación del Riesgo'!H27:H29="","",'2. Identificación del Riesgo'!H27:H29)</f>
        <v/>
      </c>
      <c r="I27" s="102" t="str">
        <f>IF('2. Identificación del Riesgo'!I27:I29="","",'2. Identificación del Riesgo'!I27:I29)</f>
        <v/>
      </c>
      <c r="J27" s="102" t="str">
        <f>IF('2. Identificación del Riesgo'!J27:J29="","",'2. Identificación del Riesgo'!J27:J29)</f>
        <v/>
      </c>
      <c r="K27" s="106" t="str">
        <f>'2. Identificación del Riesgo'!K27:K29</f>
        <v/>
      </c>
      <c r="L27" s="104" t="str">
        <f>'2. Identificación del Riesgo'!L27:L29</f>
        <v/>
      </c>
      <c r="M27" s="10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106" t="str">
        <f>'2. Identificación del Riesgo'!N27:N29</f>
        <v/>
      </c>
      <c r="O27" s="104" t="str">
        <f>'2. Identificación del Riesgo'!O27:O29</f>
        <v/>
      </c>
      <c r="P27" s="105" t="str">
        <f>'2. Identificación del Riesgo'!P27:P29</f>
        <v/>
      </c>
      <c r="Q27" s="39" t="str">
        <f>IF($H$27="","",
IF(OR($H$27="Corrupción",$H$27="Lavado de Activos",$H$27="Financiación del Terrorismo",$H$27="Corrupción en Trámites, OPAs y Consultas de Acceso a la Información Pública"),"No Aplica",'5. Valoración de Controles'!H27))</f>
        <v/>
      </c>
      <c r="R27" s="39" t="str">
        <f>IF($H$27="","",
IF(OR($H$27="Corrupción",$H$27="Lavado de Activos",$H$27="Financiación del Terrorismo",$H$27="Corrupción en Trámites, OPAs y Consultas de Acceso a la Información Pública"),'6.Valoración Control Corrupción'!E27,"No Aplica"))</f>
        <v/>
      </c>
      <c r="S27" s="39" t="str">
        <f>IF($H$27="","",
IF(OR($H$27="Corrupción",$H$27="Lavado de Activos",$H$27="Financiación del Terrorismo",$H$27="Corrupción en Trámites, OPAs y Consultas de Acceso a la Información Pública"),'6.Valoración Control Corrupción'!F27,"No Aplica"))</f>
        <v/>
      </c>
      <c r="T27" s="39" t="str">
        <f>IF($H$27="","",
IF(OR($H$27="Corrupción",$H$27="Lavado de Activos",$H$27="Financiación del Terrorismo",$H$27="Corrupción en Trámites, OPAs y Consultas de Acceso a la Información Pública"),'6.Valoración Control Corrupción'!G27,"No Aplica"))</f>
        <v/>
      </c>
      <c r="U27" s="39" t="str">
        <f>IF($H$27="","",
IF(OR($H$27="Corrupción",$H$27="Lavado de Activos",$H$27="Financiación del Terrorismo",$H$27="Corrupción en Trámites, OPAs y Consultas de Acceso a la Información Pública"),'6.Valoración Control Corrupción'!H27,"No Aplica"))</f>
        <v/>
      </c>
      <c r="V27" s="39" t="str">
        <f>IF($H$27="","",
IF(OR($H$27="Corrupción",$H$27="Lavado de Activos",$H$27="Financiación del Terrorismo",$H$27="Corrupción en Trámites, OPAs y Consultas de Acceso a la Información Pública"),'6.Valoración Control Corrupción'!I27,"No Aplica"))</f>
        <v/>
      </c>
      <c r="W27" s="39" t="str">
        <f>IF($H$27="","",
IF(OR($H$27="Corrupción",$H$27="Lavado de Activos",$H$27="Financiación del Terrorismo",$H$27="Corrupción en Trámites, OPAs y Consultas de Acceso a la Información Pública"),'6.Valoración Control Corrupción'!J27,"No Aplica"))</f>
        <v/>
      </c>
      <c r="X27" s="23" t="str">
        <f>IF($H$27="","",
IF(OR($H$27="Corrupción",$H$27="Lavado de Activos",$H$27="Financiación del Terrorismo",$H$27="Trámites, OPAs y Consultas de Acceso a la Información Pública"),"No Aplica",'5. Valoración de Controles'!I27))</f>
        <v/>
      </c>
      <c r="Y27" s="23" t="str">
        <f>IF($H$27="","",
IF(OR($H$27="Corrupción",$H$27="Lavado de Activos",$H$27="Financiación del Terrorismo",$H$27="Trámites, OPAs y Consultas de Acceso a la Información Pública"),"No Aplica",'5. Valoración de Controles'!J27))</f>
        <v/>
      </c>
      <c r="Z27" s="23" t="str">
        <f>IF($H$27="","",
IF(OR($H$27="Corrupción",$H$27="Lavado de Activos",$H$27="Financiación del Terrorismo",$H$27="Trámites, OPAs y Consultas de Acceso a la Información Pública"),"No Aplica",'5. Valoración de Controles'!K27))</f>
        <v/>
      </c>
      <c r="AA27" s="23" t="str">
        <f>IF($H$27="","",
IF(OR($H$27="Corrupción",$H$27="Lavado de Activos",$H$27="Financiación del Terrorismo",$H$27="Trámites, OPAs y Consultas de Acceso a la Información Pública"),"No Aplica",'5. Valoración de Controles'!L27))</f>
        <v/>
      </c>
      <c r="AB27" s="23" t="str">
        <f>IF($H$27="","",
IF(OR($H$27="Corrupción",$H$27="Lavado de Activos",$H$27="Financiación del Terrorismo",$H$27="Trámites, OPAs y Consultas de Acceso a la Información Pública"),"No Aplica",'5. Valoración de Controles'!M27))</f>
        <v/>
      </c>
      <c r="AC27" s="23" t="str">
        <f>IF($H$27="","",
IF(OR($H$27="Corrupción",$H$27="Lavado de Activos",$H$27="Financiación del Terrorismo",$H$27="Trámites, OPAs y Consultas de Acceso a la Información Pública"),"No Aplica",'5. Valoración de Controles'!N27))</f>
        <v/>
      </c>
      <c r="AD27" s="23" t="str">
        <f>IF($H$27="","",
IF(OR($H$27="Corrupción",$H$27="Lavado de Activos",$H$27="Financiación del Terrorismo",$H$27="Trámites, OPAs y Consultas de Acceso a la Información Pública"),"No Aplica",'5. Valoración de Controles'!O27))</f>
        <v/>
      </c>
      <c r="AE27" s="23" t="str">
        <f>IF($H$27="","",
IF(OR($H$27="Corrupción",$H$27="Lavado de Activos",$H$27="Financiación del Terrorismo",$H$27="Trámites, OPAs y Consultas de Acceso a la Información Pública"),"No Aplica",'5. Valoración de Controles'!P27))</f>
        <v/>
      </c>
      <c r="AF27" s="23" t="str">
        <f>IF($H$27="","",
IF(OR($H$27="Corrupción",$H$27="Lavado de Activos",$H$27="Financiación del Terrorismo",$H$27="Trámites, OPAs y Consultas de Acceso a la Información Pública"),"No Aplica",'5. Valoración de Controles'!Q27))</f>
        <v/>
      </c>
      <c r="AG27" s="24" t="str">
        <f>IF($H$27="","",
IF(OR($H$27="Corrupción",$H$27="Lavado de Activos",$H$27="Financiación del Terrorismo",$H$27="Corrupción en Trámites, OPAs y Consultas de Acceso a la Información Pública"),"No Aplica",'5. Valoración de Controles'!R27))</f>
        <v/>
      </c>
      <c r="AH27" s="106"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123"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106"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123"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105"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107"/>
      <c r="AN27" s="117"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11"/>
      <c r="AP27" s="122"/>
      <c r="AQ27" s="122" t="str">
        <f>IF(AO27="","","∑ Peso porcentual de cada acción definida")</f>
        <v/>
      </c>
      <c r="AR27" s="102"/>
      <c r="AS27" s="3"/>
      <c r="AT27" s="3"/>
      <c r="AU27" s="3"/>
      <c r="AV27" s="3"/>
      <c r="AW27" s="3"/>
      <c r="AX27" s="3"/>
      <c r="AY27" s="3"/>
      <c r="AZ27" s="3"/>
      <c r="BA27" s="3"/>
      <c r="BB27" s="3"/>
      <c r="BC27" s="3"/>
      <c r="BD27" s="3"/>
      <c r="BE27" s="3"/>
      <c r="BF27" s="3"/>
      <c r="BG27" s="3"/>
      <c r="BH27" s="3"/>
      <c r="BI27" s="3"/>
      <c r="BJ27" s="3"/>
      <c r="BK27" s="3"/>
      <c r="BL27" s="3"/>
    </row>
    <row r="28" spans="1:64" ht="31.5" customHeight="1">
      <c r="A28" s="96"/>
      <c r="B28" s="96"/>
      <c r="C28" s="96"/>
      <c r="D28" s="96"/>
      <c r="E28" s="96"/>
      <c r="F28" s="96"/>
      <c r="G28" s="96"/>
      <c r="H28" s="96"/>
      <c r="I28" s="96"/>
      <c r="J28" s="96"/>
      <c r="K28" s="96"/>
      <c r="L28" s="96"/>
      <c r="M28" s="96"/>
      <c r="N28" s="96"/>
      <c r="O28" s="96"/>
      <c r="P28" s="96"/>
      <c r="Q28" s="39" t="str">
        <f>IF($H$27="","",
IF(OR($H$27="Corrupción",$H$27="Lavado de Activos",$H$27="Financiación del Terrorismo",$H$27="Corrupción en Trámites, OPAs y Consultas de Acceso a la Información Pública"),"No Aplica",'5. Valoración de Controles'!H28))</f>
        <v/>
      </c>
      <c r="R28" s="39" t="str">
        <f>IF($H$27="","",
IF(OR($H$27="Corrupción",$H$27="Lavado de Activos",$H$27="Financiación del Terrorismo",$H$27="Corrupción en Trámites, OPAs y Consultas de Acceso a la Información Pública"),'6.Valoración Control Corrupción'!E28,"No Aplica"))</f>
        <v/>
      </c>
      <c r="S28" s="39" t="str">
        <f>IF($H$27="","",
IF(OR($H$27="Corrupción",$H$27="Lavado de Activos",$H$27="Financiación del Terrorismo",$H$27="Corrupción en Trámites, OPAs y Consultas de Acceso a la Información Pública"),'6.Valoración Control Corrupción'!F28,"No Aplica"))</f>
        <v/>
      </c>
      <c r="T28" s="39" t="str">
        <f>IF($H$27="","",
IF(OR($H$27="Corrupción",$H$27="Lavado de Activos",$H$27="Financiación del Terrorismo",$H$27="Corrupción en Trámites, OPAs y Consultas de Acceso a la Información Pública"),'6.Valoración Control Corrupción'!G28,"No Aplica"))</f>
        <v/>
      </c>
      <c r="U28" s="39" t="str">
        <f>IF($H$27="","",
IF(OR($H$27="Corrupción",$H$27="Lavado de Activos",$H$27="Financiación del Terrorismo",$H$27="Corrupción en Trámites, OPAs y Consultas de Acceso a la Información Pública"),'6.Valoración Control Corrupción'!H28,"No Aplica"))</f>
        <v/>
      </c>
      <c r="V28" s="39" t="str">
        <f>IF($H$27="","",
IF(OR($H$27="Corrupción",$H$27="Lavado de Activos",$H$27="Financiación del Terrorismo",$H$27="Corrupción en Trámites, OPAs y Consultas de Acceso a la Información Pública"),'6.Valoración Control Corrupción'!I28,"No Aplica"))</f>
        <v/>
      </c>
      <c r="W28" s="39" t="str">
        <f>IF($H$27="","",
IF(OR($H$27="Corrupción",$H$27="Lavado de Activos",$H$27="Financiación del Terrorismo",$H$27="Corrupción en Trámites, OPAs y Consultas de Acceso a la Información Pública"),'6.Valoración Control Corrupción'!J28,"No Aplica"))</f>
        <v/>
      </c>
      <c r="X28" s="23" t="str">
        <f>IF($H$27="","",
IF(OR($H$27="Corrupción",$H$27="Lavado de Activos",$H$27="Financiación del Terrorismo",$H$27="Trámites, OPAs y Consultas de Acceso a la Información Pública"),"No Aplica",'5. Valoración de Controles'!I28))</f>
        <v/>
      </c>
      <c r="Y28" s="23" t="str">
        <f>IF($H$27="","",
IF(OR($H$27="Corrupción",$H$27="Lavado de Activos",$H$27="Financiación del Terrorismo",$H$27="Trámites, OPAs y Consultas de Acceso a la Información Pública"),"No Aplica",'5. Valoración de Controles'!J28))</f>
        <v/>
      </c>
      <c r="Z28" s="23" t="str">
        <f>IF($H$27="","",
IF(OR($H$27="Corrupción",$H$27="Lavado de Activos",$H$27="Financiación del Terrorismo",$H$27="Trámites, OPAs y Consultas de Acceso a la Información Pública"),"No Aplica",'5. Valoración de Controles'!K28))</f>
        <v/>
      </c>
      <c r="AA28" s="23" t="str">
        <f>IF($H$27="","",
IF(OR($H$27="Corrupción",$H$27="Lavado de Activos",$H$27="Financiación del Terrorismo",$H$27="Trámites, OPAs y Consultas de Acceso a la Información Pública"),"No Aplica",'5. Valoración de Controles'!L28))</f>
        <v/>
      </c>
      <c r="AB28" s="23" t="str">
        <f>IF($H$27="","",
IF(OR($H$27="Corrupción",$H$27="Lavado de Activos",$H$27="Financiación del Terrorismo",$H$27="Trámites, OPAs y Consultas de Acceso a la Información Pública"),"No Aplica",'5. Valoración de Controles'!M28))</f>
        <v/>
      </c>
      <c r="AC28" s="23" t="str">
        <f>IF($H$27="","",
IF(OR($H$27="Corrupción",$H$27="Lavado de Activos",$H$27="Financiación del Terrorismo",$H$27="Trámites, OPAs y Consultas de Acceso a la Información Pública"),"No Aplica",'5. Valoración de Controles'!N28))</f>
        <v/>
      </c>
      <c r="AD28" s="23" t="str">
        <f>IF($H$27="","",
IF(OR($H$27="Corrupción",$H$27="Lavado de Activos",$H$27="Financiación del Terrorismo",$H$27="Trámites, OPAs y Consultas de Acceso a la Información Pública"),"No Aplica",'5. Valoración de Controles'!O28))</f>
        <v/>
      </c>
      <c r="AE28" s="23" t="str">
        <f>IF($H$27="","",
IF(OR($H$27="Corrupción",$H$27="Lavado de Activos",$H$27="Financiación del Terrorismo",$H$27="Trámites, OPAs y Consultas de Acceso a la Información Pública"),"No Aplica",'5. Valoración de Controles'!P28))</f>
        <v/>
      </c>
      <c r="AF28" s="23" t="str">
        <f>IF($H$27="","",
IF(OR($H$27="Corrupción",$H$27="Lavado de Activos",$H$27="Financiación del Terrorismo",$H$27="Trámites, OPAs y Consultas de Acceso a la Información Pública"),"No Aplica",'5. Valoración de Controles'!Q28))</f>
        <v/>
      </c>
      <c r="AG28" s="24" t="str">
        <f>IF($H$27="","",
IF(OR($H$27="Corrupción",$H$27="Lavado de Activos",$H$27="Financiación del Terrorismo",$H$27="Corrupción en Trámites, OPAs y Consultas de Acceso a la Información Pública"),"No Aplica",'5. Valoración de Controles'!R28))</f>
        <v/>
      </c>
      <c r="AH28" s="96"/>
      <c r="AI28" s="96"/>
      <c r="AJ28" s="96"/>
      <c r="AK28" s="96"/>
      <c r="AL28" s="96"/>
      <c r="AM28" s="96"/>
      <c r="AN28" s="96"/>
      <c r="AO28" s="96"/>
      <c r="AP28" s="96"/>
      <c r="AQ28" s="96"/>
      <c r="AR28" s="96"/>
      <c r="AS28" s="3"/>
      <c r="AT28" s="3"/>
      <c r="AU28" s="3"/>
      <c r="AV28" s="3"/>
      <c r="AW28" s="3"/>
      <c r="AX28" s="3"/>
      <c r="AY28" s="3"/>
      <c r="AZ28" s="3"/>
      <c r="BA28" s="3"/>
      <c r="BB28" s="3"/>
      <c r="BC28" s="3"/>
      <c r="BD28" s="3"/>
      <c r="BE28" s="3"/>
      <c r="BF28" s="3"/>
      <c r="BG28" s="3"/>
      <c r="BH28" s="3"/>
      <c r="BI28" s="3"/>
      <c r="BJ28" s="3"/>
      <c r="BK28" s="3"/>
      <c r="BL28" s="3"/>
    </row>
    <row r="29" spans="1:64" ht="31.5" customHeight="1">
      <c r="A29" s="91"/>
      <c r="B29" s="91"/>
      <c r="C29" s="91"/>
      <c r="D29" s="91"/>
      <c r="E29" s="91"/>
      <c r="F29" s="91"/>
      <c r="G29" s="91"/>
      <c r="H29" s="91"/>
      <c r="I29" s="91"/>
      <c r="J29" s="91"/>
      <c r="K29" s="91"/>
      <c r="L29" s="91"/>
      <c r="M29" s="91"/>
      <c r="N29" s="91"/>
      <c r="O29" s="91"/>
      <c r="P29" s="91"/>
      <c r="Q29" s="39" t="str">
        <f>IF($H$27="","",
IF(OR($H$27="Corrupción",$H$27="Lavado de Activos",$H$27="Financiación del Terrorismo",$H$27="Corrupción en Trámites, OPAs y Consultas de Acceso a la Información Pública"),"No Aplica",'5. Valoración de Controles'!H29))</f>
        <v/>
      </c>
      <c r="R29" s="39" t="str">
        <f>IF($H$27="","",
IF(OR($H$27="Corrupción",$H$27="Lavado de Activos",$H$27="Financiación del Terrorismo",$H$27="Corrupción en Trámites, OPAs y Consultas de Acceso a la Información Pública"),'6.Valoración Control Corrupción'!E29,"No Aplica"))</f>
        <v/>
      </c>
      <c r="S29" s="39" t="str">
        <f>IF($H$27="","",
IF(OR($H$27="Corrupción",$H$27="Lavado de Activos",$H$27="Financiación del Terrorismo",$H$27="Corrupción en Trámites, OPAs y Consultas de Acceso a la Información Pública"),'6.Valoración Control Corrupción'!F29,"No Aplica"))</f>
        <v/>
      </c>
      <c r="T29" s="39" t="str">
        <f>IF($H$27="","",
IF(OR($H$27="Corrupción",$H$27="Lavado de Activos",$H$27="Financiación del Terrorismo",$H$27="Corrupción en Trámites, OPAs y Consultas de Acceso a la Información Pública"),'6.Valoración Control Corrupción'!G29,"No Aplica"))</f>
        <v/>
      </c>
      <c r="U29" s="39" t="str">
        <f>IF($H$27="","",
IF(OR($H$27="Corrupción",$H$27="Lavado de Activos",$H$27="Financiación del Terrorismo",$H$27="Corrupción en Trámites, OPAs y Consultas de Acceso a la Información Pública"),'6.Valoración Control Corrupción'!H29,"No Aplica"))</f>
        <v/>
      </c>
      <c r="V29" s="39" t="str">
        <f>IF($H$27="","",
IF(OR($H$27="Corrupción",$H$27="Lavado de Activos",$H$27="Financiación del Terrorismo",$H$27="Corrupción en Trámites, OPAs y Consultas de Acceso a la Información Pública"),'6.Valoración Control Corrupción'!I29,"No Aplica"))</f>
        <v/>
      </c>
      <c r="W29" s="39" t="str">
        <f>IF($H$27="","",
IF(OR($H$27="Corrupción",$H$27="Lavado de Activos",$H$27="Financiación del Terrorismo",$H$27="Corrupción en Trámites, OPAs y Consultas de Acceso a la Información Pública"),'6.Valoración Control Corrupción'!J29,"No Aplica"))</f>
        <v/>
      </c>
      <c r="X29" s="23" t="str">
        <f>IF($H$27="","",
IF(OR($H$27="Corrupción",$H$27="Lavado de Activos",$H$27="Financiación del Terrorismo",$H$27="Trámites, OPAs y Consultas de Acceso a la Información Pública"),"No Aplica",'5. Valoración de Controles'!I29))</f>
        <v/>
      </c>
      <c r="Y29" s="23" t="str">
        <f>IF($H$27="","",
IF(OR($H$27="Corrupción",$H$27="Lavado de Activos",$H$27="Financiación del Terrorismo",$H$27="Trámites, OPAs y Consultas de Acceso a la Información Pública"),"No Aplica",'5. Valoración de Controles'!J29))</f>
        <v/>
      </c>
      <c r="Z29" s="23" t="str">
        <f>IF($H$27="","",
IF(OR($H$27="Corrupción",$H$27="Lavado de Activos",$H$27="Financiación del Terrorismo",$H$27="Trámites, OPAs y Consultas de Acceso a la Información Pública"),"No Aplica",'5. Valoración de Controles'!K29))</f>
        <v/>
      </c>
      <c r="AA29" s="23" t="str">
        <f>IF($H$27="","",
IF(OR($H$27="Corrupción",$H$27="Lavado de Activos",$H$27="Financiación del Terrorismo",$H$27="Trámites, OPAs y Consultas de Acceso a la Información Pública"),"No Aplica",'5. Valoración de Controles'!L29))</f>
        <v/>
      </c>
      <c r="AB29" s="23" t="str">
        <f>IF($H$27="","",
IF(OR($H$27="Corrupción",$H$27="Lavado de Activos",$H$27="Financiación del Terrorismo",$H$27="Trámites, OPAs y Consultas de Acceso a la Información Pública"),"No Aplica",'5. Valoración de Controles'!M29))</f>
        <v/>
      </c>
      <c r="AC29" s="23" t="str">
        <f>IF($H$27="","",
IF(OR($H$27="Corrupción",$H$27="Lavado de Activos",$H$27="Financiación del Terrorismo",$H$27="Trámites, OPAs y Consultas de Acceso a la Información Pública"),"No Aplica",'5. Valoración de Controles'!N29))</f>
        <v/>
      </c>
      <c r="AD29" s="23" t="str">
        <f>IF($H$27="","",
IF(OR($H$27="Corrupción",$H$27="Lavado de Activos",$H$27="Financiación del Terrorismo",$H$27="Trámites, OPAs y Consultas de Acceso a la Información Pública"),"No Aplica",'5. Valoración de Controles'!O29))</f>
        <v/>
      </c>
      <c r="AE29" s="23" t="str">
        <f>IF($H$27="","",
IF(OR($H$27="Corrupción",$H$27="Lavado de Activos",$H$27="Financiación del Terrorismo",$H$27="Trámites, OPAs y Consultas de Acceso a la Información Pública"),"No Aplica",'5. Valoración de Controles'!P29))</f>
        <v/>
      </c>
      <c r="AF29" s="23" t="str">
        <f>IF($H$27="","",
IF(OR($H$27="Corrupción",$H$27="Lavado de Activos",$H$27="Financiación del Terrorismo",$H$27="Trámites, OPAs y Consultas de Acceso a la Información Pública"),"No Aplica",'5. Valoración de Controles'!Q29))</f>
        <v/>
      </c>
      <c r="AG29" s="24" t="str">
        <f>IF($H$27="","",
IF(OR($H$27="Corrupción",$H$27="Lavado de Activos",$H$27="Financiación del Terrorismo",$H$27="Corrupción en Trámites, OPAs y Consultas de Acceso a la Información Pública"),"No Aplica",'5. Valoración de Controles'!R29))</f>
        <v/>
      </c>
      <c r="AH29" s="91"/>
      <c r="AI29" s="91"/>
      <c r="AJ29" s="91"/>
      <c r="AK29" s="91"/>
      <c r="AL29" s="91"/>
      <c r="AM29" s="91"/>
      <c r="AN29" s="91"/>
      <c r="AO29" s="91"/>
      <c r="AP29" s="91"/>
      <c r="AQ29" s="91"/>
      <c r="AR29" s="91"/>
      <c r="AS29" s="3"/>
      <c r="AT29" s="3"/>
      <c r="AU29" s="3"/>
      <c r="AV29" s="3"/>
      <c r="AW29" s="3"/>
      <c r="AX29" s="3"/>
      <c r="AY29" s="3"/>
      <c r="AZ29" s="3"/>
      <c r="BA29" s="3"/>
      <c r="BB29" s="3"/>
      <c r="BC29" s="3"/>
      <c r="BD29" s="3"/>
      <c r="BE29" s="3"/>
      <c r="BF29" s="3"/>
      <c r="BG29" s="3"/>
      <c r="BH29" s="3"/>
      <c r="BI29" s="3"/>
      <c r="BJ29" s="3"/>
      <c r="BK29" s="3"/>
      <c r="BL29" s="3"/>
    </row>
    <row r="30" spans="1:64" ht="31.5" customHeight="1">
      <c r="A30" s="101">
        <v>8</v>
      </c>
      <c r="B30" s="102" t="str">
        <f>'2. Identificación del Riesgo'!B30:B32</f>
        <v/>
      </c>
      <c r="C30" s="102" t="str">
        <f>IF('2. Identificación del Riesgo'!C30:C32="","",'2. Identificación del Riesgo'!C30:C32)</f>
        <v/>
      </c>
      <c r="D30" s="102" t="str">
        <f>IF('2. Identificación del Riesgo'!D30:D32="","",'2. Identificación del Riesgo'!D30:D32)</f>
        <v/>
      </c>
      <c r="E30" s="102" t="str">
        <f>IF('2. Identificación del Riesgo'!E30:E32="","",'2. Identificación del Riesgo'!E30:E32)</f>
        <v/>
      </c>
      <c r="F30" s="102" t="str">
        <f>IF('2. Identificación del Riesgo'!F30:F32="","",'2. Identificación del Riesgo'!F30:F32)</f>
        <v/>
      </c>
      <c r="G30" s="102" t="str">
        <f>IF('2. Identificación del Riesgo'!G30:G32="","",'2. Identificación del Riesgo'!G30:G32)</f>
        <v/>
      </c>
      <c r="H30" s="102" t="str">
        <f>IF('2. Identificación del Riesgo'!H30:H32="","",'2. Identificación del Riesgo'!H30:H32)</f>
        <v/>
      </c>
      <c r="I30" s="102" t="str">
        <f>IF('2. Identificación del Riesgo'!I30:I32="","",'2. Identificación del Riesgo'!I30:I32)</f>
        <v/>
      </c>
      <c r="J30" s="102" t="str">
        <f>IF('2. Identificación del Riesgo'!J30:J32="","",'2. Identificación del Riesgo'!J30:J32)</f>
        <v/>
      </c>
      <c r="K30" s="106" t="str">
        <f>'2. Identificación del Riesgo'!K30:K32</f>
        <v/>
      </c>
      <c r="L30" s="104" t="str">
        <f>'2. Identificación del Riesgo'!L30:L32</f>
        <v/>
      </c>
      <c r="M30" s="10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106" t="str">
        <f>'2. Identificación del Riesgo'!N30:N32</f>
        <v/>
      </c>
      <c r="O30" s="104" t="str">
        <f>'2. Identificación del Riesgo'!O30:O32</f>
        <v/>
      </c>
      <c r="P30" s="105" t="str">
        <f>'2. Identificación del Riesgo'!P30:P32</f>
        <v/>
      </c>
      <c r="Q30" s="39" t="str">
        <f>IF($H$30="","",
IF(OR($H$30="Corrupción",$H$30="Lavado de Activos",$H$30="Financiación del Terrorismo",$H$30="Corrupción en Trámites, OPAs y Consultas de Acceso a la Información Pública"),"No Aplica",'5. Valoración de Controles'!H30))</f>
        <v/>
      </c>
      <c r="R30" s="39" t="str">
        <f>IF($H$30="","",
IF(OR($H$30="Corrupción",$H$30="Lavado de Activos",$H$30="Financiación del Terrorismo",$H$30="Corrupción en Trámites, OPAs y Consultas de Acceso a la Información Pública"),'6.Valoración Control Corrupción'!E30,"No Aplica"))</f>
        <v/>
      </c>
      <c r="S30" s="39" t="str">
        <f>IF($H$30="","",
IF(OR($H$30="Corrupción",$H$30="Lavado de Activos",$H$30="Financiación del Terrorismo",$H$30="Corrupción en Trámites, OPAs y Consultas de Acceso a la Información Pública"),'6.Valoración Control Corrupción'!F30,"No Aplica"))</f>
        <v/>
      </c>
      <c r="T30" s="39" t="str">
        <f>IF($H$30="","",
IF(OR($H$30="Corrupción",$H$30="Lavado de Activos",$H$30="Financiación del Terrorismo",$H$30="Corrupción en Trámites, OPAs y Consultas de Acceso a la Información Pública"),'6.Valoración Control Corrupción'!G30,"No Aplica"))</f>
        <v/>
      </c>
      <c r="U30" s="39" t="str">
        <f>IF($H$30="","",
IF(OR($H$30="Corrupción",$H$30="Lavado de Activos",$H$30="Financiación del Terrorismo",$H$30="Corrupción en Trámites, OPAs y Consultas de Acceso a la Información Pública"),'6.Valoración Control Corrupción'!H30,"No Aplica"))</f>
        <v/>
      </c>
      <c r="V30" s="39" t="str">
        <f>IF($H$30="","",
IF(OR($H$30="Corrupción",$H$30="Lavado de Activos",$H$30="Financiación del Terrorismo",$H$30="Corrupción en Trámites, OPAs y Consultas de Acceso a la Información Pública"),'6.Valoración Control Corrupción'!I30,"No Aplica"))</f>
        <v/>
      </c>
      <c r="W30" s="39" t="str">
        <f>IF($H$30="","",
IF(OR($H$30="Corrupción",$H$30="Lavado de Activos",$H$30="Financiación del Terrorismo",$H$30="Corrupción en Trámites, OPAs y Consultas de Acceso a la Información Pública"),'6.Valoración Control Corrupción'!J30,"No Aplica"))</f>
        <v/>
      </c>
      <c r="X30" s="23" t="str">
        <f>IF($H$30="","",
IF(OR($H$30="Corrupción",$H$30="Lavado de Activos",$H$30="Financiación del Terrorismo",$H$30="Trámites, OPAs y Consultas de Acceso a la Información Pública"),"No Aplica",'5. Valoración de Controles'!I30))</f>
        <v/>
      </c>
      <c r="Y30" s="23" t="str">
        <f>IF($H$30="","",
IF(OR($H$30="Corrupción",$H$30="Lavado de Activos",$H$30="Financiación del Terrorismo",$H$30="Trámites, OPAs y Consultas de Acceso a la Información Pública"),"No Aplica",'5. Valoración de Controles'!J30))</f>
        <v/>
      </c>
      <c r="Z30" s="23" t="str">
        <f>IF($H$30="","",
IF(OR($H$30="Corrupción",$H$30="Lavado de Activos",$H$30="Financiación del Terrorismo",$H$30="Trámites, OPAs y Consultas de Acceso a la Información Pública"),"No Aplica",'5. Valoración de Controles'!K30))</f>
        <v/>
      </c>
      <c r="AA30" s="23" t="str">
        <f>IF($H$30="","",
IF(OR($H$30="Corrupción",$H$30="Lavado de Activos",$H$30="Financiación del Terrorismo",$H$30="Trámites, OPAs y Consultas de Acceso a la Información Pública"),"No Aplica",'5. Valoración de Controles'!L30))</f>
        <v/>
      </c>
      <c r="AB30" s="23" t="str">
        <f>IF($H$30="","",
IF(OR($H$30="Corrupción",$H$30="Lavado de Activos",$H$30="Financiación del Terrorismo",$H$30="Trámites, OPAs y Consultas de Acceso a la Información Pública"),"No Aplica",'5. Valoración de Controles'!M30))</f>
        <v/>
      </c>
      <c r="AC30" s="23" t="str">
        <f>IF($H$30="","",
IF(OR($H$30="Corrupción",$H$30="Lavado de Activos",$H$30="Financiación del Terrorismo",$H$30="Trámites, OPAs y Consultas de Acceso a la Información Pública"),"No Aplica",'5. Valoración de Controles'!N30))</f>
        <v/>
      </c>
      <c r="AD30" s="23" t="str">
        <f>IF($H$30="","",
IF(OR($H$30="Corrupción",$H$30="Lavado de Activos",$H$30="Financiación del Terrorismo",$H$30="Trámites, OPAs y Consultas de Acceso a la Información Pública"),"No Aplica",'5. Valoración de Controles'!O30))</f>
        <v/>
      </c>
      <c r="AE30" s="23" t="str">
        <f>IF($H$30="","",
IF(OR($H$30="Corrupción",$H$30="Lavado de Activos",$H$30="Financiación del Terrorismo",$H$30="Trámites, OPAs y Consultas de Acceso a la Información Pública"),"No Aplica",'5. Valoración de Controles'!P30))</f>
        <v/>
      </c>
      <c r="AF30" s="23" t="str">
        <f>IF($H$30="","",
IF(OR($H$30="Corrupción",$H$30="Lavado de Activos",$H$30="Financiación del Terrorismo",$H$30="Trámites, OPAs y Consultas de Acceso a la Información Pública"),"No Aplica",'5. Valoración de Controles'!Q30))</f>
        <v/>
      </c>
      <c r="AG30" s="24" t="str">
        <f>IF($H$30="","",
IF(OR($H$30="Corrupción",$H$30="Lavado de Activos",$H$30="Financiación del Terrorismo",$H$30="Corrupción en Trámites, OPAs y Consultas de Acceso a la Información Pública"),"No Aplica",'5. Valoración de Controles'!R30))</f>
        <v/>
      </c>
      <c r="AH30" s="106"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23"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106"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123"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105"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107"/>
      <c r="AN30" s="117"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11"/>
      <c r="AP30" s="122"/>
      <c r="AQ30" s="122" t="str">
        <f>IF(AO30="","","∑ Peso porcentual de cada acción definida")</f>
        <v/>
      </c>
      <c r="AR30" s="102"/>
      <c r="AS30" s="3"/>
      <c r="AT30" s="3"/>
      <c r="AU30" s="3"/>
      <c r="AV30" s="3"/>
      <c r="AW30" s="3"/>
      <c r="AX30" s="3"/>
      <c r="AY30" s="3"/>
      <c r="AZ30" s="3"/>
      <c r="BA30" s="3"/>
      <c r="BB30" s="3"/>
      <c r="BC30" s="3"/>
      <c r="BD30" s="3"/>
      <c r="BE30" s="3"/>
      <c r="BF30" s="3"/>
      <c r="BG30" s="3"/>
      <c r="BH30" s="3"/>
      <c r="BI30" s="3"/>
      <c r="BJ30" s="3"/>
      <c r="BK30" s="3"/>
      <c r="BL30" s="3"/>
    </row>
    <row r="31" spans="1:64" ht="31.5" customHeight="1">
      <c r="A31" s="96"/>
      <c r="B31" s="96"/>
      <c r="C31" s="96"/>
      <c r="D31" s="96"/>
      <c r="E31" s="96"/>
      <c r="F31" s="96"/>
      <c r="G31" s="96"/>
      <c r="H31" s="96"/>
      <c r="I31" s="96"/>
      <c r="J31" s="96"/>
      <c r="K31" s="96"/>
      <c r="L31" s="96"/>
      <c r="M31" s="96"/>
      <c r="N31" s="96"/>
      <c r="O31" s="96"/>
      <c r="P31" s="96"/>
      <c r="Q31" s="39" t="str">
        <f>IF($H$30="","",
IF(OR($H$30="Corrupción",$H$30="Lavado de Activos",$H$30="Financiación del Terrorismo",$H$30="Corrupción en Trámites, OPAs y Consultas de Acceso a la Información Pública"),"No Aplica",'5. Valoración de Controles'!H31))</f>
        <v/>
      </c>
      <c r="R31" s="39" t="str">
        <f>IF($H$30="","",
IF(OR($H$30="Corrupción",$H$30="Lavado de Activos",$H$30="Financiación del Terrorismo",$H$30="Corrupción en Trámites, OPAs y Consultas de Acceso a la Información Pública"),'6.Valoración Control Corrupción'!E31,"No Aplica"))</f>
        <v/>
      </c>
      <c r="S31" s="39" t="str">
        <f>IF($H$30="","",
IF(OR($H$30="Corrupción",$H$30="Lavado de Activos",$H$30="Financiación del Terrorismo",$H$30="Corrupción en Trámites, OPAs y Consultas de Acceso a la Información Pública"),'6.Valoración Control Corrupción'!F31,"No Aplica"))</f>
        <v/>
      </c>
      <c r="T31" s="39" t="str">
        <f>IF($H$30="","",
IF(OR($H$30="Corrupción",$H$30="Lavado de Activos",$H$30="Financiación del Terrorismo",$H$30="Corrupción en Trámites, OPAs y Consultas de Acceso a la Información Pública"),'6.Valoración Control Corrupción'!G31,"No Aplica"))</f>
        <v/>
      </c>
      <c r="U31" s="39" t="str">
        <f>IF($H$30="","",
IF(OR($H$30="Corrupción",$H$30="Lavado de Activos",$H$30="Financiación del Terrorismo",$H$30="Corrupción en Trámites, OPAs y Consultas de Acceso a la Información Pública"),'6.Valoración Control Corrupción'!H31,"No Aplica"))</f>
        <v/>
      </c>
      <c r="V31" s="39" t="str">
        <f>IF($H$30="","",
IF(OR($H$30="Corrupción",$H$30="Lavado de Activos",$H$30="Financiación del Terrorismo",$H$30="Corrupción en Trámites, OPAs y Consultas de Acceso a la Información Pública"),'6.Valoración Control Corrupción'!I31,"No Aplica"))</f>
        <v/>
      </c>
      <c r="W31" s="39" t="str">
        <f>IF($H$30="","",
IF(OR($H$30="Corrupción",$H$30="Lavado de Activos",$H$30="Financiación del Terrorismo",$H$30="Corrupción en Trámites, OPAs y Consultas de Acceso a la Información Pública"),'6.Valoración Control Corrupción'!J31,"No Aplica"))</f>
        <v/>
      </c>
      <c r="X31" s="23" t="str">
        <f>IF($H$30="","",
IF(OR($H$30="Corrupción",$H$30="Lavado de Activos",$H$30="Financiación del Terrorismo",$H$30="Trámites, OPAs y Consultas de Acceso a la Información Pública"),"No Aplica",'5. Valoración de Controles'!I31))</f>
        <v/>
      </c>
      <c r="Y31" s="23" t="str">
        <f>IF($H$30="","",
IF(OR($H$30="Corrupción",$H$30="Lavado de Activos",$H$30="Financiación del Terrorismo",$H$30="Trámites, OPAs y Consultas de Acceso a la Información Pública"),"No Aplica",'5. Valoración de Controles'!J31))</f>
        <v/>
      </c>
      <c r="Z31" s="23" t="str">
        <f>IF($H$30="","",
IF(OR($H$30="Corrupción",$H$30="Lavado de Activos",$H$30="Financiación del Terrorismo",$H$30="Trámites, OPAs y Consultas de Acceso a la Información Pública"),"No Aplica",'5. Valoración de Controles'!K31))</f>
        <v/>
      </c>
      <c r="AA31" s="23" t="str">
        <f>IF($H$30="","",
IF(OR($H$30="Corrupción",$H$30="Lavado de Activos",$H$30="Financiación del Terrorismo",$H$30="Trámites, OPAs y Consultas de Acceso a la Información Pública"),"No Aplica",'5. Valoración de Controles'!L31))</f>
        <v/>
      </c>
      <c r="AB31" s="23" t="str">
        <f>IF($H$30="","",
IF(OR($H$30="Corrupción",$H$30="Lavado de Activos",$H$30="Financiación del Terrorismo",$H$30="Trámites, OPAs y Consultas de Acceso a la Información Pública"),"No Aplica",'5. Valoración de Controles'!M31))</f>
        <v/>
      </c>
      <c r="AC31" s="23" t="str">
        <f>IF($H$30="","",
IF(OR($H$30="Corrupción",$H$30="Lavado de Activos",$H$30="Financiación del Terrorismo",$H$30="Trámites, OPAs y Consultas de Acceso a la Información Pública"),"No Aplica",'5. Valoración de Controles'!N31))</f>
        <v/>
      </c>
      <c r="AD31" s="23" t="str">
        <f>IF($H$30="","",
IF(OR($H$30="Corrupción",$H$30="Lavado de Activos",$H$30="Financiación del Terrorismo",$H$30="Trámites, OPAs y Consultas de Acceso a la Información Pública"),"No Aplica",'5. Valoración de Controles'!O31))</f>
        <v/>
      </c>
      <c r="AE31" s="23" t="str">
        <f>IF($H$30="","",
IF(OR($H$30="Corrupción",$H$30="Lavado de Activos",$H$30="Financiación del Terrorismo",$H$30="Trámites, OPAs y Consultas de Acceso a la Información Pública"),"No Aplica",'5. Valoración de Controles'!P31))</f>
        <v/>
      </c>
      <c r="AF31" s="23" t="str">
        <f>IF($H$30="","",
IF(OR($H$30="Corrupción",$H$30="Lavado de Activos",$H$30="Financiación del Terrorismo",$H$30="Trámites, OPAs y Consultas de Acceso a la Información Pública"),"No Aplica",'5. Valoración de Controles'!Q31))</f>
        <v/>
      </c>
      <c r="AG31" s="24" t="str">
        <f>IF($H$30="","",
IF(OR($H$30="Corrupción",$H$30="Lavado de Activos",$H$30="Financiación del Terrorismo",$H$30="Corrupción en Trámites, OPAs y Consultas de Acceso a la Información Pública"),"No Aplica",'5. Valoración de Controles'!R31))</f>
        <v/>
      </c>
      <c r="AH31" s="96"/>
      <c r="AI31" s="96"/>
      <c r="AJ31" s="96"/>
      <c r="AK31" s="96"/>
      <c r="AL31" s="96"/>
      <c r="AM31" s="96"/>
      <c r="AN31" s="96"/>
      <c r="AO31" s="96"/>
      <c r="AP31" s="96"/>
      <c r="AQ31" s="96"/>
      <c r="AR31" s="96"/>
      <c r="AS31" s="3"/>
      <c r="AT31" s="3"/>
      <c r="AU31" s="3"/>
      <c r="AV31" s="3"/>
      <c r="AW31" s="3"/>
      <c r="AX31" s="3"/>
      <c r="AY31" s="3"/>
      <c r="AZ31" s="3"/>
      <c r="BA31" s="3"/>
      <c r="BB31" s="3"/>
      <c r="BC31" s="3"/>
      <c r="BD31" s="3"/>
      <c r="BE31" s="3"/>
      <c r="BF31" s="3"/>
      <c r="BG31" s="3"/>
      <c r="BH31" s="3"/>
      <c r="BI31" s="3"/>
      <c r="BJ31" s="3"/>
      <c r="BK31" s="3"/>
      <c r="BL31" s="3"/>
    </row>
    <row r="32" spans="1:64" ht="31.5" customHeight="1">
      <c r="A32" s="91"/>
      <c r="B32" s="91"/>
      <c r="C32" s="91"/>
      <c r="D32" s="91"/>
      <c r="E32" s="91"/>
      <c r="F32" s="91"/>
      <c r="G32" s="91"/>
      <c r="H32" s="91"/>
      <c r="I32" s="91"/>
      <c r="J32" s="91"/>
      <c r="K32" s="91"/>
      <c r="L32" s="91"/>
      <c r="M32" s="91"/>
      <c r="N32" s="91"/>
      <c r="O32" s="91"/>
      <c r="P32" s="91"/>
      <c r="Q32" s="39" t="str">
        <f>IF($H$30="","",
IF(OR($H$30="Corrupción",$H$30="Lavado de Activos",$H$30="Financiación del Terrorismo",$H$30="Corrupción en Trámites, OPAs y Consultas de Acceso a la Información Pública"),"No Aplica",'5. Valoración de Controles'!H32))</f>
        <v/>
      </c>
      <c r="R32" s="39" t="str">
        <f>IF($H$30="","",
IF(OR($H$30="Corrupción",$H$30="Lavado de Activos",$H$30="Financiación del Terrorismo",$H$30="Corrupción en Trámites, OPAs y Consultas de Acceso a la Información Pública"),'6.Valoración Control Corrupción'!E32,"No Aplica"))</f>
        <v/>
      </c>
      <c r="S32" s="39" t="str">
        <f>IF($H$30="","",
IF(OR($H$30="Corrupción",$H$30="Lavado de Activos",$H$30="Financiación del Terrorismo",$H$30="Corrupción en Trámites, OPAs y Consultas de Acceso a la Información Pública"),'6.Valoración Control Corrupción'!F32,"No Aplica"))</f>
        <v/>
      </c>
      <c r="T32" s="39" t="str">
        <f>IF($H$30="","",
IF(OR($H$30="Corrupción",$H$30="Lavado de Activos",$H$30="Financiación del Terrorismo",$H$30="Corrupción en Trámites, OPAs y Consultas de Acceso a la Información Pública"),'6.Valoración Control Corrupción'!G32,"No Aplica"))</f>
        <v/>
      </c>
      <c r="U32" s="39" t="str">
        <f>IF($H$30="","",
IF(OR($H$30="Corrupción",$H$30="Lavado de Activos",$H$30="Financiación del Terrorismo",$H$30="Corrupción en Trámites, OPAs y Consultas de Acceso a la Información Pública"),'6.Valoración Control Corrupción'!H32,"No Aplica"))</f>
        <v/>
      </c>
      <c r="V32" s="39" t="str">
        <f>IF($H$30="","",
IF(OR($H$30="Corrupción",$H$30="Lavado de Activos",$H$30="Financiación del Terrorismo",$H$30="Corrupción en Trámites, OPAs y Consultas de Acceso a la Información Pública"),'6.Valoración Control Corrupción'!I32,"No Aplica"))</f>
        <v/>
      </c>
      <c r="W32" s="39" t="str">
        <f>IF($H$30="","",
IF(OR($H$30="Corrupción",$H$30="Lavado de Activos",$H$30="Financiación del Terrorismo",$H$30="Corrupción en Trámites, OPAs y Consultas de Acceso a la Información Pública"),'6.Valoración Control Corrupción'!J32,"No Aplica"))</f>
        <v/>
      </c>
      <c r="X32" s="23" t="str">
        <f>IF($H$30="","",
IF(OR($H$30="Corrupción",$H$30="Lavado de Activos",$H$30="Financiación del Terrorismo",$H$30="Trámites, OPAs y Consultas de Acceso a la Información Pública"),"No Aplica",'5. Valoración de Controles'!I32))</f>
        <v/>
      </c>
      <c r="Y32" s="23" t="str">
        <f>IF($H$30="","",
IF(OR($H$30="Corrupción",$H$30="Lavado de Activos",$H$30="Financiación del Terrorismo",$H$30="Trámites, OPAs y Consultas de Acceso a la Información Pública"),"No Aplica",'5. Valoración de Controles'!J32))</f>
        <v/>
      </c>
      <c r="Z32" s="23" t="str">
        <f>IF($H$30="","",
IF(OR($H$30="Corrupción",$H$30="Lavado de Activos",$H$30="Financiación del Terrorismo",$H$30="Trámites, OPAs y Consultas de Acceso a la Información Pública"),"No Aplica",'5. Valoración de Controles'!K32))</f>
        <v/>
      </c>
      <c r="AA32" s="23" t="str">
        <f>IF($H$30="","",
IF(OR($H$30="Corrupción",$H$30="Lavado de Activos",$H$30="Financiación del Terrorismo",$H$30="Trámites, OPAs y Consultas de Acceso a la Información Pública"),"No Aplica",'5. Valoración de Controles'!L32))</f>
        <v/>
      </c>
      <c r="AB32" s="23" t="str">
        <f>IF($H$30="","",
IF(OR($H$30="Corrupción",$H$30="Lavado de Activos",$H$30="Financiación del Terrorismo",$H$30="Trámites, OPAs y Consultas de Acceso a la Información Pública"),"No Aplica",'5. Valoración de Controles'!M32))</f>
        <v/>
      </c>
      <c r="AC32" s="23" t="str">
        <f>IF($H$30="","",
IF(OR($H$30="Corrupción",$H$30="Lavado de Activos",$H$30="Financiación del Terrorismo",$H$30="Trámites, OPAs y Consultas de Acceso a la Información Pública"),"No Aplica",'5. Valoración de Controles'!N32))</f>
        <v/>
      </c>
      <c r="AD32" s="23" t="str">
        <f>IF($H$30="","",
IF(OR($H$30="Corrupción",$H$30="Lavado de Activos",$H$30="Financiación del Terrorismo",$H$30="Trámites, OPAs y Consultas de Acceso a la Información Pública"),"No Aplica",'5. Valoración de Controles'!O32))</f>
        <v/>
      </c>
      <c r="AE32" s="23" t="str">
        <f>IF($H$30="","",
IF(OR($H$30="Corrupción",$H$30="Lavado de Activos",$H$30="Financiación del Terrorismo",$H$30="Trámites, OPAs y Consultas de Acceso a la Información Pública"),"No Aplica",'5. Valoración de Controles'!P32))</f>
        <v/>
      </c>
      <c r="AF32" s="23" t="str">
        <f>IF($H$30="","",
IF(OR($H$30="Corrupción",$H$30="Lavado de Activos",$H$30="Financiación del Terrorismo",$H$30="Trámites, OPAs y Consultas de Acceso a la Información Pública"),"No Aplica",'5. Valoración de Controles'!Q32))</f>
        <v/>
      </c>
      <c r="AG32" s="24" t="str">
        <f>IF($H$30="","",
IF(OR($H$30="Corrupción",$H$30="Lavado de Activos",$H$30="Financiación del Terrorismo",$H$30="Corrupción en Trámites, OPAs y Consultas de Acceso a la Información Pública"),"No Aplica",'5. Valoración de Controles'!R32))</f>
        <v/>
      </c>
      <c r="AH32" s="91"/>
      <c r="AI32" s="91"/>
      <c r="AJ32" s="91"/>
      <c r="AK32" s="91"/>
      <c r="AL32" s="91"/>
      <c r="AM32" s="91"/>
      <c r="AN32" s="91"/>
      <c r="AO32" s="91"/>
      <c r="AP32" s="91"/>
      <c r="AQ32" s="91"/>
      <c r="AR32" s="91"/>
      <c r="AS32" s="3"/>
      <c r="AT32" s="3"/>
      <c r="AU32" s="3"/>
      <c r="AV32" s="3"/>
      <c r="AW32" s="3"/>
      <c r="AX32" s="3"/>
      <c r="AY32" s="3"/>
      <c r="AZ32" s="3"/>
      <c r="BA32" s="3"/>
      <c r="BB32" s="3"/>
      <c r="BC32" s="3"/>
      <c r="BD32" s="3"/>
      <c r="BE32" s="3"/>
      <c r="BF32" s="3"/>
      <c r="BG32" s="3"/>
      <c r="BH32" s="3"/>
      <c r="BI32" s="3"/>
      <c r="BJ32" s="3"/>
      <c r="BK32" s="3"/>
      <c r="BL32" s="3"/>
    </row>
    <row r="33" spans="1:64" ht="31.5" customHeight="1">
      <c r="A33" s="101">
        <v>9</v>
      </c>
      <c r="B33" s="102" t="str">
        <f>'2. Identificación del Riesgo'!B33:B35</f>
        <v/>
      </c>
      <c r="C33" s="102" t="str">
        <f>IF('2. Identificación del Riesgo'!C33:C35="","",'2. Identificación del Riesgo'!C33:C35)</f>
        <v/>
      </c>
      <c r="D33" s="102" t="str">
        <f>IF('2. Identificación del Riesgo'!D33:D35="","",'2. Identificación del Riesgo'!D33:D35)</f>
        <v/>
      </c>
      <c r="E33" s="102" t="str">
        <f>IF('2. Identificación del Riesgo'!E33:E35="","",'2. Identificación del Riesgo'!E33:E35)</f>
        <v/>
      </c>
      <c r="F33" s="102" t="str">
        <f>IF('2. Identificación del Riesgo'!F33:F35="","",'2. Identificación del Riesgo'!F33:F35)</f>
        <v/>
      </c>
      <c r="G33" s="102" t="str">
        <f>IF('2. Identificación del Riesgo'!G33:G35="","",'2. Identificación del Riesgo'!G33:G35)</f>
        <v/>
      </c>
      <c r="H33" s="102" t="str">
        <f>IF('2. Identificación del Riesgo'!H33:H35="","",'2. Identificación del Riesgo'!H33:H35)</f>
        <v/>
      </c>
      <c r="I33" s="102" t="str">
        <f>IF('2. Identificación del Riesgo'!I33:I35="","",'2. Identificación del Riesgo'!I33:I35)</f>
        <v/>
      </c>
      <c r="J33" s="102" t="str">
        <f>IF('2. Identificación del Riesgo'!J33:J35="","",'2. Identificación del Riesgo'!J33:J35)</f>
        <v/>
      </c>
      <c r="K33" s="106" t="str">
        <f>'2. Identificación del Riesgo'!K33:K35</f>
        <v/>
      </c>
      <c r="L33" s="104" t="str">
        <f>'2. Identificación del Riesgo'!L33:L35</f>
        <v/>
      </c>
      <c r="M33" s="10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106" t="str">
        <f>'2. Identificación del Riesgo'!N33:N35</f>
        <v/>
      </c>
      <c r="O33" s="104" t="str">
        <f>'2. Identificación del Riesgo'!O33:O35</f>
        <v/>
      </c>
      <c r="P33" s="105" t="str">
        <f>'2. Identificación del Riesgo'!P33:P35</f>
        <v/>
      </c>
      <c r="Q33" s="39" t="str">
        <f>IF($H$33="","",
IF(OR($H$33="Corrupción",$H$33="Lavado de Activos",$H$33="Financiación del Terrorismo",$H$33="Corrupción en Trámites, OPAs y Consultas de Acceso a la Información Pública"),"No Aplica",'5. Valoración de Controles'!H33))</f>
        <v/>
      </c>
      <c r="R33" s="39" t="str">
        <f>IF($H$33="","",
IF(OR($H$33="Corrupción",$H$33="Lavado de Activos",$H$33="Financiación del Terrorismo",$H$33="Corrupción en Trámites, OPAs y Consultas de Acceso a la Información Pública"),'6.Valoración Control Corrupción'!E33,"No Aplica"))</f>
        <v/>
      </c>
      <c r="S33" s="39" t="str">
        <f>IF($H$33="","",
IF(OR($H$33="Corrupción",$H$33="Lavado de Activos",$H$33="Financiación del Terrorismo",$H$33="Corrupción en Trámites, OPAs y Consultas de Acceso a la Información Pública"),'6.Valoración Control Corrupción'!F33,"No Aplica"))</f>
        <v/>
      </c>
      <c r="T33" s="39" t="str">
        <f>IF($H$33="","",
IF(OR($H$33="Corrupción",$H$33="Lavado de Activos",$H$33="Financiación del Terrorismo",$H$33="Corrupción en Trámites, OPAs y Consultas de Acceso a la Información Pública"),'6.Valoración Control Corrupción'!G33,"No Aplica"))</f>
        <v/>
      </c>
      <c r="U33" s="39" t="str">
        <f>IF($H$33="","",
IF(OR($H$33="Corrupción",$H$33="Lavado de Activos",$H$33="Financiación del Terrorismo",$H$33="Corrupción en Trámites, OPAs y Consultas de Acceso a la Información Pública"),'6.Valoración Control Corrupción'!H33,"No Aplica"))</f>
        <v/>
      </c>
      <c r="V33" s="39" t="str">
        <f>IF($H$33="","",
IF(OR($H$33="Corrupción",$H$33="Lavado de Activos",$H$33="Financiación del Terrorismo",$H$33="Corrupción en Trámites, OPAs y Consultas de Acceso a la Información Pública"),'6.Valoración Control Corrupción'!I33,"No Aplica"))</f>
        <v/>
      </c>
      <c r="W33" s="39" t="str">
        <f>IF($H$33="","",
IF(OR($H$33="Corrupción",$H$33="Lavado de Activos",$H$33="Financiación del Terrorismo",$H$33="Corrupción en Trámites, OPAs y Consultas de Acceso a la Información Pública"),'6.Valoración Control Corrupción'!J33,"No Aplica"))</f>
        <v/>
      </c>
      <c r="X33" s="23" t="str">
        <f>IF($H$33="","",
IF(OR($H$33="Corrupción",$H$33="Lavado de Activos",$H$33="Financiación del Terrorismo",$H$33="Trámites, OPAs y Consultas de Acceso a la Información Pública"),"No Aplica",'5. Valoración de Controles'!I33))</f>
        <v/>
      </c>
      <c r="Y33" s="23" t="str">
        <f>IF($H$33="","",
IF(OR($H$33="Corrupción",$H$33="Lavado de Activos",$H$33="Financiación del Terrorismo",$H$33="Trámites, OPAs y Consultas de Acceso a la Información Pública"),"No Aplica",'5. Valoración de Controles'!J33))</f>
        <v/>
      </c>
      <c r="Z33" s="23" t="str">
        <f>IF($H$33="","",
IF(OR($H$33="Corrupción",$H$33="Lavado de Activos",$H$33="Financiación del Terrorismo",$H$33="Trámites, OPAs y Consultas de Acceso a la Información Pública"),"No Aplica",'5. Valoración de Controles'!K33))</f>
        <v/>
      </c>
      <c r="AA33" s="23" t="str">
        <f>IF($H$33="","",
IF(OR($H$33="Corrupción",$H$33="Lavado de Activos",$H$33="Financiación del Terrorismo",$H$33="Trámites, OPAs y Consultas de Acceso a la Información Pública"),"No Aplica",'5. Valoración de Controles'!L33))</f>
        <v/>
      </c>
      <c r="AB33" s="23" t="str">
        <f>IF($H$33="","",
IF(OR($H$33="Corrupción",$H$33="Lavado de Activos",$H$33="Financiación del Terrorismo",$H$33="Trámites, OPAs y Consultas de Acceso a la Información Pública"),"No Aplica",'5. Valoración de Controles'!M33))</f>
        <v/>
      </c>
      <c r="AC33" s="23" t="str">
        <f>IF($H$33="","",
IF(OR($H$33="Corrupción",$H$33="Lavado de Activos",$H$33="Financiación del Terrorismo",$H$33="Trámites, OPAs y Consultas de Acceso a la Información Pública"),"No Aplica",'5. Valoración de Controles'!N33))</f>
        <v/>
      </c>
      <c r="AD33" s="23" t="str">
        <f>IF($H$33="","",
IF(OR($H$33="Corrupción",$H$33="Lavado de Activos",$H$33="Financiación del Terrorismo",$H$33="Trámites, OPAs y Consultas de Acceso a la Información Pública"),"No Aplica",'5. Valoración de Controles'!O33))</f>
        <v/>
      </c>
      <c r="AE33" s="23" t="str">
        <f>IF($H$33="","",
IF(OR($H$33="Corrupción",$H$33="Lavado de Activos",$H$33="Financiación del Terrorismo",$H$33="Trámites, OPAs y Consultas de Acceso a la Información Pública"),"No Aplica",'5. Valoración de Controles'!P33))</f>
        <v/>
      </c>
      <c r="AF33" s="23" t="str">
        <f>IF($H$33="","",
IF(OR($H$33="Corrupción",$H$33="Lavado de Activos",$H$33="Financiación del Terrorismo",$H$33="Trámites, OPAs y Consultas de Acceso a la Información Pública"),"No Aplica",'5. Valoración de Controles'!Q33))</f>
        <v/>
      </c>
      <c r="AG33" s="24" t="str">
        <f>IF($H$33="","",
IF(OR($H$33="Corrupción",$H$33="Lavado de Activos",$H$33="Financiación del Terrorismo",$H$33="Corrupción en Trámites, OPAs y Consultas de Acceso a la Información Pública"),"No Aplica",'5. Valoración de Controles'!R33))</f>
        <v/>
      </c>
      <c r="AH33" s="106"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23"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106"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23"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105"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07"/>
      <c r="AN33" s="117"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11"/>
      <c r="AP33" s="122"/>
      <c r="AQ33" s="122" t="str">
        <f>IF(AO33="","","∑ Peso porcentual de cada acción definida")</f>
        <v/>
      </c>
      <c r="AR33" s="102"/>
      <c r="AS33" s="3"/>
      <c r="AT33" s="3"/>
      <c r="AU33" s="3"/>
      <c r="AV33" s="3"/>
      <c r="AW33" s="3"/>
      <c r="AX33" s="3"/>
      <c r="AY33" s="3"/>
      <c r="AZ33" s="3"/>
      <c r="BA33" s="3"/>
      <c r="BB33" s="3"/>
      <c r="BC33" s="3"/>
      <c r="BD33" s="3"/>
      <c r="BE33" s="3"/>
      <c r="BF33" s="3"/>
      <c r="BG33" s="3"/>
      <c r="BH33" s="3"/>
      <c r="BI33" s="3"/>
      <c r="BJ33" s="3"/>
      <c r="BK33" s="3"/>
      <c r="BL33" s="3"/>
    </row>
    <row r="34" spans="1:64" ht="31.5" customHeight="1">
      <c r="A34" s="96"/>
      <c r="B34" s="96"/>
      <c r="C34" s="96"/>
      <c r="D34" s="96"/>
      <c r="E34" s="96"/>
      <c r="F34" s="96"/>
      <c r="G34" s="96"/>
      <c r="H34" s="96"/>
      <c r="I34" s="96"/>
      <c r="J34" s="96"/>
      <c r="K34" s="96"/>
      <c r="L34" s="96"/>
      <c r="M34" s="96"/>
      <c r="N34" s="96"/>
      <c r="O34" s="96"/>
      <c r="P34" s="96"/>
      <c r="Q34" s="39" t="str">
        <f>IF($H$33="","",
IF(OR($H$33="Corrupción",$H$33="Lavado de Activos",$H$33="Financiación del Terrorismo",$H$33="Corrupción en Trámites, OPAs y Consultas de Acceso a la Información Pública"),"No Aplica",'5. Valoración de Controles'!H34))</f>
        <v/>
      </c>
      <c r="R34" s="39" t="str">
        <f>IF($H$33="","",
IF(OR($H$33="Corrupción",$H$33="Lavado de Activos",$H$33="Financiación del Terrorismo",$H$33="Corrupción en Trámites, OPAs y Consultas de Acceso a la Información Pública"),'6.Valoración Control Corrupción'!E34,"No Aplica"))</f>
        <v/>
      </c>
      <c r="S34" s="39" t="str">
        <f>IF($H$33="","",
IF(OR($H$33="Corrupción",$H$33="Lavado de Activos",$H$33="Financiación del Terrorismo",$H$33="Corrupción en Trámites, OPAs y Consultas de Acceso a la Información Pública"),'6.Valoración Control Corrupción'!F34,"No Aplica"))</f>
        <v/>
      </c>
      <c r="T34" s="39" t="str">
        <f>IF($H$33="","",
IF(OR($H$33="Corrupción",$H$33="Lavado de Activos",$H$33="Financiación del Terrorismo",$H$33="Corrupción en Trámites, OPAs y Consultas de Acceso a la Información Pública"),'6.Valoración Control Corrupción'!G34,"No Aplica"))</f>
        <v/>
      </c>
      <c r="U34" s="39" t="str">
        <f>IF($H$33="","",
IF(OR($H$33="Corrupción",$H$33="Lavado de Activos",$H$33="Financiación del Terrorismo",$H$33="Corrupción en Trámites, OPAs y Consultas de Acceso a la Información Pública"),'6.Valoración Control Corrupción'!H34,"No Aplica"))</f>
        <v/>
      </c>
      <c r="V34" s="39" t="str">
        <f>IF($H$33="","",
IF(OR($H$33="Corrupción",$H$33="Lavado de Activos",$H$33="Financiación del Terrorismo",$H$33="Corrupción en Trámites, OPAs y Consultas de Acceso a la Información Pública"),'6.Valoración Control Corrupción'!I34,"No Aplica"))</f>
        <v/>
      </c>
      <c r="W34" s="39" t="str">
        <f>IF($H$33="","",
IF(OR($H$33="Corrupción",$H$33="Lavado de Activos",$H$33="Financiación del Terrorismo",$H$33="Corrupción en Trámites, OPAs y Consultas de Acceso a la Información Pública"),'6.Valoración Control Corrupción'!J34,"No Aplica"))</f>
        <v/>
      </c>
      <c r="X34" s="23" t="str">
        <f>IF($H$33="","",
IF(OR($H$33="Corrupción",$H$33="Lavado de Activos",$H$33="Financiación del Terrorismo",$H$33="Trámites, OPAs y Consultas de Acceso a la Información Pública"),"No Aplica",'5. Valoración de Controles'!I34))</f>
        <v/>
      </c>
      <c r="Y34" s="23" t="str">
        <f>IF($H$33="","",
IF(OR($H$33="Corrupción",$H$33="Lavado de Activos",$H$33="Financiación del Terrorismo",$H$33="Trámites, OPAs y Consultas de Acceso a la Información Pública"),"No Aplica",'5. Valoración de Controles'!J34))</f>
        <v/>
      </c>
      <c r="Z34" s="23" t="str">
        <f>IF($H$33="","",
IF(OR($H$33="Corrupción",$H$33="Lavado de Activos",$H$33="Financiación del Terrorismo",$H$33="Trámites, OPAs y Consultas de Acceso a la Información Pública"),"No Aplica",'5. Valoración de Controles'!K34))</f>
        <v/>
      </c>
      <c r="AA34" s="23" t="str">
        <f>IF($H$33="","",
IF(OR($H$33="Corrupción",$H$33="Lavado de Activos",$H$33="Financiación del Terrorismo",$H$33="Trámites, OPAs y Consultas de Acceso a la Información Pública"),"No Aplica",'5. Valoración de Controles'!L34))</f>
        <v/>
      </c>
      <c r="AB34" s="23" t="str">
        <f>IF($H$33="","",
IF(OR($H$33="Corrupción",$H$33="Lavado de Activos",$H$33="Financiación del Terrorismo",$H$33="Trámites, OPAs y Consultas de Acceso a la Información Pública"),"No Aplica",'5. Valoración de Controles'!M34))</f>
        <v/>
      </c>
      <c r="AC34" s="23" t="str">
        <f>IF($H$33="","",
IF(OR($H$33="Corrupción",$H$33="Lavado de Activos",$H$33="Financiación del Terrorismo",$H$33="Trámites, OPAs y Consultas de Acceso a la Información Pública"),"No Aplica",'5. Valoración de Controles'!N34))</f>
        <v/>
      </c>
      <c r="AD34" s="23" t="str">
        <f>IF($H$33="","",
IF(OR($H$33="Corrupción",$H$33="Lavado de Activos",$H$33="Financiación del Terrorismo",$H$33="Trámites, OPAs y Consultas de Acceso a la Información Pública"),"No Aplica",'5. Valoración de Controles'!O34))</f>
        <v/>
      </c>
      <c r="AE34" s="23" t="str">
        <f>IF($H$33="","",
IF(OR($H$33="Corrupción",$H$33="Lavado de Activos",$H$33="Financiación del Terrorismo",$H$33="Trámites, OPAs y Consultas de Acceso a la Información Pública"),"No Aplica",'5. Valoración de Controles'!P34))</f>
        <v/>
      </c>
      <c r="AF34" s="23" t="str">
        <f>IF($H$33="","",
IF(OR($H$33="Corrupción",$H$33="Lavado de Activos",$H$33="Financiación del Terrorismo",$H$33="Trámites, OPAs y Consultas de Acceso a la Información Pública"),"No Aplica",'5. Valoración de Controles'!Q34))</f>
        <v/>
      </c>
      <c r="AG34" s="24" t="str">
        <f>IF($H$33="","",
IF(OR($H$33="Corrupción",$H$33="Lavado de Activos",$H$33="Financiación del Terrorismo",$H$33="Corrupción en Trámites, OPAs y Consultas de Acceso a la Información Pública"),"No Aplica",'5. Valoración de Controles'!R34))</f>
        <v/>
      </c>
      <c r="AH34" s="96"/>
      <c r="AI34" s="96"/>
      <c r="AJ34" s="96"/>
      <c r="AK34" s="96"/>
      <c r="AL34" s="96"/>
      <c r="AM34" s="96"/>
      <c r="AN34" s="96"/>
      <c r="AO34" s="96"/>
      <c r="AP34" s="96"/>
      <c r="AQ34" s="96"/>
      <c r="AR34" s="96"/>
      <c r="AS34" s="3"/>
      <c r="AT34" s="3"/>
      <c r="AU34" s="3"/>
      <c r="AV34" s="3"/>
      <c r="AW34" s="3"/>
      <c r="AX34" s="3"/>
      <c r="AY34" s="3"/>
      <c r="AZ34" s="3"/>
      <c r="BA34" s="3"/>
      <c r="BB34" s="3"/>
      <c r="BC34" s="3"/>
      <c r="BD34" s="3"/>
      <c r="BE34" s="3"/>
      <c r="BF34" s="3"/>
      <c r="BG34" s="3"/>
      <c r="BH34" s="3"/>
      <c r="BI34" s="3"/>
      <c r="BJ34" s="3"/>
      <c r="BK34" s="3"/>
      <c r="BL34" s="3"/>
    </row>
    <row r="35" spans="1:64" ht="31.5" customHeight="1">
      <c r="A35" s="91"/>
      <c r="B35" s="91"/>
      <c r="C35" s="91"/>
      <c r="D35" s="91"/>
      <c r="E35" s="91"/>
      <c r="F35" s="91"/>
      <c r="G35" s="91"/>
      <c r="H35" s="91"/>
      <c r="I35" s="91"/>
      <c r="J35" s="91"/>
      <c r="K35" s="91"/>
      <c r="L35" s="91"/>
      <c r="M35" s="91"/>
      <c r="N35" s="91"/>
      <c r="O35" s="91"/>
      <c r="P35" s="91"/>
      <c r="Q35" s="39" t="str">
        <f>IF($H$33="","",
IF(OR($H$33="Corrupción",$H$33="Lavado de Activos",$H$33="Financiación del Terrorismo",$H$33="Corrupción en Trámites, OPAs y Consultas de Acceso a la Información Pública"),"No Aplica",'5. Valoración de Controles'!H35))</f>
        <v/>
      </c>
      <c r="R35" s="39" t="str">
        <f>IF($H$33="","",
IF(OR($H$33="Corrupción",$H$33="Lavado de Activos",$H$33="Financiación del Terrorismo",$H$33="Corrupción en Trámites, OPAs y Consultas de Acceso a la Información Pública"),'6.Valoración Control Corrupción'!E35,"No Aplica"))</f>
        <v/>
      </c>
      <c r="S35" s="39" t="str">
        <f>IF($H$33="","",
IF(OR($H$33="Corrupción",$H$33="Lavado de Activos",$H$33="Financiación del Terrorismo",$H$33="Corrupción en Trámites, OPAs y Consultas de Acceso a la Información Pública"),'6.Valoración Control Corrupción'!F35,"No Aplica"))</f>
        <v/>
      </c>
      <c r="T35" s="39" t="str">
        <f>IF($H$33="","",
IF(OR($H$33="Corrupción",$H$33="Lavado de Activos",$H$33="Financiación del Terrorismo",$H$33="Corrupción en Trámites, OPAs y Consultas de Acceso a la Información Pública"),'6.Valoración Control Corrupción'!G35,"No Aplica"))</f>
        <v/>
      </c>
      <c r="U35" s="39" t="str">
        <f>IF($H$33="","",
IF(OR($H$33="Corrupción",$H$33="Lavado de Activos",$H$33="Financiación del Terrorismo",$H$33="Corrupción en Trámites, OPAs y Consultas de Acceso a la Información Pública"),'6.Valoración Control Corrupción'!H35,"No Aplica"))</f>
        <v/>
      </c>
      <c r="V35" s="39" t="str">
        <f>IF($H$33="","",
IF(OR($H$33="Corrupción",$H$33="Lavado de Activos",$H$33="Financiación del Terrorismo",$H$33="Corrupción en Trámites, OPAs y Consultas de Acceso a la Información Pública"),'6.Valoración Control Corrupción'!I35,"No Aplica"))</f>
        <v/>
      </c>
      <c r="W35" s="39" t="str">
        <f>IF($H$33="","",
IF(OR($H$33="Corrupción",$H$33="Lavado de Activos",$H$33="Financiación del Terrorismo",$H$33="Corrupción en Trámites, OPAs y Consultas de Acceso a la Información Pública"),'6.Valoración Control Corrupción'!J35,"No Aplica"))</f>
        <v/>
      </c>
      <c r="X35" s="23" t="str">
        <f>IF($H$33="","",
IF(OR($H$33="Corrupción",$H$33="Lavado de Activos",$H$33="Financiación del Terrorismo",$H$33="Trámites, OPAs y Consultas de Acceso a la Información Pública"),"No Aplica",'5. Valoración de Controles'!I35))</f>
        <v/>
      </c>
      <c r="Y35" s="23" t="str">
        <f>IF($H$33="","",
IF(OR($H$33="Corrupción",$H$33="Lavado de Activos",$H$33="Financiación del Terrorismo",$H$33="Trámites, OPAs y Consultas de Acceso a la Información Pública"),"No Aplica",'5. Valoración de Controles'!J35))</f>
        <v/>
      </c>
      <c r="Z35" s="23" t="str">
        <f>IF($H$33="","",
IF(OR($H$33="Corrupción",$H$33="Lavado de Activos",$H$33="Financiación del Terrorismo",$H$33="Trámites, OPAs y Consultas de Acceso a la Información Pública"),"No Aplica",'5. Valoración de Controles'!K35))</f>
        <v/>
      </c>
      <c r="AA35" s="23" t="str">
        <f>IF($H$33="","",
IF(OR($H$33="Corrupción",$H$33="Lavado de Activos",$H$33="Financiación del Terrorismo",$H$33="Trámites, OPAs y Consultas de Acceso a la Información Pública"),"No Aplica",'5. Valoración de Controles'!L35))</f>
        <v/>
      </c>
      <c r="AB35" s="23" t="str">
        <f>IF($H$33="","",
IF(OR($H$33="Corrupción",$H$33="Lavado de Activos",$H$33="Financiación del Terrorismo",$H$33="Trámites, OPAs y Consultas de Acceso a la Información Pública"),"No Aplica",'5. Valoración de Controles'!M35))</f>
        <v/>
      </c>
      <c r="AC35" s="23" t="str">
        <f>IF($H$33="","",
IF(OR($H$33="Corrupción",$H$33="Lavado de Activos",$H$33="Financiación del Terrorismo",$H$33="Trámites, OPAs y Consultas de Acceso a la Información Pública"),"No Aplica",'5. Valoración de Controles'!N35))</f>
        <v/>
      </c>
      <c r="AD35" s="23" t="str">
        <f>IF($H$33="","",
IF(OR($H$33="Corrupción",$H$33="Lavado de Activos",$H$33="Financiación del Terrorismo",$H$33="Trámites, OPAs y Consultas de Acceso a la Información Pública"),"No Aplica",'5. Valoración de Controles'!O35))</f>
        <v/>
      </c>
      <c r="AE35" s="23" t="str">
        <f>IF($H$33="","",
IF(OR($H$33="Corrupción",$H$33="Lavado de Activos",$H$33="Financiación del Terrorismo",$H$33="Trámites, OPAs y Consultas de Acceso a la Información Pública"),"No Aplica",'5. Valoración de Controles'!P35))</f>
        <v/>
      </c>
      <c r="AF35" s="23" t="str">
        <f>IF($H$33="","",
IF(OR($H$33="Corrupción",$H$33="Lavado de Activos",$H$33="Financiación del Terrorismo",$H$33="Trámites, OPAs y Consultas de Acceso a la Información Pública"),"No Aplica",'5. Valoración de Controles'!Q35))</f>
        <v/>
      </c>
      <c r="AG35" s="24" t="str">
        <f>IF($H$33="","",
IF(OR($H$33="Corrupción",$H$33="Lavado de Activos",$H$33="Financiación del Terrorismo",$H$33="Corrupción en Trámites, OPAs y Consultas de Acceso a la Información Pública"),"No Aplica",'5. Valoración de Controles'!R35))</f>
        <v/>
      </c>
      <c r="AH35" s="91"/>
      <c r="AI35" s="91"/>
      <c r="AJ35" s="91"/>
      <c r="AK35" s="91"/>
      <c r="AL35" s="91"/>
      <c r="AM35" s="91"/>
      <c r="AN35" s="91"/>
      <c r="AO35" s="91"/>
      <c r="AP35" s="91"/>
      <c r="AQ35" s="91"/>
      <c r="AR35" s="91"/>
      <c r="AS35" s="3"/>
      <c r="AT35" s="3"/>
      <c r="AU35" s="3"/>
      <c r="AV35" s="3"/>
      <c r="AW35" s="3"/>
      <c r="AX35" s="3"/>
      <c r="AY35" s="3"/>
      <c r="AZ35" s="3"/>
      <c r="BA35" s="3"/>
      <c r="BB35" s="3"/>
      <c r="BC35" s="3"/>
      <c r="BD35" s="3"/>
      <c r="BE35" s="3"/>
      <c r="BF35" s="3"/>
      <c r="BG35" s="3"/>
      <c r="BH35" s="3"/>
      <c r="BI35" s="3"/>
      <c r="BJ35" s="3"/>
      <c r="BK35" s="3"/>
      <c r="BL35" s="3"/>
    </row>
    <row r="36" spans="1:64" ht="31.5" customHeight="1">
      <c r="A36" s="101">
        <v>10</v>
      </c>
      <c r="B36" s="102" t="str">
        <f>'2. Identificación del Riesgo'!B36:B38</f>
        <v/>
      </c>
      <c r="C36" s="102" t="str">
        <f>IF('2. Identificación del Riesgo'!C36:C38="","",'2. Identificación del Riesgo'!C36:C38)</f>
        <v/>
      </c>
      <c r="D36" s="102" t="str">
        <f>IF('2. Identificación del Riesgo'!D36:D38="","",'2. Identificación del Riesgo'!D36:D38)</f>
        <v/>
      </c>
      <c r="E36" s="102" t="str">
        <f>IF('2. Identificación del Riesgo'!E36:E38="","",'2. Identificación del Riesgo'!E36:E38)</f>
        <v/>
      </c>
      <c r="F36" s="102" t="str">
        <f>IF('2. Identificación del Riesgo'!F36:F38="","",'2. Identificación del Riesgo'!F36:F38)</f>
        <v/>
      </c>
      <c r="G36" s="102" t="str">
        <f>IF('2. Identificación del Riesgo'!G36:G38="","",'2. Identificación del Riesgo'!G36:G38)</f>
        <v/>
      </c>
      <c r="H36" s="102" t="str">
        <f>IF('2. Identificación del Riesgo'!H36:H38="","",'2. Identificación del Riesgo'!H36:H38)</f>
        <v/>
      </c>
      <c r="I36" s="102" t="str">
        <f>IF('2. Identificación del Riesgo'!I36:I38="","",'2. Identificación del Riesgo'!I36:I38)</f>
        <v/>
      </c>
      <c r="J36" s="102" t="str">
        <f>IF('2. Identificación del Riesgo'!J36:J38="","",'2. Identificación del Riesgo'!J36:J38)</f>
        <v/>
      </c>
      <c r="K36" s="106" t="str">
        <f>'2. Identificación del Riesgo'!K36:K38</f>
        <v/>
      </c>
      <c r="L36" s="104" t="str">
        <f>'2. Identificación del Riesgo'!L36:L38</f>
        <v/>
      </c>
      <c r="M36" s="10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106" t="str">
        <f>'2. Identificación del Riesgo'!N36:N38</f>
        <v/>
      </c>
      <c r="O36" s="104" t="str">
        <f>'2. Identificación del Riesgo'!O36:O38</f>
        <v/>
      </c>
      <c r="P36" s="105" t="str">
        <f>'2. Identificación del Riesgo'!P36:P38</f>
        <v/>
      </c>
      <c r="Q36" s="39" t="str">
        <f>IF($H$36="","",
IF(OR($H$36="Corrupción",$H$36="Lavado de Activos",$H$36="Financiación del Terrorismo",$H$36="Corrupción en Trámites, OPAs y Consultas de Acceso a la Información Pública"),"No Aplica",'5. Valoración de Controles'!H36))</f>
        <v/>
      </c>
      <c r="R36" s="39" t="str">
        <f>IF($H$36="","",
IF(OR($H$36="Corrupción",$H$36="Lavado de Activos",$H$36="Financiación del Terrorismo",$H$36="Corrupción en Trámites, OPAs y Consultas de Acceso a la Información Pública"),'6.Valoración Control Corrupción'!E36,"No Aplica"))</f>
        <v/>
      </c>
      <c r="S36" s="39" t="str">
        <f>IF($H$36="","",
IF(OR($H$36="Corrupción",$H$36="Lavado de Activos",$H$36="Financiación del Terrorismo",$H$36="Corrupción en Trámites, OPAs y Consultas de Acceso a la Información Pública"),'6.Valoración Control Corrupción'!F36,"No Aplica"))</f>
        <v/>
      </c>
      <c r="T36" s="39" t="str">
        <f>IF($H$36="","",
IF(OR($H$36="Corrupción",$H$36="Lavado de Activos",$H$36="Financiación del Terrorismo",$H$36="Corrupción en Trámites, OPAs y Consultas de Acceso a la Información Pública"),'6.Valoración Control Corrupción'!G36,"No Aplica"))</f>
        <v/>
      </c>
      <c r="U36" s="39" t="str">
        <f>IF($H$36="","",
IF(OR($H$36="Corrupción",$H$36="Lavado de Activos",$H$36="Financiación del Terrorismo",$H$36="Corrupción en Trámites, OPAs y Consultas de Acceso a la Información Pública"),'6.Valoración Control Corrupción'!H36,"No Aplica"))</f>
        <v/>
      </c>
      <c r="V36" s="39" t="str">
        <f>IF($H$36="","",
IF(OR($H$36="Corrupción",$H$36="Lavado de Activos",$H$36="Financiación del Terrorismo",$H$36="Corrupción en Trámites, OPAs y Consultas de Acceso a la Información Pública"),'6.Valoración Control Corrupción'!I36,"No Aplica"))</f>
        <v/>
      </c>
      <c r="W36" s="39" t="str">
        <f>IF($H$36="","",
IF(OR($H$36="Corrupción",$H$36="Lavado de Activos",$H$36="Financiación del Terrorismo",$H$36="Corrupción en Trámites, OPAs y Consultas de Acceso a la Información Pública"),'6.Valoración Control Corrupción'!J36,"No Aplica"))</f>
        <v/>
      </c>
      <c r="X36" s="23" t="str">
        <f>IF($H$36="","",
IF(OR($H$36="Corrupción",$H$36="Lavado de Activos",$H$36="Financiación del Terrorismo",$H$36="Trámites, OPAs y Consultas de Acceso a la Información Pública"),"No Aplica",'5. Valoración de Controles'!I36))</f>
        <v/>
      </c>
      <c r="Y36" s="23" t="str">
        <f>IF($H$36="","",
IF(OR($H$36="Corrupción",$H$36="Lavado de Activos",$H$36="Financiación del Terrorismo",$H$36="Trámites, OPAs y Consultas de Acceso a la Información Pública"),"No Aplica",'5. Valoración de Controles'!J36))</f>
        <v/>
      </c>
      <c r="Z36" s="23" t="str">
        <f>IF($H$36="","",
IF(OR($H$36="Corrupción",$H$36="Lavado de Activos",$H$36="Financiación del Terrorismo",$H$36="Trámites, OPAs y Consultas de Acceso a la Información Pública"),"No Aplica",'5. Valoración de Controles'!K36))</f>
        <v/>
      </c>
      <c r="AA36" s="23" t="str">
        <f>IF($H$36="","",
IF(OR($H$36="Corrupción",$H$36="Lavado de Activos",$H$36="Financiación del Terrorismo",$H$36="Trámites, OPAs y Consultas de Acceso a la Información Pública"),"No Aplica",'5. Valoración de Controles'!L36))</f>
        <v/>
      </c>
      <c r="AB36" s="23" t="str">
        <f>IF($H$36="","",
IF(OR($H$36="Corrupción",$H$36="Lavado de Activos",$H$36="Financiación del Terrorismo",$H$36="Trámites, OPAs y Consultas de Acceso a la Información Pública"),"No Aplica",'5. Valoración de Controles'!M36))</f>
        <v/>
      </c>
      <c r="AC36" s="23" t="str">
        <f>IF($H$36="","",
IF(OR($H$36="Corrupción",$H$36="Lavado de Activos",$H$36="Financiación del Terrorismo",$H$36="Trámites, OPAs y Consultas de Acceso a la Información Pública"),"No Aplica",'5. Valoración de Controles'!N36))</f>
        <v/>
      </c>
      <c r="AD36" s="23" t="str">
        <f>IF($H$36="","",
IF(OR($H$36="Corrupción",$H$36="Lavado de Activos",$H$36="Financiación del Terrorismo",$H$36="Trámites, OPAs y Consultas de Acceso a la Información Pública"),"No Aplica",'5. Valoración de Controles'!O36))</f>
        <v/>
      </c>
      <c r="AE36" s="23" t="str">
        <f>IF($H$36="","",
IF(OR($H$36="Corrupción",$H$36="Lavado de Activos",$H$36="Financiación del Terrorismo",$H$36="Trámites, OPAs y Consultas de Acceso a la Información Pública"),"No Aplica",'5. Valoración de Controles'!P36))</f>
        <v/>
      </c>
      <c r="AF36" s="23" t="str">
        <f>IF($H$36="","",
IF(OR($H$36="Corrupción",$H$36="Lavado de Activos",$H$36="Financiación del Terrorismo",$H$36="Trámites, OPAs y Consultas de Acceso a la Información Pública"),"No Aplica",'5. Valoración de Controles'!Q36))</f>
        <v/>
      </c>
      <c r="AG36" s="24" t="str">
        <f>IF($H$36="","",
IF(OR($H$36="Corrupción",$H$36="Lavado de Activos",$H$36="Financiación del Terrorismo",$H$36="Corrupción en Trámites, OPAs y Consultas de Acceso a la Información Pública"),"No Aplica",'5. Valoración de Controles'!R36))</f>
        <v/>
      </c>
      <c r="AH36" s="106"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23"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106"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23"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105"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07"/>
      <c r="AN36" s="117"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11"/>
      <c r="AP36" s="122"/>
      <c r="AQ36" s="122" t="str">
        <f>IF(AO36="","","∑ Peso porcentual de cada acción definida")</f>
        <v/>
      </c>
      <c r="AR36" s="102"/>
      <c r="AS36" s="3"/>
      <c r="AT36" s="3"/>
      <c r="AU36" s="3"/>
      <c r="AV36" s="3"/>
      <c r="AW36" s="3"/>
      <c r="AX36" s="3"/>
      <c r="AY36" s="3"/>
      <c r="AZ36" s="3"/>
      <c r="BA36" s="3"/>
      <c r="BB36" s="3"/>
      <c r="BC36" s="3"/>
      <c r="BD36" s="3"/>
      <c r="BE36" s="3"/>
      <c r="BF36" s="3"/>
      <c r="BG36" s="3"/>
      <c r="BH36" s="3"/>
      <c r="BI36" s="3"/>
      <c r="BJ36" s="3"/>
      <c r="BK36" s="3"/>
      <c r="BL36" s="3"/>
    </row>
    <row r="37" spans="1:64" ht="31.5" customHeight="1">
      <c r="A37" s="96"/>
      <c r="B37" s="96"/>
      <c r="C37" s="96"/>
      <c r="D37" s="96"/>
      <c r="E37" s="96"/>
      <c r="F37" s="96"/>
      <c r="G37" s="96"/>
      <c r="H37" s="96"/>
      <c r="I37" s="96"/>
      <c r="J37" s="96"/>
      <c r="K37" s="96"/>
      <c r="L37" s="96"/>
      <c r="M37" s="96"/>
      <c r="N37" s="96"/>
      <c r="O37" s="96"/>
      <c r="P37" s="96"/>
      <c r="Q37" s="39" t="str">
        <f>IF($H$36="","",
IF(OR($H$36="Corrupción",$H$36="Lavado de Activos",$H$36="Financiación del Terrorismo",$H$36="Corrupción en Trámites, OPAs y Consultas de Acceso a la Información Pública"),"No Aplica",'5. Valoración de Controles'!H37))</f>
        <v/>
      </c>
      <c r="R37" s="39" t="str">
        <f>IF($H$36="","",
IF(OR($H$36="Corrupción",$H$36="Lavado de Activos",$H$36="Financiación del Terrorismo",$H$36="Corrupción en Trámites, OPAs y Consultas de Acceso a la Información Pública"),'6.Valoración Control Corrupción'!E37,"No Aplica"))</f>
        <v/>
      </c>
      <c r="S37" s="39" t="str">
        <f>IF($H$36="","",
IF(OR($H$36="Corrupción",$H$36="Lavado de Activos",$H$36="Financiación del Terrorismo",$H$36="Corrupción en Trámites, OPAs y Consultas de Acceso a la Información Pública"),'6.Valoración Control Corrupción'!F37,"No Aplica"))</f>
        <v/>
      </c>
      <c r="T37" s="39" t="str">
        <f>IF($H$36="","",
IF(OR($H$36="Corrupción",$H$36="Lavado de Activos",$H$36="Financiación del Terrorismo",$H$36="Corrupción en Trámites, OPAs y Consultas de Acceso a la Información Pública"),'6.Valoración Control Corrupción'!G37,"No Aplica"))</f>
        <v/>
      </c>
      <c r="U37" s="39" t="str">
        <f>IF($H$36="","",
IF(OR($H$36="Corrupción",$H$36="Lavado de Activos",$H$36="Financiación del Terrorismo",$H$36="Corrupción en Trámites, OPAs y Consultas de Acceso a la Información Pública"),'6.Valoración Control Corrupción'!H37,"No Aplica"))</f>
        <v/>
      </c>
      <c r="V37" s="39" t="str">
        <f>IF($H$36="","",
IF(OR($H$36="Corrupción",$H$36="Lavado de Activos",$H$36="Financiación del Terrorismo",$H$36="Corrupción en Trámites, OPAs y Consultas de Acceso a la Información Pública"),'6.Valoración Control Corrupción'!I37,"No Aplica"))</f>
        <v/>
      </c>
      <c r="W37" s="39" t="str">
        <f>IF($H$36="","",
IF(OR($H$36="Corrupción",$H$36="Lavado de Activos",$H$36="Financiación del Terrorismo",$H$36="Corrupción en Trámites, OPAs y Consultas de Acceso a la Información Pública"),'6.Valoración Control Corrupción'!J37,"No Aplica"))</f>
        <v/>
      </c>
      <c r="X37" s="23" t="str">
        <f>IF($H$36="","",
IF(OR($H$36="Corrupción",$H$36="Lavado de Activos",$H$36="Financiación del Terrorismo",$H$36="Trámites, OPAs y Consultas de Acceso a la Información Pública"),"No Aplica",'5. Valoración de Controles'!I37))</f>
        <v/>
      </c>
      <c r="Y37" s="23" t="str">
        <f>IF($H$36="","",
IF(OR($H$36="Corrupción",$H$36="Lavado de Activos",$H$36="Financiación del Terrorismo",$H$36="Trámites, OPAs y Consultas de Acceso a la Información Pública"),"No Aplica",'5. Valoración de Controles'!J37))</f>
        <v/>
      </c>
      <c r="Z37" s="23" t="str">
        <f>IF($H$36="","",
IF(OR($H$36="Corrupción",$H$36="Lavado de Activos",$H$36="Financiación del Terrorismo",$H$36="Trámites, OPAs y Consultas de Acceso a la Información Pública"),"No Aplica",'5. Valoración de Controles'!K37))</f>
        <v/>
      </c>
      <c r="AA37" s="23" t="str">
        <f>IF($H$36="","",
IF(OR($H$36="Corrupción",$H$36="Lavado de Activos",$H$36="Financiación del Terrorismo",$H$36="Trámites, OPAs y Consultas de Acceso a la Información Pública"),"No Aplica",'5. Valoración de Controles'!L37))</f>
        <v/>
      </c>
      <c r="AB37" s="23" t="str">
        <f>IF($H$36="","",
IF(OR($H$36="Corrupción",$H$36="Lavado de Activos",$H$36="Financiación del Terrorismo",$H$36="Trámites, OPAs y Consultas de Acceso a la Información Pública"),"No Aplica",'5. Valoración de Controles'!M37))</f>
        <v/>
      </c>
      <c r="AC37" s="23" t="str">
        <f>IF($H$36="","",
IF(OR($H$36="Corrupción",$H$36="Lavado de Activos",$H$36="Financiación del Terrorismo",$H$36="Trámites, OPAs y Consultas de Acceso a la Información Pública"),"No Aplica",'5. Valoración de Controles'!N37))</f>
        <v/>
      </c>
      <c r="AD37" s="23" t="str">
        <f>IF($H$36="","",
IF(OR($H$36="Corrupción",$H$36="Lavado de Activos",$H$36="Financiación del Terrorismo",$H$36="Trámites, OPAs y Consultas de Acceso a la Información Pública"),"No Aplica",'5. Valoración de Controles'!O37))</f>
        <v/>
      </c>
      <c r="AE37" s="23" t="str">
        <f>IF($H$36="","",
IF(OR($H$36="Corrupción",$H$36="Lavado de Activos",$H$36="Financiación del Terrorismo",$H$36="Trámites, OPAs y Consultas de Acceso a la Información Pública"),"No Aplica",'5. Valoración de Controles'!P37))</f>
        <v/>
      </c>
      <c r="AF37" s="23" t="str">
        <f>IF($H$36="","",
IF(OR($H$36="Corrupción",$H$36="Lavado de Activos",$H$36="Financiación del Terrorismo",$H$36="Trámites, OPAs y Consultas de Acceso a la Información Pública"),"No Aplica",'5. Valoración de Controles'!Q37))</f>
        <v/>
      </c>
      <c r="AG37" s="24" t="str">
        <f>IF($H$36="","",
IF(OR($H$36="Corrupción",$H$36="Lavado de Activos",$H$36="Financiación del Terrorismo",$H$36="Corrupción en Trámites, OPAs y Consultas de Acceso a la Información Pública"),"No Aplica",'5. Valoración de Controles'!R37))</f>
        <v/>
      </c>
      <c r="AH37" s="96"/>
      <c r="AI37" s="96"/>
      <c r="AJ37" s="96"/>
      <c r="AK37" s="96"/>
      <c r="AL37" s="96"/>
      <c r="AM37" s="96"/>
      <c r="AN37" s="96"/>
      <c r="AO37" s="96"/>
      <c r="AP37" s="96"/>
      <c r="AQ37" s="96"/>
      <c r="AR37" s="96"/>
      <c r="AS37" s="2"/>
      <c r="AT37" s="2"/>
      <c r="AU37" s="2"/>
      <c r="AV37" s="2"/>
      <c r="AW37" s="2"/>
      <c r="AX37" s="2"/>
      <c r="AY37" s="2"/>
      <c r="AZ37" s="2"/>
      <c r="BA37" s="2"/>
      <c r="BB37" s="2"/>
      <c r="BC37" s="2"/>
      <c r="BD37" s="2"/>
      <c r="BE37" s="2"/>
      <c r="BF37" s="2"/>
      <c r="BG37" s="2"/>
      <c r="BH37" s="2"/>
      <c r="BI37" s="2"/>
      <c r="BJ37" s="2"/>
      <c r="BK37" s="2"/>
      <c r="BL37" s="2"/>
    </row>
    <row r="38" spans="1:64" ht="31.5" customHeight="1">
      <c r="A38" s="91"/>
      <c r="B38" s="91"/>
      <c r="C38" s="91"/>
      <c r="D38" s="91"/>
      <c r="E38" s="91"/>
      <c r="F38" s="91"/>
      <c r="G38" s="91"/>
      <c r="H38" s="91"/>
      <c r="I38" s="91"/>
      <c r="J38" s="91"/>
      <c r="K38" s="91"/>
      <c r="L38" s="91"/>
      <c r="M38" s="91"/>
      <c r="N38" s="91"/>
      <c r="O38" s="91"/>
      <c r="P38" s="91"/>
      <c r="Q38" s="39" t="str">
        <f>IF($H$36="","",
IF(OR($H$36="Corrupción",$H$36="Lavado de Activos",$H$36="Financiación del Terrorismo",$H$36="Corrupción en Trámites, OPAs y Consultas de Acceso a la Información Pública"),"No Aplica",'5. Valoración de Controles'!H38))</f>
        <v/>
      </c>
      <c r="R38" s="39" t="str">
        <f>IF($H$36="","",
IF(OR($H$36="Corrupción",$H$36="Lavado de Activos",$H$36="Financiación del Terrorismo",$H$36="Corrupción en Trámites, OPAs y Consultas de Acceso a la Información Pública"),'6.Valoración Control Corrupción'!E38,"No Aplica"))</f>
        <v/>
      </c>
      <c r="S38" s="39" t="str">
        <f>IF($H$36="","",
IF(OR($H$36="Corrupción",$H$36="Lavado de Activos",$H$36="Financiación del Terrorismo",$H$36="Corrupción en Trámites, OPAs y Consultas de Acceso a la Información Pública"),'6.Valoración Control Corrupción'!F38,"No Aplica"))</f>
        <v/>
      </c>
      <c r="T38" s="39" t="str">
        <f>IF($H$36="","",
IF(OR($H$36="Corrupción",$H$36="Lavado de Activos",$H$36="Financiación del Terrorismo",$H$36="Corrupción en Trámites, OPAs y Consultas de Acceso a la Información Pública"),'6.Valoración Control Corrupción'!G38,"No Aplica"))</f>
        <v/>
      </c>
      <c r="U38" s="39" t="str">
        <f>IF($H$36="","",
IF(OR($H$36="Corrupción",$H$36="Lavado de Activos",$H$36="Financiación del Terrorismo",$H$36="Corrupción en Trámites, OPAs y Consultas de Acceso a la Información Pública"),'6.Valoración Control Corrupción'!H38,"No Aplica"))</f>
        <v/>
      </c>
      <c r="V38" s="39" t="str">
        <f>IF($H$36="","",
IF(OR($H$36="Corrupción",$H$36="Lavado de Activos",$H$36="Financiación del Terrorismo",$H$36="Corrupción en Trámites, OPAs y Consultas de Acceso a la Información Pública"),'6.Valoración Control Corrupción'!I38,"No Aplica"))</f>
        <v/>
      </c>
      <c r="W38" s="39" t="str">
        <f>IF($H$36="","",
IF(OR($H$36="Corrupción",$H$36="Lavado de Activos",$H$36="Financiación del Terrorismo",$H$36="Corrupción en Trámites, OPAs y Consultas de Acceso a la Información Pública"),'6.Valoración Control Corrupción'!J38,"No Aplica"))</f>
        <v/>
      </c>
      <c r="X38" s="23" t="str">
        <f>IF($H$36="","",
IF(OR($H$36="Corrupción",$H$36="Lavado de Activos",$H$36="Financiación del Terrorismo",$H$36="Trámites, OPAs y Consultas de Acceso a la Información Pública"),"No Aplica",'5. Valoración de Controles'!I38))</f>
        <v/>
      </c>
      <c r="Y38" s="23" t="str">
        <f>IF($H$36="","",
IF(OR($H$36="Corrupción",$H$36="Lavado de Activos",$H$36="Financiación del Terrorismo",$H$36="Trámites, OPAs y Consultas de Acceso a la Información Pública"),"No Aplica",'5. Valoración de Controles'!J38))</f>
        <v/>
      </c>
      <c r="Z38" s="23" t="str">
        <f>IF($H$36="","",
IF(OR($H$36="Corrupción",$H$36="Lavado de Activos",$H$36="Financiación del Terrorismo",$H$36="Trámites, OPAs y Consultas de Acceso a la Información Pública"),"No Aplica",'5. Valoración de Controles'!K38))</f>
        <v/>
      </c>
      <c r="AA38" s="23" t="str">
        <f>IF($H$36="","",
IF(OR($H$36="Corrupción",$H$36="Lavado de Activos",$H$36="Financiación del Terrorismo",$H$36="Trámites, OPAs y Consultas de Acceso a la Información Pública"),"No Aplica",'5. Valoración de Controles'!L38))</f>
        <v/>
      </c>
      <c r="AB38" s="23" t="str">
        <f>IF($H$36="","",
IF(OR($H$36="Corrupción",$H$36="Lavado de Activos",$H$36="Financiación del Terrorismo",$H$36="Trámites, OPAs y Consultas de Acceso a la Información Pública"),"No Aplica",'5. Valoración de Controles'!M38))</f>
        <v/>
      </c>
      <c r="AC38" s="23" t="str">
        <f>IF($H$36="","",
IF(OR($H$36="Corrupción",$H$36="Lavado de Activos",$H$36="Financiación del Terrorismo",$H$36="Trámites, OPAs y Consultas de Acceso a la Información Pública"),"No Aplica",'5. Valoración de Controles'!N38))</f>
        <v/>
      </c>
      <c r="AD38" s="23" t="str">
        <f>IF($H$36="","",
IF(OR($H$36="Corrupción",$H$36="Lavado de Activos",$H$36="Financiación del Terrorismo",$H$36="Trámites, OPAs y Consultas de Acceso a la Información Pública"),"No Aplica",'5. Valoración de Controles'!O38))</f>
        <v/>
      </c>
      <c r="AE38" s="23" t="str">
        <f>IF($H$36="","",
IF(OR($H$36="Corrupción",$H$36="Lavado de Activos",$H$36="Financiación del Terrorismo",$H$36="Trámites, OPAs y Consultas de Acceso a la Información Pública"),"No Aplica",'5. Valoración de Controles'!P38))</f>
        <v/>
      </c>
      <c r="AF38" s="23" t="str">
        <f>IF($H$36="","",
IF(OR($H$36="Corrupción",$H$36="Lavado de Activos",$H$36="Financiación del Terrorismo",$H$36="Trámites, OPAs y Consultas de Acceso a la Información Pública"),"No Aplica",'5. Valoración de Controles'!Q38))</f>
        <v/>
      </c>
      <c r="AG38" s="24" t="str">
        <f>IF($H$36="","",
IF(OR($H$36="Corrupción",$H$36="Lavado de Activos",$H$36="Financiación del Terrorismo",$H$36="Corrupción en Trámites, OPAs y Consultas de Acceso a la Información Pública"),"No Aplica",'5. Valoración de Controles'!R38))</f>
        <v/>
      </c>
      <c r="AH38" s="91"/>
      <c r="AI38" s="91"/>
      <c r="AJ38" s="91"/>
      <c r="AK38" s="91"/>
      <c r="AL38" s="91"/>
      <c r="AM38" s="91"/>
      <c r="AN38" s="91"/>
      <c r="AO38" s="91"/>
      <c r="AP38" s="91"/>
      <c r="AQ38" s="91"/>
      <c r="AR38" s="91"/>
      <c r="AS38" s="2"/>
      <c r="AT38" s="2"/>
      <c r="AU38" s="2"/>
      <c r="AV38" s="2"/>
      <c r="AW38" s="2"/>
      <c r="AX38" s="2"/>
      <c r="AY38" s="2"/>
      <c r="AZ38" s="2"/>
      <c r="BA38" s="2"/>
      <c r="BB38" s="2"/>
      <c r="BC38" s="2"/>
      <c r="BD38" s="2"/>
      <c r="BE38" s="2"/>
      <c r="BF38" s="2"/>
      <c r="BG38" s="2"/>
      <c r="BH38" s="2"/>
      <c r="BI38" s="2"/>
      <c r="BJ38" s="2"/>
      <c r="BK38" s="2"/>
      <c r="BL38" s="2"/>
    </row>
    <row r="39" spans="1:64" ht="31.5" customHeight="1">
      <c r="A39" s="101">
        <v>11</v>
      </c>
      <c r="B39" s="102" t="str">
        <f>'2. Identificación del Riesgo'!B39:B41</f>
        <v/>
      </c>
      <c r="C39" s="102" t="str">
        <f>IF('2. Identificación del Riesgo'!C39:C41="","",'2. Identificación del Riesgo'!C39:C41)</f>
        <v/>
      </c>
      <c r="D39" s="102" t="str">
        <f>IF('2. Identificación del Riesgo'!D39:D41="","",'2. Identificación del Riesgo'!D39:D41)</f>
        <v/>
      </c>
      <c r="E39" s="102" t="str">
        <f>IF('2. Identificación del Riesgo'!E39:E41="","",'2. Identificación del Riesgo'!E39:E41)</f>
        <v/>
      </c>
      <c r="F39" s="102" t="str">
        <f>IF('2. Identificación del Riesgo'!F39:F41="","",'2. Identificación del Riesgo'!F39:F41)</f>
        <v/>
      </c>
      <c r="G39" s="102" t="str">
        <f>IF('2. Identificación del Riesgo'!G39:G41="","",'2. Identificación del Riesgo'!G39:G41)</f>
        <v/>
      </c>
      <c r="H39" s="102" t="str">
        <f>IF('2. Identificación del Riesgo'!H39:H41="","",'2. Identificación del Riesgo'!H39:H41)</f>
        <v/>
      </c>
      <c r="I39" s="102" t="str">
        <f>IF('2. Identificación del Riesgo'!I39:I41="","",'2. Identificación del Riesgo'!I39:I41)</f>
        <v/>
      </c>
      <c r="J39" s="102" t="str">
        <f>IF('2. Identificación del Riesgo'!J39:J41="","",'2. Identificación del Riesgo'!J39:J41)</f>
        <v/>
      </c>
      <c r="K39" s="106" t="str">
        <f>'2. Identificación del Riesgo'!K39:K41</f>
        <v/>
      </c>
      <c r="L39" s="104" t="str">
        <f>'2. Identificación del Riesgo'!L39:L41</f>
        <v/>
      </c>
      <c r="M39" s="10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106" t="str">
        <f>'2. Identificación del Riesgo'!N39:N41</f>
        <v/>
      </c>
      <c r="O39" s="104" t="str">
        <f>'2. Identificación del Riesgo'!O39:O41</f>
        <v/>
      </c>
      <c r="P39" s="105" t="str">
        <f>'2. Identificación del Riesgo'!P39:P41</f>
        <v/>
      </c>
      <c r="Q39" s="39" t="str">
        <f>IF($H$39="","",
IF(OR($H$39="Corrupción",$H$39="Lavado de Activos",$H$39="Financiación del Terrorismo",$H$39="Corrupción en Trámites, OPAs y Consultas de Acceso a la Información Pública"),"No Aplica",'5. Valoración de Controles'!H39))</f>
        <v/>
      </c>
      <c r="R39" s="39" t="str">
        <f>IF($H$39="","",
IF(OR($H$39="Corrupción",$H$39="Lavado de Activos",$H$39="Financiación del Terrorismo",$H$39="Corrupción en Trámites, OPAs y Consultas de Acceso a la Información Pública"),'6.Valoración Control Corrupción'!E39,"No Aplica"))</f>
        <v/>
      </c>
      <c r="S39" s="39" t="str">
        <f>IF($H$39="","",
IF(OR($H$39="Corrupción",$H$39="Lavado de Activos",$H$39="Financiación del Terrorismo",$H$39="Corrupción en Trámites, OPAs y Consultas de Acceso a la Información Pública"),'6.Valoración Control Corrupción'!F39,"No Aplica"))</f>
        <v/>
      </c>
      <c r="T39" s="39" t="str">
        <f>IF($H$39="","",
IF(OR($H$39="Corrupción",$H$39="Lavado de Activos",$H$39="Financiación del Terrorismo",$H$39="Corrupción en Trámites, OPAs y Consultas de Acceso a la Información Pública"),'6.Valoración Control Corrupción'!G39,"No Aplica"))</f>
        <v/>
      </c>
      <c r="U39" s="39" t="str">
        <f>IF($H$39="","",
IF(OR($H$39="Corrupción",$H$39="Lavado de Activos",$H$39="Financiación del Terrorismo",$H$39="Corrupción en Trámites, OPAs y Consultas de Acceso a la Información Pública"),'6.Valoración Control Corrupción'!H39,"No Aplica"))</f>
        <v/>
      </c>
      <c r="V39" s="39" t="str">
        <f>IF($H$39="","",
IF(OR($H$39="Corrupción",$H$39="Lavado de Activos",$H$39="Financiación del Terrorismo",$H$39="Corrupción en Trámites, OPAs y Consultas de Acceso a la Información Pública"),'6.Valoración Control Corrupción'!I39,"No Aplica"))</f>
        <v/>
      </c>
      <c r="W39" s="39" t="str">
        <f>IF($H$39="","",
IF(OR($H$39="Corrupción",$H$39="Lavado de Activos",$H$39="Financiación del Terrorismo",$H$39="Corrupción en Trámites, OPAs y Consultas de Acceso a la Información Pública"),'6.Valoración Control Corrupción'!J39,"No Aplica"))</f>
        <v/>
      </c>
      <c r="X39" s="23" t="str">
        <f>IF($H$39="","",
IF(OR($H$39="Corrupción",$H$39="Lavado de Activos",$H$39="Financiación del Terrorismo",$H$39="Trámites, OPAs y Consultas de Acceso a la Información Pública"),"No Aplica",'5. Valoración de Controles'!I39))</f>
        <v/>
      </c>
      <c r="Y39" s="23" t="str">
        <f>IF($H$39="","",
IF(OR($H$39="Corrupción",$H$39="Lavado de Activos",$H$39="Financiación del Terrorismo",$H$39="Trámites, OPAs y Consultas de Acceso a la Información Pública"),"No Aplica",'5. Valoración de Controles'!J39))</f>
        <v/>
      </c>
      <c r="Z39" s="23" t="str">
        <f>IF($H$39="","",
IF(OR($H$39="Corrupción",$H$39="Lavado de Activos",$H$39="Financiación del Terrorismo",$H$39="Trámites, OPAs y Consultas de Acceso a la Información Pública"),"No Aplica",'5. Valoración de Controles'!K39))</f>
        <v/>
      </c>
      <c r="AA39" s="23" t="str">
        <f>IF($H$39="","",
IF(OR($H$39="Corrupción",$H$39="Lavado de Activos",$H$39="Financiación del Terrorismo",$H$39="Trámites, OPAs y Consultas de Acceso a la Información Pública"),"No Aplica",'5. Valoración de Controles'!L39))</f>
        <v/>
      </c>
      <c r="AB39" s="23" t="str">
        <f>IF($H$39="","",
IF(OR($H$39="Corrupción",$H$39="Lavado de Activos",$H$39="Financiación del Terrorismo",$H$39="Trámites, OPAs y Consultas de Acceso a la Información Pública"),"No Aplica",'5. Valoración de Controles'!M39))</f>
        <v/>
      </c>
      <c r="AC39" s="23" t="str">
        <f>IF($H$39="","",
IF(OR($H$39="Corrupción",$H$39="Lavado de Activos",$H$39="Financiación del Terrorismo",$H$39="Trámites, OPAs y Consultas de Acceso a la Información Pública"),"No Aplica",'5. Valoración de Controles'!N39))</f>
        <v/>
      </c>
      <c r="AD39" s="23" t="str">
        <f>IF($H$39="","",
IF(OR($H$39="Corrupción",$H$39="Lavado de Activos",$H$39="Financiación del Terrorismo",$H$39="Trámites, OPAs y Consultas de Acceso a la Información Pública"),"No Aplica",'5. Valoración de Controles'!O39))</f>
        <v/>
      </c>
      <c r="AE39" s="23" t="str">
        <f>IF($H$39="","",
IF(OR($H$39="Corrupción",$H$39="Lavado de Activos",$H$39="Financiación del Terrorismo",$H$39="Trámites, OPAs y Consultas de Acceso a la Información Pública"),"No Aplica",'5. Valoración de Controles'!P39))</f>
        <v/>
      </c>
      <c r="AF39" s="23" t="str">
        <f>IF($H$39="","",
IF(OR($H$39="Corrupción",$H$39="Lavado de Activos",$H$39="Financiación del Terrorismo",$H$39="Trámites, OPAs y Consultas de Acceso a la Información Pública"),"No Aplica",'5. Valoración de Controles'!Q39))</f>
        <v/>
      </c>
      <c r="AG39" s="24" t="str">
        <f>IF($H$39="","",
IF(OR($H$39="Corrupción",$H$39="Lavado de Activos",$H$39="Financiación del Terrorismo",$H$39="Corrupción en Trámites, OPAs y Consultas de Acceso a la Información Pública"),"No Aplica",'5. Valoración de Controles'!R39))</f>
        <v/>
      </c>
      <c r="AH39" s="106"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23"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106"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23"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105"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07"/>
      <c r="AN39" s="117"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11"/>
      <c r="AP39" s="122"/>
      <c r="AQ39" s="122" t="str">
        <f>IF(AO39="","","∑ Peso porcentual de cada acción definida")</f>
        <v/>
      </c>
      <c r="AR39" s="102"/>
      <c r="AS39" s="3"/>
      <c r="AT39" s="3"/>
      <c r="AU39" s="3"/>
      <c r="AV39" s="3"/>
      <c r="AW39" s="3"/>
      <c r="AX39" s="3"/>
      <c r="AY39" s="3"/>
      <c r="AZ39" s="3"/>
      <c r="BA39" s="3"/>
      <c r="BB39" s="3"/>
      <c r="BC39" s="3"/>
      <c r="BD39" s="3"/>
      <c r="BE39" s="3"/>
      <c r="BF39" s="3"/>
      <c r="BG39" s="3"/>
      <c r="BH39" s="3"/>
      <c r="BI39" s="3"/>
      <c r="BJ39" s="3"/>
      <c r="BK39" s="3"/>
      <c r="BL39" s="3"/>
    </row>
    <row r="40" spans="1:64" ht="31.5" customHeight="1">
      <c r="A40" s="96"/>
      <c r="B40" s="96"/>
      <c r="C40" s="96"/>
      <c r="D40" s="96"/>
      <c r="E40" s="96"/>
      <c r="F40" s="96"/>
      <c r="G40" s="96"/>
      <c r="H40" s="96"/>
      <c r="I40" s="96"/>
      <c r="J40" s="96"/>
      <c r="K40" s="96"/>
      <c r="L40" s="96"/>
      <c r="M40" s="96"/>
      <c r="N40" s="96"/>
      <c r="O40" s="96"/>
      <c r="P40" s="96"/>
      <c r="Q40" s="39" t="str">
        <f>IF($H$39="","",
IF(OR($H$39="Corrupción",$H$39="Lavado de Activos",$H$39="Financiación del Terrorismo",$H$39="Corrupción en Trámites, OPAs y Consultas de Acceso a la Información Pública"),"No Aplica",'5. Valoración de Controles'!H40))</f>
        <v/>
      </c>
      <c r="R40" s="39" t="str">
        <f>IF($H$39="","",
IF(OR($H$39="Corrupción",$H$39="Lavado de Activos",$H$39="Financiación del Terrorismo",$H$39="Corrupción en Trámites, OPAs y Consultas de Acceso a la Información Pública"),'6.Valoración Control Corrupción'!E40,"No Aplica"))</f>
        <v/>
      </c>
      <c r="S40" s="39" t="str">
        <f>IF($H$39="","",
IF(OR($H$39="Corrupción",$H$39="Lavado de Activos",$H$39="Financiación del Terrorismo",$H$39="Corrupción en Trámites, OPAs y Consultas de Acceso a la Información Pública"),'6.Valoración Control Corrupción'!F40,"No Aplica"))</f>
        <v/>
      </c>
      <c r="T40" s="39" t="str">
        <f>IF($H$39="","",
IF(OR($H$39="Corrupción",$H$39="Lavado de Activos",$H$39="Financiación del Terrorismo",$H$39="Corrupción en Trámites, OPAs y Consultas de Acceso a la Información Pública"),'6.Valoración Control Corrupción'!G40,"No Aplica"))</f>
        <v/>
      </c>
      <c r="U40" s="39" t="str">
        <f>IF($H$39="","",
IF(OR($H$39="Corrupción",$H$39="Lavado de Activos",$H$39="Financiación del Terrorismo",$H$39="Corrupción en Trámites, OPAs y Consultas de Acceso a la Información Pública"),'6.Valoración Control Corrupción'!H40,"No Aplica"))</f>
        <v/>
      </c>
      <c r="V40" s="39" t="str">
        <f>IF($H$39="","",
IF(OR($H$39="Corrupción",$H$39="Lavado de Activos",$H$39="Financiación del Terrorismo",$H$39="Corrupción en Trámites, OPAs y Consultas de Acceso a la Información Pública"),'6.Valoración Control Corrupción'!I40,"No Aplica"))</f>
        <v/>
      </c>
      <c r="W40" s="39" t="str">
        <f>IF($H$39="","",
IF(OR($H$39="Corrupción",$H$39="Lavado de Activos",$H$39="Financiación del Terrorismo",$H$39="Corrupción en Trámites, OPAs y Consultas de Acceso a la Información Pública"),'6.Valoración Control Corrupción'!J40,"No Aplica"))</f>
        <v/>
      </c>
      <c r="X40" s="23" t="str">
        <f>IF($H$39="","",
IF(OR($H$39="Corrupción",$H$39="Lavado de Activos",$H$39="Financiación del Terrorismo",$H$39="Trámites, OPAs y Consultas de Acceso a la Información Pública"),"No Aplica",'5. Valoración de Controles'!I40))</f>
        <v/>
      </c>
      <c r="Y40" s="23" t="str">
        <f>IF($H$39="","",
IF(OR($H$39="Corrupción",$H$39="Lavado de Activos",$H$39="Financiación del Terrorismo",$H$39="Trámites, OPAs y Consultas de Acceso a la Información Pública"),"No Aplica",'5. Valoración de Controles'!J40))</f>
        <v/>
      </c>
      <c r="Z40" s="23" t="str">
        <f>IF($H$39="","",
IF(OR($H$39="Corrupción",$H$39="Lavado de Activos",$H$39="Financiación del Terrorismo",$H$39="Trámites, OPAs y Consultas de Acceso a la Información Pública"),"No Aplica",'5. Valoración de Controles'!K40))</f>
        <v/>
      </c>
      <c r="AA40" s="23" t="str">
        <f>IF($H$39="","",
IF(OR($H$39="Corrupción",$H$39="Lavado de Activos",$H$39="Financiación del Terrorismo",$H$39="Trámites, OPAs y Consultas de Acceso a la Información Pública"),"No Aplica",'5. Valoración de Controles'!L40))</f>
        <v/>
      </c>
      <c r="AB40" s="23" t="str">
        <f>IF($H$39="","",
IF(OR($H$39="Corrupción",$H$39="Lavado de Activos",$H$39="Financiación del Terrorismo",$H$39="Trámites, OPAs y Consultas de Acceso a la Información Pública"),"No Aplica",'5. Valoración de Controles'!M40))</f>
        <v/>
      </c>
      <c r="AC40" s="23" t="str">
        <f>IF($H$39="","",
IF(OR($H$39="Corrupción",$H$39="Lavado de Activos",$H$39="Financiación del Terrorismo",$H$39="Trámites, OPAs y Consultas de Acceso a la Información Pública"),"No Aplica",'5. Valoración de Controles'!N40))</f>
        <v/>
      </c>
      <c r="AD40" s="23" t="str">
        <f>IF($H$39="","",
IF(OR($H$39="Corrupción",$H$39="Lavado de Activos",$H$39="Financiación del Terrorismo",$H$39="Trámites, OPAs y Consultas de Acceso a la Información Pública"),"No Aplica",'5. Valoración de Controles'!O40))</f>
        <v/>
      </c>
      <c r="AE40" s="23" t="str">
        <f>IF($H$39="","",
IF(OR($H$39="Corrupción",$H$39="Lavado de Activos",$H$39="Financiación del Terrorismo",$H$39="Trámites, OPAs y Consultas de Acceso a la Información Pública"),"No Aplica",'5. Valoración de Controles'!P40))</f>
        <v/>
      </c>
      <c r="AF40" s="23" t="str">
        <f>IF($H$39="","",
IF(OR($H$39="Corrupción",$H$39="Lavado de Activos",$H$39="Financiación del Terrorismo",$H$39="Trámites, OPAs y Consultas de Acceso a la Información Pública"),"No Aplica",'5. Valoración de Controles'!Q40))</f>
        <v/>
      </c>
      <c r="AG40" s="24" t="str">
        <f>IF($H$39="","",
IF(OR($H$39="Corrupción",$H$39="Lavado de Activos",$H$39="Financiación del Terrorismo",$H$39="Corrupción en Trámites, OPAs y Consultas de Acceso a la Información Pública"),"No Aplica",'5. Valoración de Controles'!R40))</f>
        <v/>
      </c>
      <c r="AH40" s="96"/>
      <c r="AI40" s="96"/>
      <c r="AJ40" s="96"/>
      <c r="AK40" s="96"/>
      <c r="AL40" s="96"/>
      <c r="AM40" s="96"/>
      <c r="AN40" s="96"/>
      <c r="AO40" s="96"/>
      <c r="AP40" s="96"/>
      <c r="AQ40" s="96"/>
      <c r="AR40" s="96"/>
      <c r="AS40" s="2"/>
      <c r="AT40" s="2"/>
      <c r="AU40" s="2"/>
      <c r="AV40" s="2"/>
      <c r="AW40" s="2"/>
      <c r="AX40" s="2"/>
      <c r="AY40" s="2"/>
      <c r="AZ40" s="2"/>
      <c r="BA40" s="2"/>
      <c r="BB40" s="2"/>
      <c r="BC40" s="2"/>
      <c r="BD40" s="2"/>
      <c r="BE40" s="2"/>
      <c r="BF40" s="2"/>
      <c r="BG40" s="2"/>
      <c r="BH40" s="2"/>
      <c r="BI40" s="2"/>
      <c r="BJ40" s="2"/>
      <c r="BK40" s="2"/>
      <c r="BL40" s="2"/>
    </row>
    <row r="41" spans="1:64" ht="31.5" customHeight="1">
      <c r="A41" s="91"/>
      <c r="B41" s="91"/>
      <c r="C41" s="91"/>
      <c r="D41" s="91"/>
      <c r="E41" s="91"/>
      <c r="F41" s="91"/>
      <c r="G41" s="91"/>
      <c r="H41" s="91"/>
      <c r="I41" s="91"/>
      <c r="J41" s="91"/>
      <c r="K41" s="91"/>
      <c r="L41" s="91"/>
      <c r="M41" s="91"/>
      <c r="N41" s="91"/>
      <c r="O41" s="91"/>
      <c r="P41" s="91"/>
      <c r="Q41" s="39" t="str">
        <f>IF($H$39="","",
IF(OR($H$39="Corrupción",$H$39="Lavado de Activos",$H$39="Financiación del Terrorismo",$H$39="Corrupción en Trámites, OPAs y Consultas de Acceso a la Información Pública"),"No Aplica",'5. Valoración de Controles'!H41))</f>
        <v/>
      </c>
      <c r="R41" s="39" t="str">
        <f>IF($H$39="","",
IF(OR($H$39="Corrupción",$H$39="Lavado de Activos",$H$39="Financiación del Terrorismo",$H$39="Corrupción en Trámites, OPAs y Consultas de Acceso a la Información Pública"),'6.Valoración Control Corrupción'!E41,"No Aplica"))</f>
        <v/>
      </c>
      <c r="S41" s="39" t="str">
        <f>IF($H$39="","",
IF(OR($H$39="Corrupción",$H$39="Lavado de Activos",$H$39="Financiación del Terrorismo",$H$39="Corrupción en Trámites, OPAs y Consultas de Acceso a la Información Pública"),'6.Valoración Control Corrupción'!F41,"No Aplica"))</f>
        <v/>
      </c>
      <c r="T41" s="39" t="str">
        <f>IF($H$39="","",
IF(OR($H$39="Corrupción",$H$39="Lavado de Activos",$H$39="Financiación del Terrorismo",$H$39="Corrupción en Trámites, OPAs y Consultas de Acceso a la Información Pública"),'6.Valoración Control Corrupción'!G41,"No Aplica"))</f>
        <v/>
      </c>
      <c r="U41" s="39" t="str">
        <f>IF($H$39="","",
IF(OR($H$39="Corrupción",$H$39="Lavado de Activos",$H$39="Financiación del Terrorismo",$H$39="Corrupción en Trámites, OPAs y Consultas de Acceso a la Información Pública"),'6.Valoración Control Corrupción'!H41,"No Aplica"))</f>
        <v/>
      </c>
      <c r="V41" s="39" t="str">
        <f>IF($H$39="","",
IF(OR($H$39="Corrupción",$H$39="Lavado de Activos",$H$39="Financiación del Terrorismo",$H$39="Corrupción en Trámites, OPAs y Consultas de Acceso a la Información Pública"),'6.Valoración Control Corrupción'!I41,"No Aplica"))</f>
        <v/>
      </c>
      <c r="W41" s="39" t="str">
        <f>IF($H$39="","",
IF(OR($H$39="Corrupción",$H$39="Lavado de Activos",$H$39="Financiación del Terrorismo",$H$39="Corrupción en Trámites, OPAs y Consultas de Acceso a la Información Pública"),'6.Valoración Control Corrupción'!J41,"No Aplica"))</f>
        <v/>
      </c>
      <c r="X41" s="23" t="str">
        <f>IF($H$39="","",
IF(OR($H$39="Corrupción",$H$39="Lavado de Activos",$H$39="Financiación del Terrorismo",$H$39="Trámites, OPAs y Consultas de Acceso a la Información Pública"),"No Aplica",'5. Valoración de Controles'!I41))</f>
        <v/>
      </c>
      <c r="Y41" s="23" t="str">
        <f>IF($H$39="","",
IF(OR($H$39="Corrupción",$H$39="Lavado de Activos",$H$39="Financiación del Terrorismo",$H$39="Trámites, OPAs y Consultas de Acceso a la Información Pública"),"No Aplica",'5. Valoración de Controles'!J41))</f>
        <v/>
      </c>
      <c r="Z41" s="23" t="str">
        <f>IF($H$39="","",
IF(OR($H$39="Corrupción",$H$39="Lavado de Activos",$H$39="Financiación del Terrorismo",$H$39="Trámites, OPAs y Consultas de Acceso a la Información Pública"),"No Aplica",'5. Valoración de Controles'!K41))</f>
        <v/>
      </c>
      <c r="AA41" s="23" t="str">
        <f>IF($H$39="","",
IF(OR($H$39="Corrupción",$H$39="Lavado de Activos",$H$39="Financiación del Terrorismo",$H$39="Trámites, OPAs y Consultas de Acceso a la Información Pública"),"No Aplica",'5. Valoración de Controles'!L41))</f>
        <v/>
      </c>
      <c r="AB41" s="23" t="str">
        <f>IF($H$39="","",
IF(OR($H$39="Corrupción",$H$39="Lavado de Activos",$H$39="Financiación del Terrorismo",$H$39="Trámites, OPAs y Consultas de Acceso a la Información Pública"),"No Aplica",'5. Valoración de Controles'!M41))</f>
        <v/>
      </c>
      <c r="AC41" s="23" t="str">
        <f>IF($H$39="","",
IF(OR($H$39="Corrupción",$H$39="Lavado de Activos",$H$39="Financiación del Terrorismo",$H$39="Trámites, OPAs y Consultas de Acceso a la Información Pública"),"No Aplica",'5. Valoración de Controles'!N41))</f>
        <v/>
      </c>
      <c r="AD41" s="23" t="str">
        <f>IF($H$39="","",
IF(OR($H$39="Corrupción",$H$39="Lavado de Activos",$H$39="Financiación del Terrorismo",$H$39="Trámites, OPAs y Consultas de Acceso a la Información Pública"),"No Aplica",'5. Valoración de Controles'!O41))</f>
        <v/>
      </c>
      <c r="AE41" s="23" t="str">
        <f>IF($H$39="","",
IF(OR($H$39="Corrupción",$H$39="Lavado de Activos",$H$39="Financiación del Terrorismo",$H$39="Trámites, OPAs y Consultas de Acceso a la Información Pública"),"No Aplica",'5. Valoración de Controles'!P41))</f>
        <v/>
      </c>
      <c r="AF41" s="23" t="str">
        <f>IF($H$39="","",
IF(OR($H$39="Corrupción",$H$39="Lavado de Activos",$H$39="Financiación del Terrorismo",$H$39="Trámites, OPAs y Consultas de Acceso a la Información Pública"),"No Aplica",'5. Valoración de Controles'!Q41))</f>
        <v/>
      </c>
      <c r="AG41" s="24" t="str">
        <f>IF($H$39="","",
IF(OR($H$39="Corrupción",$H$39="Lavado de Activos",$H$39="Financiación del Terrorismo",$H$39="Corrupción en Trámites, OPAs y Consultas de Acceso a la Información Pública"),"No Aplica",'5. Valoración de Controles'!R41))</f>
        <v/>
      </c>
      <c r="AH41" s="91"/>
      <c r="AI41" s="91"/>
      <c r="AJ41" s="91"/>
      <c r="AK41" s="91"/>
      <c r="AL41" s="91"/>
      <c r="AM41" s="91"/>
      <c r="AN41" s="91"/>
      <c r="AO41" s="91"/>
      <c r="AP41" s="91"/>
      <c r="AQ41" s="91"/>
      <c r="AR41" s="91"/>
      <c r="AS41" s="2"/>
      <c r="AT41" s="2"/>
      <c r="AU41" s="2"/>
      <c r="AV41" s="2"/>
      <c r="AW41" s="2"/>
      <c r="AX41" s="2"/>
      <c r="AY41" s="2"/>
      <c r="AZ41" s="2"/>
      <c r="BA41" s="2"/>
      <c r="BB41" s="2"/>
      <c r="BC41" s="2"/>
      <c r="BD41" s="2"/>
      <c r="BE41" s="2"/>
      <c r="BF41" s="2"/>
      <c r="BG41" s="2"/>
      <c r="BH41" s="2"/>
      <c r="BI41" s="2"/>
      <c r="BJ41" s="2"/>
      <c r="BK41" s="2"/>
      <c r="BL41" s="2"/>
    </row>
    <row r="42" spans="1:64" ht="31.5" customHeight="1">
      <c r="A42" s="101">
        <v>12</v>
      </c>
      <c r="B42" s="102" t="str">
        <f>'2. Identificación del Riesgo'!B42:B44</f>
        <v/>
      </c>
      <c r="C42" s="102" t="str">
        <f>IF('2. Identificación del Riesgo'!C42:C44="","",'2. Identificación del Riesgo'!C42:C44)</f>
        <v/>
      </c>
      <c r="D42" s="102" t="str">
        <f>IF('2. Identificación del Riesgo'!D42:D44="","",'2. Identificación del Riesgo'!D42:D44)</f>
        <v/>
      </c>
      <c r="E42" s="102" t="str">
        <f>IF('2. Identificación del Riesgo'!E42:E44="","",'2. Identificación del Riesgo'!E42:E44)</f>
        <v/>
      </c>
      <c r="F42" s="102" t="str">
        <f>IF('2. Identificación del Riesgo'!F42:F44="","",'2. Identificación del Riesgo'!F42:F44)</f>
        <v/>
      </c>
      <c r="G42" s="102" t="str">
        <f>IF('2. Identificación del Riesgo'!G42:G44="","",'2. Identificación del Riesgo'!G42:G44)</f>
        <v/>
      </c>
      <c r="H42" s="102" t="str">
        <f>IF('2. Identificación del Riesgo'!H42:H44="","",'2. Identificación del Riesgo'!H42:H44)</f>
        <v/>
      </c>
      <c r="I42" s="102" t="str">
        <f>IF('2. Identificación del Riesgo'!I42:I44="","",'2. Identificación del Riesgo'!I42:I44)</f>
        <v/>
      </c>
      <c r="J42" s="102" t="str">
        <f>IF('2. Identificación del Riesgo'!J42:J44="","",'2. Identificación del Riesgo'!J42:J44)</f>
        <v/>
      </c>
      <c r="K42" s="106" t="str">
        <f>'2. Identificación del Riesgo'!K42:K44</f>
        <v/>
      </c>
      <c r="L42" s="104" t="str">
        <f>'2. Identificación del Riesgo'!L42:L44</f>
        <v/>
      </c>
      <c r="M42" s="10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106" t="str">
        <f>'2. Identificación del Riesgo'!N42:N44</f>
        <v/>
      </c>
      <c r="O42" s="104" t="str">
        <f>'2. Identificación del Riesgo'!O42:O44</f>
        <v/>
      </c>
      <c r="P42" s="105" t="str">
        <f>'2. Identificación del Riesgo'!P42:P44</f>
        <v/>
      </c>
      <c r="Q42" s="39" t="str">
        <f>IF($H$42="","",
IF(OR($H$42="Corrupción",$H$42="Lavado de Activos",$H$42="Financiación del Terrorismo",$H$42="Corrupción en Trámites, OPAs y Consultas de Acceso a la Información Pública"),"No Aplica",'5. Valoración de Controles'!H42))</f>
        <v/>
      </c>
      <c r="R42" s="39" t="str">
        <f>IF($H$42="","",
IF(OR($H$42="Corrupción",$H$42="Lavado de Activos",$H$42="Financiación del Terrorismo",$H$42="Corrupción en Trámites, OPAs y Consultas de Acceso a la Información Pública"),'6.Valoración Control Corrupción'!E42,"No Aplica"))</f>
        <v/>
      </c>
      <c r="S42" s="39" t="str">
        <f>IF($H$42="","",
IF(OR($H$42="Corrupción",$H$42="Lavado de Activos",$H$42="Financiación del Terrorismo",$H$42="Corrupción en Trámites, OPAs y Consultas de Acceso a la Información Pública"),'6.Valoración Control Corrupción'!F42,"No Aplica"))</f>
        <v/>
      </c>
      <c r="T42" s="39" t="str">
        <f>IF($H$42="","",
IF(OR($H$42="Corrupción",$H$42="Lavado de Activos",$H$42="Financiación del Terrorismo",$H$42="Corrupción en Trámites, OPAs y Consultas de Acceso a la Información Pública"),'6.Valoración Control Corrupción'!G42,"No Aplica"))</f>
        <v/>
      </c>
      <c r="U42" s="39" t="str">
        <f>IF($H$42="","",
IF(OR($H$42="Corrupción",$H$42="Lavado de Activos",$H$42="Financiación del Terrorismo",$H$42="Corrupción en Trámites, OPAs y Consultas de Acceso a la Información Pública"),'6.Valoración Control Corrupción'!H42,"No Aplica"))</f>
        <v/>
      </c>
      <c r="V42" s="39" t="str">
        <f>IF($H$42="","",
IF(OR($H$42="Corrupción",$H$42="Lavado de Activos",$H$42="Financiación del Terrorismo",$H$42="Corrupción en Trámites, OPAs y Consultas de Acceso a la Información Pública"),'6.Valoración Control Corrupción'!I42,"No Aplica"))</f>
        <v/>
      </c>
      <c r="W42" s="39" t="str">
        <f>IF($H$42="","",
IF(OR($H$42="Corrupción",$H$42="Lavado de Activos",$H$42="Financiación del Terrorismo",$H$42="Corrupción en Trámites, OPAs y Consultas de Acceso a la Información Pública"),'6.Valoración Control Corrupción'!J42,"No Aplica"))</f>
        <v/>
      </c>
      <c r="X42" s="23" t="str">
        <f>IF($H$42="","",
IF(OR($H$42="Corrupción",$H$42="Lavado de Activos",$H$42="Financiación del Terrorismo",$H$42="Trámites, OPAs y Consultas de Acceso a la Información Pública"),"No Aplica",'5. Valoración de Controles'!I42))</f>
        <v/>
      </c>
      <c r="Y42" s="23" t="str">
        <f>IF($H$42="","",
IF(OR($H$42="Corrupción",$H$42="Lavado de Activos",$H$42="Financiación del Terrorismo",$H$42="Trámites, OPAs y Consultas de Acceso a la Información Pública"),"No Aplica",'5. Valoración de Controles'!J42))</f>
        <v/>
      </c>
      <c r="Z42" s="23" t="str">
        <f>IF($H$42="","",
IF(OR($H$42="Corrupción",$H$42="Lavado de Activos",$H$42="Financiación del Terrorismo",$H$42="Trámites, OPAs y Consultas de Acceso a la Información Pública"),"No Aplica",'5. Valoración de Controles'!K42))</f>
        <v/>
      </c>
      <c r="AA42" s="23" t="str">
        <f>IF($H$42="","",
IF(OR($H$42="Corrupción",$H$42="Lavado de Activos",$H$42="Financiación del Terrorismo",$H$42="Trámites, OPAs y Consultas de Acceso a la Información Pública"),"No Aplica",'5. Valoración de Controles'!L42))</f>
        <v/>
      </c>
      <c r="AB42" s="23" t="str">
        <f>IF($H$42="","",
IF(OR($H$42="Corrupción",$H$42="Lavado de Activos",$H$42="Financiación del Terrorismo",$H$42="Trámites, OPAs y Consultas de Acceso a la Información Pública"),"No Aplica",'5. Valoración de Controles'!M42))</f>
        <v/>
      </c>
      <c r="AC42" s="23" t="str">
        <f>IF($H$42="","",
IF(OR($H$42="Corrupción",$H$42="Lavado de Activos",$H$42="Financiación del Terrorismo",$H$42="Trámites, OPAs y Consultas de Acceso a la Información Pública"),"No Aplica",'5. Valoración de Controles'!N42))</f>
        <v/>
      </c>
      <c r="AD42" s="23" t="str">
        <f>IF($H$42="","",
IF(OR($H$42="Corrupción",$H$42="Lavado de Activos",$H$42="Financiación del Terrorismo",$H$42="Trámites, OPAs y Consultas de Acceso a la Información Pública"),"No Aplica",'5. Valoración de Controles'!O42))</f>
        <v/>
      </c>
      <c r="AE42" s="23" t="str">
        <f>IF($H$42="","",
IF(OR($H$42="Corrupción",$H$42="Lavado de Activos",$H$42="Financiación del Terrorismo",$H$42="Trámites, OPAs y Consultas de Acceso a la Información Pública"),"No Aplica",'5. Valoración de Controles'!P42))</f>
        <v/>
      </c>
      <c r="AF42" s="23" t="str">
        <f>IF($H$42="","",
IF(OR($H$42="Corrupción",$H$42="Lavado de Activos",$H$42="Financiación del Terrorismo",$H$42="Trámites, OPAs y Consultas de Acceso a la Información Pública"),"No Aplica",'5. Valoración de Controles'!Q42))</f>
        <v/>
      </c>
      <c r="AG42" s="24" t="str">
        <f>IF($H$42="","",
IF(OR($H$42="Corrupción",$H$42="Lavado de Activos",$H$42="Financiación del Terrorismo",$H$42="Corrupción en Trámites, OPAs y Consultas de Acceso a la Información Pública"),"No Aplica",'5. Valoración de Controles'!R42))</f>
        <v/>
      </c>
      <c r="AH42" s="106"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23"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106"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23"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105"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07"/>
      <c r="AN42" s="117"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11"/>
      <c r="AP42" s="122"/>
      <c r="AQ42" s="122" t="str">
        <f>IF(AO42="","","∑ Peso porcentual de cada acción definida")</f>
        <v/>
      </c>
      <c r="AR42" s="102"/>
      <c r="AS42" s="3"/>
      <c r="AT42" s="3"/>
      <c r="AU42" s="3"/>
      <c r="AV42" s="3"/>
      <c r="AW42" s="3"/>
      <c r="AX42" s="3"/>
      <c r="AY42" s="3"/>
      <c r="AZ42" s="3"/>
      <c r="BA42" s="3"/>
      <c r="BB42" s="3"/>
      <c r="BC42" s="3"/>
      <c r="BD42" s="3"/>
      <c r="BE42" s="3"/>
      <c r="BF42" s="3"/>
      <c r="BG42" s="3"/>
      <c r="BH42" s="3"/>
      <c r="BI42" s="3"/>
      <c r="BJ42" s="3"/>
      <c r="BK42" s="3"/>
      <c r="BL42" s="3"/>
    </row>
    <row r="43" spans="1:64" ht="31.5" customHeight="1">
      <c r="A43" s="96"/>
      <c r="B43" s="96"/>
      <c r="C43" s="96"/>
      <c r="D43" s="96"/>
      <c r="E43" s="96"/>
      <c r="F43" s="96"/>
      <c r="G43" s="96"/>
      <c r="H43" s="96"/>
      <c r="I43" s="96"/>
      <c r="J43" s="96"/>
      <c r="K43" s="96"/>
      <c r="L43" s="96"/>
      <c r="M43" s="96"/>
      <c r="N43" s="96"/>
      <c r="O43" s="96"/>
      <c r="P43" s="96"/>
      <c r="Q43" s="39" t="str">
        <f>IF($H$42="","",
IF(OR($H$42="Corrupción",$H$42="Lavado de Activos",$H$42="Financiación del Terrorismo",$H$42="Corrupción en Trámites, OPAs y Consultas de Acceso a la Información Pública"),"No Aplica",'5. Valoración de Controles'!H43))</f>
        <v/>
      </c>
      <c r="R43" s="39" t="str">
        <f>IF($H$42="","",
IF(OR($H$42="Corrupción",$H$42="Lavado de Activos",$H$42="Financiación del Terrorismo",$H$42="Corrupción en Trámites, OPAs y Consultas de Acceso a la Información Pública"),'6.Valoración Control Corrupción'!E43,"No Aplica"))</f>
        <v/>
      </c>
      <c r="S43" s="39" t="str">
        <f>IF($H$42="","",
IF(OR($H$42="Corrupción",$H$42="Lavado de Activos",$H$42="Financiación del Terrorismo",$H$42="Corrupción en Trámites, OPAs y Consultas de Acceso a la Información Pública"),'6.Valoración Control Corrupción'!F43,"No Aplica"))</f>
        <v/>
      </c>
      <c r="T43" s="39" t="str">
        <f>IF($H$42="","",
IF(OR($H$42="Corrupción",$H$42="Lavado de Activos",$H$42="Financiación del Terrorismo",$H$42="Corrupción en Trámites, OPAs y Consultas de Acceso a la Información Pública"),'6.Valoración Control Corrupción'!G43,"No Aplica"))</f>
        <v/>
      </c>
      <c r="U43" s="39" t="str">
        <f>IF($H$42="","",
IF(OR($H$42="Corrupción",$H$42="Lavado de Activos",$H$42="Financiación del Terrorismo",$H$42="Corrupción en Trámites, OPAs y Consultas de Acceso a la Información Pública"),'6.Valoración Control Corrupción'!H43,"No Aplica"))</f>
        <v/>
      </c>
      <c r="V43" s="39" t="str">
        <f>IF($H$42="","",
IF(OR($H$42="Corrupción",$H$42="Lavado de Activos",$H$42="Financiación del Terrorismo",$H$42="Corrupción en Trámites, OPAs y Consultas de Acceso a la Información Pública"),'6.Valoración Control Corrupción'!I43,"No Aplica"))</f>
        <v/>
      </c>
      <c r="W43" s="39" t="str">
        <f>IF($H$42="","",
IF(OR($H$42="Corrupción",$H$42="Lavado de Activos",$H$42="Financiación del Terrorismo",$H$42="Corrupción en Trámites, OPAs y Consultas de Acceso a la Información Pública"),'6.Valoración Control Corrupción'!J43,"No Aplica"))</f>
        <v/>
      </c>
      <c r="X43" s="23" t="str">
        <f>IF($H$42="","",
IF(OR($H$42="Corrupción",$H$42="Lavado de Activos",$H$42="Financiación del Terrorismo",$H$42="Trámites, OPAs y Consultas de Acceso a la Información Pública"),"No Aplica",'5. Valoración de Controles'!I43))</f>
        <v/>
      </c>
      <c r="Y43" s="23" t="str">
        <f>IF($H$42="","",
IF(OR($H$42="Corrupción",$H$42="Lavado de Activos",$H$42="Financiación del Terrorismo",$H$42="Trámites, OPAs y Consultas de Acceso a la Información Pública"),"No Aplica",'5. Valoración de Controles'!J43))</f>
        <v/>
      </c>
      <c r="Z43" s="23" t="str">
        <f>IF($H$42="","",
IF(OR($H$42="Corrupción",$H$42="Lavado de Activos",$H$42="Financiación del Terrorismo",$H$42="Trámites, OPAs y Consultas de Acceso a la Información Pública"),"No Aplica",'5. Valoración de Controles'!K43))</f>
        <v/>
      </c>
      <c r="AA43" s="23" t="str">
        <f>IF($H$42="","",
IF(OR($H$42="Corrupción",$H$42="Lavado de Activos",$H$42="Financiación del Terrorismo",$H$42="Trámites, OPAs y Consultas de Acceso a la Información Pública"),"No Aplica",'5. Valoración de Controles'!L43))</f>
        <v/>
      </c>
      <c r="AB43" s="23" t="str">
        <f>IF($H$42="","",
IF(OR($H$42="Corrupción",$H$42="Lavado de Activos",$H$42="Financiación del Terrorismo",$H$42="Trámites, OPAs y Consultas de Acceso a la Información Pública"),"No Aplica",'5. Valoración de Controles'!M43))</f>
        <v/>
      </c>
      <c r="AC43" s="23" t="str">
        <f>IF($H$42="","",
IF(OR($H$42="Corrupción",$H$42="Lavado de Activos",$H$42="Financiación del Terrorismo",$H$42="Trámites, OPAs y Consultas de Acceso a la Información Pública"),"No Aplica",'5. Valoración de Controles'!N43))</f>
        <v/>
      </c>
      <c r="AD43" s="23" t="str">
        <f>IF($H$42="","",
IF(OR($H$42="Corrupción",$H$42="Lavado de Activos",$H$42="Financiación del Terrorismo",$H$42="Trámites, OPAs y Consultas de Acceso a la Información Pública"),"No Aplica",'5. Valoración de Controles'!O43))</f>
        <v/>
      </c>
      <c r="AE43" s="23" t="str">
        <f>IF($H$42="","",
IF(OR($H$42="Corrupción",$H$42="Lavado de Activos",$H$42="Financiación del Terrorismo",$H$42="Trámites, OPAs y Consultas de Acceso a la Información Pública"),"No Aplica",'5. Valoración de Controles'!P43))</f>
        <v/>
      </c>
      <c r="AF43" s="23" t="str">
        <f>IF($H$42="","",
IF(OR($H$42="Corrupción",$H$42="Lavado de Activos",$H$42="Financiación del Terrorismo",$H$42="Trámites, OPAs y Consultas de Acceso a la Información Pública"),"No Aplica",'5. Valoración de Controles'!Q43))</f>
        <v/>
      </c>
      <c r="AG43" s="24" t="str">
        <f>IF($H$42="","",
IF(OR($H$42="Corrupción",$H$42="Lavado de Activos",$H$42="Financiación del Terrorismo",$H$42="Corrupción en Trámites, OPAs y Consultas de Acceso a la Información Pública"),"No Aplica",'5. Valoración de Controles'!R43))</f>
        <v/>
      </c>
      <c r="AH43" s="96"/>
      <c r="AI43" s="96"/>
      <c r="AJ43" s="96"/>
      <c r="AK43" s="96"/>
      <c r="AL43" s="96"/>
      <c r="AM43" s="96"/>
      <c r="AN43" s="96"/>
      <c r="AO43" s="96"/>
      <c r="AP43" s="96"/>
      <c r="AQ43" s="96"/>
      <c r="AR43" s="96"/>
      <c r="AS43" s="2"/>
      <c r="AT43" s="2"/>
      <c r="AU43" s="2"/>
      <c r="AV43" s="2"/>
      <c r="AW43" s="2"/>
      <c r="AX43" s="2"/>
      <c r="AY43" s="2"/>
      <c r="AZ43" s="2"/>
      <c r="BA43" s="2"/>
      <c r="BB43" s="2"/>
      <c r="BC43" s="2"/>
      <c r="BD43" s="2"/>
      <c r="BE43" s="2"/>
      <c r="BF43" s="2"/>
      <c r="BG43" s="2"/>
      <c r="BH43" s="2"/>
      <c r="BI43" s="2"/>
      <c r="BJ43" s="2"/>
      <c r="BK43" s="2"/>
      <c r="BL43" s="2"/>
    </row>
    <row r="44" spans="1:64" ht="31.5" customHeight="1">
      <c r="A44" s="91"/>
      <c r="B44" s="91"/>
      <c r="C44" s="91"/>
      <c r="D44" s="91"/>
      <c r="E44" s="91"/>
      <c r="F44" s="91"/>
      <c r="G44" s="91"/>
      <c r="H44" s="91"/>
      <c r="I44" s="91"/>
      <c r="J44" s="91"/>
      <c r="K44" s="91"/>
      <c r="L44" s="91"/>
      <c r="M44" s="91"/>
      <c r="N44" s="91"/>
      <c r="O44" s="91"/>
      <c r="P44" s="91"/>
      <c r="Q44" s="39" t="str">
        <f>IF($H$42="","",
IF(OR($H$42="Corrupción",$H$42="Lavado de Activos",$H$42="Financiación del Terrorismo",$H$42="Corrupción en Trámites, OPAs y Consultas de Acceso a la Información Pública"),"No Aplica",'5. Valoración de Controles'!H44))</f>
        <v/>
      </c>
      <c r="R44" s="39" t="str">
        <f>IF($H$42="","",
IF(OR($H$42="Corrupción",$H$42="Lavado de Activos",$H$42="Financiación del Terrorismo",$H$42="Corrupción en Trámites, OPAs y Consultas de Acceso a la Información Pública"),'6.Valoración Control Corrupción'!E44,"No Aplica"))</f>
        <v/>
      </c>
      <c r="S44" s="39" t="str">
        <f>IF($H$42="","",
IF(OR($H$42="Corrupción",$H$42="Lavado de Activos",$H$42="Financiación del Terrorismo",$H$42="Corrupción en Trámites, OPAs y Consultas de Acceso a la Información Pública"),'6.Valoración Control Corrupción'!F44,"No Aplica"))</f>
        <v/>
      </c>
      <c r="T44" s="39" t="str">
        <f>IF($H$42="","",
IF(OR($H$42="Corrupción",$H$42="Lavado de Activos",$H$42="Financiación del Terrorismo",$H$42="Corrupción en Trámites, OPAs y Consultas de Acceso a la Información Pública"),'6.Valoración Control Corrupción'!G44,"No Aplica"))</f>
        <v/>
      </c>
      <c r="U44" s="39" t="str">
        <f>IF($H$42="","",
IF(OR($H$42="Corrupción",$H$42="Lavado de Activos",$H$42="Financiación del Terrorismo",$H$42="Corrupción en Trámites, OPAs y Consultas de Acceso a la Información Pública"),'6.Valoración Control Corrupción'!H44,"No Aplica"))</f>
        <v/>
      </c>
      <c r="V44" s="39" t="str">
        <f>IF($H$42="","",
IF(OR($H$42="Corrupción",$H$42="Lavado de Activos",$H$42="Financiación del Terrorismo",$H$42="Corrupción en Trámites, OPAs y Consultas de Acceso a la Información Pública"),'6.Valoración Control Corrupción'!I44,"No Aplica"))</f>
        <v/>
      </c>
      <c r="W44" s="39" t="str">
        <f>IF($H$42="","",
IF(OR($H$42="Corrupción",$H$42="Lavado de Activos",$H$42="Financiación del Terrorismo",$H$42="Corrupción en Trámites, OPAs y Consultas de Acceso a la Información Pública"),'6.Valoración Control Corrupción'!J44,"No Aplica"))</f>
        <v/>
      </c>
      <c r="X44" s="23" t="str">
        <f>IF($H$42="","",
IF(OR($H$42="Corrupción",$H$42="Lavado de Activos",$H$42="Financiación del Terrorismo",$H$42="Trámites, OPAs y Consultas de Acceso a la Información Pública"),"No Aplica",'5. Valoración de Controles'!I44))</f>
        <v/>
      </c>
      <c r="Y44" s="23" t="str">
        <f>IF($H$42="","",
IF(OR($H$42="Corrupción",$H$42="Lavado de Activos",$H$42="Financiación del Terrorismo",$H$42="Trámites, OPAs y Consultas de Acceso a la Información Pública"),"No Aplica",'5. Valoración de Controles'!J44))</f>
        <v/>
      </c>
      <c r="Z44" s="23" t="str">
        <f>IF($H$42="","",
IF(OR($H$42="Corrupción",$H$42="Lavado de Activos",$H$42="Financiación del Terrorismo",$H$42="Trámites, OPAs y Consultas de Acceso a la Información Pública"),"No Aplica",'5. Valoración de Controles'!K44))</f>
        <v/>
      </c>
      <c r="AA44" s="23" t="str">
        <f>IF($H$42="","",
IF(OR($H$42="Corrupción",$H$42="Lavado de Activos",$H$42="Financiación del Terrorismo",$H$42="Trámites, OPAs y Consultas de Acceso a la Información Pública"),"No Aplica",'5. Valoración de Controles'!L44))</f>
        <v/>
      </c>
      <c r="AB44" s="23" t="str">
        <f>IF($H$42="","",
IF(OR($H$42="Corrupción",$H$42="Lavado de Activos",$H$42="Financiación del Terrorismo",$H$42="Trámites, OPAs y Consultas de Acceso a la Información Pública"),"No Aplica",'5. Valoración de Controles'!M44))</f>
        <v/>
      </c>
      <c r="AC44" s="23" t="str">
        <f>IF($H$42="","",
IF(OR($H$42="Corrupción",$H$42="Lavado de Activos",$H$42="Financiación del Terrorismo",$H$42="Trámites, OPAs y Consultas de Acceso a la Información Pública"),"No Aplica",'5. Valoración de Controles'!N44))</f>
        <v/>
      </c>
      <c r="AD44" s="23" t="str">
        <f>IF($H$42="","",
IF(OR($H$42="Corrupción",$H$42="Lavado de Activos",$H$42="Financiación del Terrorismo",$H$42="Trámites, OPAs y Consultas de Acceso a la Información Pública"),"No Aplica",'5. Valoración de Controles'!O44))</f>
        <v/>
      </c>
      <c r="AE44" s="23" t="str">
        <f>IF($H$42="","",
IF(OR($H$42="Corrupción",$H$42="Lavado de Activos",$H$42="Financiación del Terrorismo",$H$42="Trámites, OPAs y Consultas de Acceso a la Información Pública"),"No Aplica",'5. Valoración de Controles'!P44))</f>
        <v/>
      </c>
      <c r="AF44" s="23" t="str">
        <f>IF($H$42="","",
IF(OR($H$42="Corrupción",$H$42="Lavado de Activos",$H$42="Financiación del Terrorismo",$H$42="Trámites, OPAs y Consultas de Acceso a la Información Pública"),"No Aplica",'5. Valoración de Controles'!Q44))</f>
        <v/>
      </c>
      <c r="AG44" s="24" t="str">
        <f>IF($H$42="","",
IF(OR($H$42="Corrupción",$H$42="Lavado de Activos",$H$42="Financiación del Terrorismo",$H$42="Corrupción en Trámites, OPAs y Consultas de Acceso a la Información Pública"),"No Aplica",'5. Valoración de Controles'!R44))</f>
        <v/>
      </c>
      <c r="AH44" s="91"/>
      <c r="AI44" s="91"/>
      <c r="AJ44" s="91"/>
      <c r="AK44" s="91"/>
      <c r="AL44" s="91"/>
      <c r="AM44" s="91"/>
      <c r="AN44" s="91"/>
      <c r="AO44" s="91"/>
      <c r="AP44" s="91"/>
      <c r="AQ44" s="91"/>
      <c r="AR44" s="91"/>
      <c r="AS44" s="2"/>
      <c r="AT44" s="2"/>
      <c r="AU44" s="2"/>
      <c r="AV44" s="2"/>
      <c r="AW44" s="2"/>
      <c r="AX44" s="2"/>
      <c r="AY44" s="2"/>
      <c r="AZ44" s="2"/>
      <c r="BA44" s="2"/>
      <c r="BB44" s="2"/>
      <c r="BC44" s="2"/>
      <c r="BD44" s="2"/>
      <c r="BE44" s="2"/>
      <c r="BF44" s="2"/>
      <c r="BG44" s="2"/>
      <c r="BH44" s="2"/>
      <c r="BI44" s="2"/>
      <c r="BJ44" s="2"/>
      <c r="BK44" s="2"/>
      <c r="BL44" s="2"/>
    </row>
    <row r="45" spans="1:64" ht="31.5" customHeight="1">
      <c r="A45" s="101">
        <v>13</v>
      </c>
      <c r="B45" s="102" t="str">
        <f>'2. Identificación del Riesgo'!B45:B47</f>
        <v/>
      </c>
      <c r="C45" s="102" t="str">
        <f>IF('2. Identificación del Riesgo'!C45:C47="","",'2. Identificación del Riesgo'!C45:C47)</f>
        <v/>
      </c>
      <c r="D45" s="102" t="str">
        <f>IF('2. Identificación del Riesgo'!D45:D47="","",'2. Identificación del Riesgo'!D45:D47)</f>
        <v/>
      </c>
      <c r="E45" s="102" t="str">
        <f>IF('2. Identificación del Riesgo'!E45:E47="","",'2. Identificación del Riesgo'!E45:E47)</f>
        <v/>
      </c>
      <c r="F45" s="102" t="str">
        <f>IF('2. Identificación del Riesgo'!F45:F47="","",'2. Identificación del Riesgo'!F45:F47)</f>
        <v/>
      </c>
      <c r="G45" s="102" t="str">
        <f>IF('2. Identificación del Riesgo'!G45:G47="","",'2. Identificación del Riesgo'!G45:G47)</f>
        <v/>
      </c>
      <c r="H45" s="102" t="str">
        <f>IF('2. Identificación del Riesgo'!H45:H47="","",'2. Identificación del Riesgo'!H45:H47)</f>
        <v/>
      </c>
      <c r="I45" s="102" t="str">
        <f>IF('2. Identificación del Riesgo'!I45:I47="","",'2. Identificación del Riesgo'!I45:I47)</f>
        <v/>
      </c>
      <c r="J45" s="102" t="str">
        <f>IF('2. Identificación del Riesgo'!J45:J47="","",'2. Identificación del Riesgo'!J45:J47)</f>
        <v/>
      </c>
      <c r="K45" s="106" t="str">
        <f>'2. Identificación del Riesgo'!K45:K47</f>
        <v/>
      </c>
      <c r="L45" s="104" t="str">
        <f>'2. Identificación del Riesgo'!L45:L47</f>
        <v/>
      </c>
      <c r="M45" s="10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106" t="str">
        <f>'2. Identificación del Riesgo'!N45:N47</f>
        <v/>
      </c>
      <c r="O45" s="104" t="str">
        <f>'2. Identificación del Riesgo'!O45:O47</f>
        <v/>
      </c>
      <c r="P45" s="105" t="str">
        <f>'2. Identificación del Riesgo'!P45:P47</f>
        <v/>
      </c>
      <c r="Q45" s="39" t="str">
        <f>IF($H$45="","",
IF(OR($H$45="Corrupción",$H$45="Lavado de Activos",$H$45="Financiación del Terrorismo",$H$45="Corrupción en Trámites, OPAs y Consultas de Acceso a la Información Pública"),"No Aplica",'5. Valoración de Controles'!H45))</f>
        <v/>
      </c>
      <c r="R45" s="39" t="str">
        <f>IF($H$45="","",
IF(OR($H$45="Corrupción",$H$45="Lavado de Activos",$H$45="Financiación del Terrorismo",$H$45="Corrupción en Trámites, OPAs y Consultas de Acceso a la Información Pública"),'6.Valoración Control Corrupción'!E45,"No Aplica"))</f>
        <v/>
      </c>
      <c r="S45" s="39" t="str">
        <f>IF($H$45="","",
IF(OR($H$45="Corrupción",$H$45="Lavado de Activos",$H$45="Financiación del Terrorismo",$H$45="Corrupción en Trámites, OPAs y Consultas de Acceso a la Información Pública"),'6.Valoración Control Corrupción'!F45,"No Aplica"))</f>
        <v/>
      </c>
      <c r="T45" s="39" t="str">
        <f>IF($H$45="","",
IF(OR($H$45="Corrupción",$H$45="Lavado de Activos",$H$45="Financiación del Terrorismo",$H$45="Corrupción en Trámites, OPAs y Consultas de Acceso a la Información Pública"),'6.Valoración Control Corrupción'!G45,"No Aplica"))</f>
        <v/>
      </c>
      <c r="U45" s="39" t="str">
        <f>IF($H$45="","",
IF(OR($H$45="Corrupción",$H$45="Lavado de Activos",$H$45="Financiación del Terrorismo",$H$45="Corrupción en Trámites, OPAs y Consultas de Acceso a la Información Pública"),'6.Valoración Control Corrupción'!H45,"No Aplica"))</f>
        <v/>
      </c>
      <c r="V45" s="39" t="str">
        <f>IF($H$45="","",
IF(OR($H$45="Corrupción",$H$45="Lavado de Activos",$H$45="Financiación del Terrorismo",$H$45="Corrupción en Trámites, OPAs y Consultas de Acceso a la Información Pública"),'6.Valoración Control Corrupción'!I45,"No Aplica"))</f>
        <v/>
      </c>
      <c r="W45" s="39" t="str">
        <f>IF($H$45="","",
IF(OR($H$45="Corrupción",$H$45="Lavado de Activos",$H$45="Financiación del Terrorismo",$H$45="Corrupción en Trámites, OPAs y Consultas de Acceso a la Información Pública"),'6.Valoración Control Corrupción'!J45,"No Aplica"))</f>
        <v/>
      </c>
      <c r="X45" s="23" t="str">
        <f>IF($H$45="","",
IF(OR($H$45="Corrupción",$H$45="Lavado de Activos",$H$45="Financiación del Terrorismo",$H$45="Trámites, OPAs y Consultas de Acceso a la Información Pública"),"No Aplica",'5. Valoración de Controles'!I45))</f>
        <v/>
      </c>
      <c r="Y45" s="23" t="str">
        <f>IF($H$45="","",
IF(OR($H$45="Corrupción",$H$45="Lavado de Activos",$H$45="Financiación del Terrorismo",$H$45="Trámites, OPAs y Consultas de Acceso a la Información Pública"),"No Aplica",'5. Valoración de Controles'!J45))</f>
        <v/>
      </c>
      <c r="Z45" s="23" t="str">
        <f>IF($H$45="","",
IF(OR($H$45="Corrupción",$H$45="Lavado de Activos",$H$45="Financiación del Terrorismo",$H$45="Trámites, OPAs y Consultas de Acceso a la Información Pública"),"No Aplica",'5. Valoración de Controles'!K45))</f>
        <v/>
      </c>
      <c r="AA45" s="23" t="str">
        <f>IF($H$45="","",
IF(OR($H$45="Corrupción",$H$45="Lavado de Activos",$H$45="Financiación del Terrorismo",$H$45="Trámites, OPAs y Consultas de Acceso a la Información Pública"),"No Aplica",'5. Valoración de Controles'!L45))</f>
        <v/>
      </c>
      <c r="AB45" s="23" t="str">
        <f>IF($H$45="","",
IF(OR($H$45="Corrupción",$H$45="Lavado de Activos",$H$45="Financiación del Terrorismo",$H$45="Trámites, OPAs y Consultas de Acceso a la Información Pública"),"No Aplica",'5. Valoración de Controles'!M45))</f>
        <v/>
      </c>
      <c r="AC45" s="23" t="str">
        <f>IF($H$45="","",
IF(OR($H$45="Corrupción",$H$45="Lavado de Activos",$H$45="Financiación del Terrorismo",$H$45="Trámites, OPAs y Consultas de Acceso a la Información Pública"),"No Aplica",'5. Valoración de Controles'!N45))</f>
        <v/>
      </c>
      <c r="AD45" s="23" t="str">
        <f>IF($H$45="","",
IF(OR($H$45="Corrupción",$H$45="Lavado de Activos",$H$45="Financiación del Terrorismo",$H$45="Trámites, OPAs y Consultas de Acceso a la Información Pública"),"No Aplica",'5. Valoración de Controles'!O45))</f>
        <v/>
      </c>
      <c r="AE45" s="23" t="str">
        <f>IF($H$45="","",
IF(OR($H$45="Corrupción",$H$45="Lavado de Activos",$H$45="Financiación del Terrorismo",$H$45="Trámites, OPAs y Consultas de Acceso a la Información Pública"),"No Aplica",'5. Valoración de Controles'!P45))</f>
        <v/>
      </c>
      <c r="AF45" s="23" t="str">
        <f>IF($H$45="","",
IF(OR($H$45="Corrupción",$H$45="Lavado de Activos",$H$45="Financiación del Terrorismo",$H$45="Trámites, OPAs y Consultas de Acceso a la Información Pública"),"No Aplica",'5. Valoración de Controles'!Q45))</f>
        <v/>
      </c>
      <c r="AG45" s="24" t="str">
        <f>IF($H$45="","",
IF(OR($H$45="Corrupción",$H$45="Lavado de Activos",$H$45="Financiación del Terrorismo",$H$45="Corrupción en Trámites, OPAs y Consultas de Acceso a la Información Pública"),"No Aplica",'5. Valoración de Controles'!R45))</f>
        <v/>
      </c>
      <c r="AH45" s="106"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23"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106"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23"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105"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07"/>
      <c r="AN45" s="117"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11"/>
      <c r="AP45" s="122"/>
      <c r="AQ45" s="122" t="str">
        <f>IF(AO45="","","∑ Peso porcentual de cada acción definida")</f>
        <v/>
      </c>
      <c r="AR45" s="102"/>
      <c r="AS45" s="3"/>
      <c r="AT45" s="3"/>
      <c r="AU45" s="3"/>
      <c r="AV45" s="3"/>
      <c r="AW45" s="3"/>
      <c r="AX45" s="3"/>
      <c r="AY45" s="3"/>
      <c r="AZ45" s="3"/>
      <c r="BA45" s="3"/>
      <c r="BB45" s="3"/>
      <c r="BC45" s="3"/>
      <c r="BD45" s="3"/>
      <c r="BE45" s="3"/>
      <c r="BF45" s="3"/>
      <c r="BG45" s="3"/>
      <c r="BH45" s="3"/>
      <c r="BI45" s="3"/>
      <c r="BJ45" s="3"/>
      <c r="BK45" s="3"/>
      <c r="BL45" s="3"/>
    </row>
    <row r="46" spans="1:64" ht="31.5" customHeight="1">
      <c r="A46" s="96"/>
      <c r="B46" s="96"/>
      <c r="C46" s="96"/>
      <c r="D46" s="96"/>
      <c r="E46" s="96"/>
      <c r="F46" s="96"/>
      <c r="G46" s="96"/>
      <c r="H46" s="96"/>
      <c r="I46" s="96"/>
      <c r="J46" s="96"/>
      <c r="K46" s="96"/>
      <c r="L46" s="96"/>
      <c r="M46" s="96"/>
      <c r="N46" s="96"/>
      <c r="O46" s="96"/>
      <c r="P46" s="96"/>
      <c r="Q46" s="39" t="str">
        <f>IF($H$45="","",
IF(OR($H$45="Corrupción",$H$45="Lavado de Activos",$H$45="Financiación del Terrorismo",$H$45="Corrupción en Trámites, OPAs y Consultas de Acceso a la Información Pública"),"No Aplica",'5. Valoración de Controles'!H46))</f>
        <v/>
      </c>
      <c r="R46" s="39" t="str">
        <f>IF($H$45="","",
IF(OR($H$45="Corrupción",$H$45="Lavado de Activos",$H$45="Financiación del Terrorismo",$H$45="Corrupción en Trámites, OPAs y Consultas de Acceso a la Información Pública"),'6.Valoración Control Corrupción'!E46,"No Aplica"))</f>
        <v/>
      </c>
      <c r="S46" s="39" t="str">
        <f>IF($H$45="","",
IF(OR($H$45="Corrupción",$H$45="Lavado de Activos",$H$45="Financiación del Terrorismo",$H$45="Corrupción en Trámites, OPAs y Consultas de Acceso a la Información Pública"),'6.Valoración Control Corrupción'!F46,"No Aplica"))</f>
        <v/>
      </c>
      <c r="T46" s="39" t="str">
        <f>IF($H$45="","",
IF(OR($H$45="Corrupción",$H$45="Lavado de Activos",$H$45="Financiación del Terrorismo",$H$45="Corrupción en Trámites, OPAs y Consultas de Acceso a la Información Pública"),'6.Valoración Control Corrupción'!G46,"No Aplica"))</f>
        <v/>
      </c>
      <c r="U46" s="39" t="str">
        <f>IF($H$45="","",
IF(OR($H$45="Corrupción",$H$45="Lavado de Activos",$H$45="Financiación del Terrorismo",$H$45="Corrupción en Trámites, OPAs y Consultas de Acceso a la Información Pública"),'6.Valoración Control Corrupción'!H46,"No Aplica"))</f>
        <v/>
      </c>
      <c r="V46" s="39" t="str">
        <f>IF($H$45="","",
IF(OR($H$45="Corrupción",$H$45="Lavado de Activos",$H$45="Financiación del Terrorismo",$H$45="Corrupción en Trámites, OPAs y Consultas de Acceso a la Información Pública"),'6.Valoración Control Corrupción'!I46,"No Aplica"))</f>
        <v/>
      </c>
      <c r="W46" s="39" t="str">
        <f>IF($H$45="","",
IF(OR($H$45="Corrupción",$H$45="Lavado de Activos",$H$45="Financiación del Terrorismo",$H$45="Corrupción en Trámites, OPAs y Consultas de Acceso a la Información Pública"),'6.Valoración Control Corrupción'!J46,"No Aplica"))</f>
        <v/>
      </c>
      <c r="X46" s="23" t="str">
        <f>IF($H$45="","",
IF(OR($H$45="Corrupción",$H$45="Lavado de Activos",$H$45="Financiación del Terrorismo",$H$45="Trámites, OPAs y Consultas de Acceso a la Información Pública"),"No Aplica",'5. Valoración de Controles'!I46))</f>
        <v/>
      </c>
      <c r="Y46" s="23" t="str">
        <f>IF($H$45="","",
IF(OR($H$45="Corrupción",$H$45="Lavado de Activos",$H$45="Financiación del Terrorismo",$H$45="Trámites, OPAs y Consultas de Acceso a la Información Pública"),"No Aplica",'5. Valoración de Controles'!J46))</f>
        <v/>
      </c>
      <c r="Z46" s="23" t="str">
        <f>IF($H$45="","",
IF(OR($H$45="Corrupción",$H$45="Lavado de Activos",$H$45="Financiación del Terrorismo",$H$45="Trámites, OPAs y Consultas de Acceso a la Información Pública"),"No Aplica",'5. Valoración de Controles'!K46))</f>
        <v/>
      </c>
      <c r="AA46" s="23" t="str">
        <f>IF($H$45="","",
IF(OR($H$45="Corrupción",$H$45="Lavado de Activos",$H$45="Financiación del Terrorismo",$H$45="Trámites, OPAs y Consultas de Acceso a la Información Pública"),"No Aplica",'5. Valoración de Controles'!L46))</f>
        <v/>
      </c>
      <c r="AB46" s="23" t="str">
        <f>IF($H$45="","",
IF(OR($H$45="Corrupción",$H$45="Lavado de Activos",$H$45="Financiación del Terrorismo",$H$45="Trámites, OPAs y Consultas de Acceso a la Información Pública"),"No Aplica",'5. Valoración de Controles'!M46))</f>
        <v/>
      </c>
      <c r="AC46" s="23" t="str">
        <f>IF($H$45="","",
IF(OR($H$45="Corrupción",$H$45="Lavado de Activos",$H$45="Financiación del Terrorismo",$H$45="Trámites, OPAs y Consultas de Acceso a la Información Pública"),"No Aplica",'5. Valoración de Controles'!N46))</f>
        <v/>
      </c>
      <c r="AD46" s="23" t="str">
        <f>IF($H$45="","",
IF(OR($H$45="Corrupción",$H$45="Lavado de Activos",$H$45="Financiación del Terrorismo",$H$45="Trámites, OPAs y Consultas de Acceso a la Información Pública"),"No Aplica",'5. Valoración de Controles'!O46))</f>
        <v/>
      </c>
      <c r="AE46" s="23" t="str">
        <f>IF($H$45="","",
IF(OR($H$45="Corrupción",$H$45="Lavado de Activos",$H$45="Financiación del Terrorismo",$H$45="Trámites, OPAs y Consultas de Acceso a la Información Pública"),"No Aplica",'5. Valoración de Controles'!P46))</f>
        <v/>
      </c>
      <c r="AF46" s="23" t="str">
        <f>IF($H$45="","",
IF(OR($H$45="Corrupción",$H$45="Lavado de Activos",$H$45="Financiación del Terrorismo",$H$45="Trámites, OPAs y Consultas de Acceso a la Información Pública"),"No Aplica",'5. Valoración de Controles'!Q46))</f>
        <v/>
      </c>
      <c r="AG46" s="24" t="str">
        <f>IF($H$45="","",
IF(OR($H$45="Corrupción",$H$45="Lavado de Activos",$H$45="Financiación del Terrorismo",$H$45="Corrupción en Trámites, OPAs y Consultas de Acceso a la Información Pública"),"No Aplica",'5. Valoración de Controles'!R46))</f>
        <v/>
      </c>
      <c r="AH46" s="96"/>
      <c r="AI46" s="96"/>
      <c r="AJ46" s="96"/>
      <c r="AK46" s="96"/>
      <c r="AL46" s="96"/>
      <c r="AM46" s="96"/>
      <c r="AN46" s="96"/>
      <c r="AO46" s="96"/>
      <c r="AP46" s="96"/>
      <c r="AQ46" s="96"/>
      <c r="AR46" s="96"/>
      <c r="AS46" s="2"/>
      <c r="AT46" s="2"/>
      <c r="AU46" s="2"/>
      <c r="AV46" s="2"/>
      <c r="AW46" s="2"/>
      <c r="AX46" s="2"/>
      <c r="AY46" s="2"/>
      <c r="AZ46" s="2"/>
      <c r="BA46" s="2"/>
      <c r="BB46" s="2"/>
      <c r="BC46" s="2"/>
      <c r="BD46" s="2"/>
      <c r="BE46" s="2"/>
      <c r="BF46" s="2"/>
      <c r="BG46" s="2"/>
      <c r="BH46" s="2"/>
      <c r="BI46" s="2"/>
      <c r="BJ46" s="2"/>
      <c r="BK46" s="2"/>
      <c r="BL46" s="2"/>
    </row>
    <row r="47" spans="1:64" ht="31.5" customHeight="1">
      <c r="A47" s="91"/>
      <c r="B47" s="91"/>
      <c r="C47" s="91"/>
      <c r="D47" s="91"/>
      <c r="E47" s="91"/>
      <c r="F47" s="91"/>
      <c r="G47" s="91"/>
      <c r="H47" s="91"/>
      <c r="I47" s="91"/>
      <c r="J47" s="91"/>
      <c r="K47" s="91"/>
      <c r="L47" s="91"/>
      <c r="M47" s="91"/>
      <c r="N47" s="91"/>
      <c r="O47" s="91"/>
      <c r="P47" s="91"/>
      <c r="Q47" s="39" t="str">
        <f>IF($H$45="","",
IF(OR($H$45="Corrupción",$H$45="Lavado de Activos",$H$45="Financiación del Terrorismo",$H$45="Corrupción en Trámites, OPAs y Consultas de Acceso a la Información Pública"),"No Aplica",'5. Valoración de Controles'!H47))</f>
        <v/>
      </c>
      <c r="R47" s="39" t="str">
        <f>IF($H$45="","",
IF(OR($H$45="Corrupción",$H$45="Lavado de Activos",$H$45="Financiación del Terrorismo",$H$45="Corrupción en Trámites, OPAs y Consultas de Acceso a la Información Pública"),'6.Valoración Control Corrupción'!E47,"No Aplica"))</f>
        <v/>
      </c>
      <c r="S47" s="39" t="str">
        <f>IF($H$45="","",
IF(OR($H$45="Corrupción",$H$45="Lavado de Activos",$H$45="Financiación del Terrorismo",$H$45="Corrupción en Trámites, OPAs y Consultas de Acceso a la Información Pública"),'6.Valoración Control Corrupción'!F47,"No Aplica"))</f>
        <v/>
      </c>
      <c r="T47" s="39" t="str">
        <f>IF($H$45="","",
IF(OR($H$45="Corrupción",$H$45="Lavado de Activos",$H$45="Financiación del Terrorismo",$H$45="Corrupción en Trámites, OPAs y Consultas de Acceso a la Información Pública"),'6.Valoración Control Corrupción'!G47,"No Aplica"))</f>
        <v/>
      </c>
      <c r="U47" s="39" t="str">
        <f>IF($H$45="","",
IF(OR($H$45="Corrupción",$H$45="Lavado de Activos",$H$45="Financiación del Terrorismo",$H$45="Corrupción en Trámites, OPAs y Consultas de Acceso a la Información Pública"),'6.Valoración Control Corrupción'!H47,"No Aplica"))</f>
        <v/>
      </c>
      <c r="V47" s="39" t="str">
        <f>IF($H$45="","",
IF(OR($H$45="Corrupción",$H$45="Lavado de Activos",$H$45="Financiación del Terrorismo",$H$45="Corrupción en Trámites, OPAs y Consultas de Acceso a la Información Pública"),'6.Valoración Control Corrupción'!I47,"No Aplica"))</f>
        <v/>
      </c>
      <c r="W47" s="39" t="str">
        <f>IF($H$45="","",
IF(OR($H$45="Corrupción",$H$45="Lavado de Activos",$H$45="Financiación del Terrorismo",$H$45="Corrupción en Trámites, OPAs y Consultas de Acceso a la Información Pública"),'6.Valoración Control Corrupción'!J47,"No Aplica"))</f>
        <v/>
      </c>
      <c r="X47" s="23" t="str">
        <f>IF($H$45="","",
IF(OR($H$45="Corrupción",$H$45="Lavado de Activos",$H$45="Financiación del Terrorismo",$H$45="Trámites, OPAs y Consultas de Acceso a la Información Pública"),"No Aplica",'5. Valoración de Controles'!I47))</f>
        <v/>
      </c>
      <c r="Y47" s="23" t="str">
        <f>IF($H$45="","",
IF(OR($H$45="Corrupción",$H$45="Lavado de Activos",$H$45="Financiación del Terrorismo",$H$45="Trámites, OPAs y Consultas de Acceso a la Información Pública"),"No Aplica",'5. Valoración de Controles'!J47))</f>
        <v/>
      </c>
      <c r="Z47" s="23" t="str">
        <f>IF($H$45="","",
IF(OR($H$45="Corrupción",$H$45="Lavado de Activos",$H$45="Financiación del Terrorismo",$H$45="Trámites, OPAs y Consultas de Acceso a la Información Pública"),"No Aplica",'5. Valoración de Controles'!K47))</f>
        <v/>
      </c>
      <c r="AA47" s="23" t="str">
        <f>IF($H$45="","",
IF(OR($H$45="Corrupción",$H$45="Lavado de Activos",$H$45="Financiación del Terrorismo",$H$45="Trámites, OPAs y Consultas de Acceso a la Información Pública"),"No Aplica",'5. Valoración de Controles'!L47))</f>
        <v/>
      </c>
      <c r="AB47" s="23" t="str">
        <f>IF($H$45="","",
IF(OR($H$45="Corrupción",$H$45="Lavado de Activos",$H$45="Financiación del Terrorismo",$H$45="Trámites, OPAs y Consultas de Acceso a la Información Pública"),"No Aplica",'5. Valoración de Controles'!M47))</f>
        <v/>
      </c>
      <c r="AC47" s="23" t="str">
        <f>IF($H$45="","",
IF(OR($H$45="Corrupción",$H$45="Lavado de Activos",$H$45="Financiación del Terrorismo",$H$45="Trámites, OPAs y Consultas de Acceso a la Información Pública"),"No Aplica",'5. Valoración de Controles'!N47))</f>
        <v/>
      </c>
      <c r="AD47" s="23" t="str">
        <f>IF($H$45="","",
IF(OR($H$45="Corrupción",$H$45="Lavado de Activos",$H$45="Financiación del Terrorismo",$H$45="Trámites, OPAs y Consultas de Acceso a la Información Pública"),"No Aplica",'5. Valoración de Controles'!O47))</f>
        <v/>
      </c>
      <c r="AE47" s="23" t="str">
        <f>IF($H$45="","",
IF(OR($H$45="Corrupción",$H$45="Lavado de Activos",$H$45="Financiación del Terrorismo",$H$45="Trámites, OPAs y Consultas de Acceso a la Información Pública"),"No Aplica",'5. Valoración de Controles'!P47))</f>
        <v/>
      </c>
      <c r="AF47" s="23" t="str">
        <f>IF($H$45="","",
IF(OR($H$45="Corrupción",$H$45="Lavado de Activos",$H$45="Financiación del Terrorismo",$H$45="Trámites, OPAs y Consultas de Acceso a la Información Pública"),"No Aplica",'5. Valoración de Controles'!Q47))</f>
        <v/>
      </c>
      <c r="AG47" s="24" t="str">
        <f>IF($H$45="","",
IF(OR($H$45="Corrupción",$H$45="Lavado de Activos",$H$45="Financiación del Terrorismo",$H$45="Corrupción en Trámites, OPAs y Consultas de Acceso a la Información Pública"),"No Aplica",'5. Valoración de Controles'!R47))</f>
        <v/>
      </c>
      <c r="AH47" s="91"/>
      <c r="AI47" s="91"/>
      <c r="AJ47" s="91"/>
      <c r="AK47" s="91"/>
      <c r="AL47" s="91"/>
      <c r="AM47" s="91"/>
      <c r="AN47" s="91"/>
      <c r="AO47" s="91"/>
      <c r="AP47" s="91"/>
      <c r="AQ47" s="91"/>
      <c r="AR47" s="91"/>
      <c r="AS47" s="2"/>
      <c r="AT47" s="2"/>
      <c r="AU47" s="2"/>
      <c r="AV47" s="2"/>
      <c r="AW47" s="2"/>
      <c r="AX47" s="2"/>
      <c r="AY47" s="2"/>
      <c r="AZ47" s="2"/>
      <c r="BA47" s="2"/>
      <c r="BB47" s="2"/>
      <c r="BC47" s="2"/>
      <c r="BD47" s="2"/>
      <c r="BE47" s="2"/>
      <c r="BF47" s="2"/>
      <c r="BG47" s="2"/>
      <c r="BH47" s="2"/>
      <c r="BI47" s="2"/>
      <c r="BJ47" s="2"/>
      <c r="BK47" s="2"/>
      <c r="BL47" s="2"/>
    </row>
    <row r="48" spans="1:64" ht="31.5" customHeight="1">
      <c r="A48" s="101">
        <v>14</v>
      </c>
      <c r="B48" s="102" t="str">
        <f>'2. Identificación del Riesgo'!B48:B50</f>
        <v/>
      </c>
      <c r="C48" s="102" t="str">
        <f>IF('2. Identificación del Riesgo'!C48:C50="","",'2. Identificación del Riesgo'!C48:C50)</f>
        <v/>
      </c>
      <c r="D48" s="102" t="str">
        <f>IF('2. Identificación del Riesgo'!D48:D50="","",'2. Identificación del Riesgo'!D48:D50)</f>
        <v/>
      </c>
      <c r="E48" s="102" t="str">
        <f>IF('2. Identificación del Riesgo'!E48:E50="","",'2. Identificación del Riesgo'!E48:E50)</f>
        <v/>
      </c>
      <c r="F48" s="102" t="str">
        <f>IF('2. Identificación del Riesgo'!F48:F50="","",'2. Identificación del Riesgo'!F48:F50)</f>
        <v/>
      </c>
      <c r="G48" s="102" t="str">
        <f>IF('2. Identificación del Riesgo'!G48:G50="","",'2. Identificación del Riesgo'!G48:G50)</f>
        <v/>
      </c>
      <c r="H48" s="102" t="str">
        <f>IF('2. Identificación del Riesgo'!H48:H50="","",'2. Identificación del Riesgo'!H48:H50)</f>
        <v/>
      </c>
      <c r="I48" s="102" t="str">
        <f>IF('2. Identificación del Riesgo'!I48:I50="","",'2. Identificación del Riesgo'!I48:I50)</f>
        <v/>
      </c>
      <c r="J48" s="102" t="str">
        <f>IF('2. Identificación del Riesgo'!J48:J50="","",'2. Identificación del Riesgo'!J48:J50)</f>
        <v/>
      </c>
      <c r="K48" s="106" t="str">
        <f>'2. Identificación del Riesgo'!K48:K50</f>
        <v/>
      </c>
      <c r="L48" s="104" t="str">
        <f>'2. Identificación del Riesgo'!L48:L50</f>
        <v/>
      </c>
      <c r="M48" s="10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106" t="str">
        <f>'2. Identificación del Riesgo'!N48:N50</f>
        <v/>
      </c>
      <c r="O48" s="104" t="str">
        <f>'2. Identificación del Riesgo'!O48:O50</f>
        <v/>
      </c>
      <c r="P48" s="105" t="str">
        <f>'2. Identificación del Riesgo'!P48:P50</f>
        <v/>
      </c>
      <c r="Q48" s="39" t="str">
        <f>IF($H$48="","",
IF(OR($H$48="Corrupción",$H$48="Lavado de Activos",$H$48="Financiación del Terrorismo",$H$48="Corrupción en Trámites, OPAs y Consultas de Acceso a la Información Pública"),"No Aplica",'5. Valoración de Controles'!H48))</f>
        <v/>
      </c>
      <c r="R48" s="39" t="str">
        <f>IF($H$48="","",
IF(OR($H$48="Corrupción",$H$48="Lavado de Activos",$H$48="Financiación del Terrorismo",$H$48="Corrupción en Trámites, OPAs y Consultas de Acceso a la Información Pública"),'6.Valoración Control Corrupción'!E48,"No Aplica"))</f>
        <v/>
      </c>
      <c r="S48" s="39" t="str">
        <f>IF($H$48="","",
IF(OR($H$48="Corrupción",$H$48="Lavado de Activos",$H$48="Financiación del Terrorismo",$H$48="Corrupción en Trámites, OPAs y Consultas de Acceso a la Información Pública"),'6.Valoración Control Corrupción'!F48,"No Aplica"))</f>
        <v/>
      </c>
      <c r="T48" s="39" t="str">
        <f>IF($H$48="","",
IF(OR($H$48="Corrupción",$H$48="Lavado de Activos",$H$48="Financiación del Terrorismo",$H$48="Corrupción en Trámites, OPAs y Consultas de Acceso a la Información Pública"),'6.Valoración Control Corrupción'!G48,"No Aplica"))</f>
        <v/>
      </c>
      <c r="U48" s="39" t="str">
        <f>IF($H$48="","",
IF(OR($H$48="Corrupción",$H$48="Lavado de Activos",$H$48="Financiación del Terrorismo",$H$48="Corrupción en Trámites, OPAs y Consultas de Acceso a la Información Pública"),'6.Valoración Control Corrupción'!H48,"No Aplica"))</f>
        <v/>
      </c>
      <c r="V48" s="39" t="str">
        <f>IF($H$48="","",
IF(OR($H$48="Corrupción",$H$48="Lavado de Activos",$H$48="Financiación del Terrorismo",$H$48="Corrupción en Trámites, OPAs y Consultas de Acceso a la Información Pública"),'6.Valoración Control Corrupción'!I48,"No Aplica"))</f>
        <v/>
      </c>
      <c r="W48" s="39" t="str">
        <f>IF($H$48="","",
IF(OR($H$48="Corrupción",$H$48="Lavado de Activos",$H$48="Financiación del Terrorismo",$H$48="Corrupción en Trámites, OPAs y Consultas de Acceso a la Información Pública"),'6.Valoración Control Corrupción'!J48,"No Aplica"))</f>
        <v/>
      </c>
      <c r="X48" s="23" t="str">
        <f>IF($H$48="","",
IF(OR($H$48="Corrupción",$H$48="Lavado de Activos",$H$48="Financiación del Terrorismo",$H$48="Trámites, OPAs y Consultas de Acceso a la Información Pública"),"No Aplica",'5. Valoración de Controles'!I48))</f>
        <v/>
      </c>
      <c r="Y48" s="23" t="str">
        <f>IF($H$48="","",
IF(OR($H$48="Corrupción",$H$48="Lavado de Activos",$H$48="Financiación del Terrorismo",$H$48="Trámites, OPAs y Consultas de Acceso a la Información Pública"),"No Aplica",'5. Valoración de Controles'!J48))</f>
        <v/>
      </c>
      <c r="Z48" s="23" t="str">
        <f>IF($H$48="","",
IF(OR($H$48="Corrupción",$H$48="Lavado de Activos",$H$48="Financiación del Terrorismo",$H$48="Trámites, OPAs y Consultas de Acceso a la Información Pública"),"No Aplica",'5. Valoración de Controles'!K48))</f>
        <v/>
      </c>
      <c r="AA48" s="23" t="str">
        <f>IF($H$48="","",
IF(OR($H$48="Corrupción",$H$48="Lavado de Activos",$H$48="Financiación del Terrorismo",$H$48="Trámites, OPAs y Consultas de Acceso a la Información Pública"),"No Aplica",'5. Valoración de Controles'!L48))</f>
        <v/>
      </c>
      <c r="AB48" s="23" t="str">
        <f>IF($H$48="","",
IF(OR($H$48="Corrupción",$H$48="Lavado de Activos",$H$48="Financiación del Terrorismo",$H$48="Trámites, OPAs y Consultas de Acceso a la Información Pública"),"No Aplica",'5. Valoración de Controles'!M48))</f>
        <v/>
      </c>
      <c r="AC48" s="23" t="str">
        <f>IF($H$48="","",
IF(OR($H$48="Corrupción",$H$48="Lavado de Activos",$H$48="Financiación del Terrorismo",$H$48="Trámites, OPAs y Consultas de Acceso a la Información Pública"),"No Aplica",'5. Valoración de Controles'!N48))</f>
        <v/>
      </c>
      <c r="AD48" s="23" t="str">
        <f>IF($H$48="","",
IF(OR($H$48="Corrupción",$H$48="Lavado de Activos",$H$48="Financiación del Terrorismo",$H$48="Trámites, OPAs y Consultas de Acceso a la Información Pública"),"No Aplica",'5. Valoración de Controles'!O48))</f>
        <v/>
      </c>
      <c r="AE48" s="23" t="str">
        <f>IF($H$48="","",
IF(OR($H$48="Corrupción",$H$48="Lavado de Activos",$H$48="Financiación del Terrorismo",$H$48="Trámites, OPAs y Consultas de Acceso a la Información Pública"),"No Aplica",'5. Valoración de Controles'!P48))</f>
        <v/>
      </c>
      <c r="AF48" s="23" t="str">
        <f>IF($H$48="","",
IF(OR($H$48="Corrupción",$H$48="Lavado de Activos",$H$48="Financiación del Terrorismo",$H$48="Trámites, OPAs y Consultas de Acceso a la Información Pública"),"No Aplica",'5. Valoración de Controles'!Q48))</f>
        <v/>
      </c>
      <c r="AG48" s="24" t="str">
        <f>IF($H$48="","",
IF(OR($H$48="Corrupción",$H$48="Lavado de Activos",$H$48="Financiación del Terrorismo",$H$48="Corrupción en Trámites, OPAs y Consultas de Acceso a la Información Pública"),"No Aplica",'5. Valoración de Controles'!R48))</f>
        <v/>
      </c>
      <c r="AH48" s="106"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23"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106"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23"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105"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07"/>
      <c r="AN48" s="117"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11"/>
      <c r="AP48" s="122"/>
      <c r="AQ48" s="122" t="str">
        <f>IF(AO48="","","∑ Peso porcentual de cada acción definida")</f>
        <v/>
      </c>
      <c r="AR48" s="102"/>
      <c r="AS48" s="3"/>
      <c r="AT48" s="3"/>
      <c r="AU48" s="3"/>
      <c r="AV48" s="3"/>
      <c r="AW48" s="3"/>
      <c r="AX48" s="3"/>
      <c r="AY48" s="3"/>
      <c r="AZ48" s="3"/>
      <c r="BA48" s="3"/>
      <c r="BB48" s="3"/>
      <c r="BC48" s="3"/>
      <c r="BD48" s="3"/>
      <c r="BE48" s="3"/>
      <c r="BF48" s="3"/>
      <c r="BG48" s="3"/>
      <c r="BH48" s="3"/>
      <c r="BI48" s="3"/>
      <c r="BJ48" s="3"/>
      <c r="BK48" s="3"/>
      <c r="BL48" s="3"/>
    </row>
    <row r="49" spans="1:64" ht="31.5" customHeight="1">
      <c r="A49" s="96"/>
      <c r="B49" s="96"/>
      <c r="C49" s="96"/>
      <c r="D49" s="96"/>
      <c r="E49" s="96"/>
      <c r="F49" s="96"/>
      <c r="G49" s="96"/>
      <c r="H49" s="96"/>
      <c r="I49" s="96"/>
      <c r="J49" s="96"/>
      <c r="K49" s="96"/>
      <c r="L49" s="96"/>
      <c r="M49" s="96"/>
      <c r="N49" s="96"/>
      <c r="O49" s="96"/>
      <c r="P49" s="96"/>
      <c r="Q49" s="39" t="str">
        <f>IF($H$48="","",
IF(OR($H$48="Corrupción",$H$48="Lavado de Activos",$H$48="Financiación del Terrorismo",$H$48="Corrupción en Trámites, OPAs y Consultas de Acceso a la Información Pública"),"No Aplica",'5. Valoración de Controles'!H49))</f>
        <v/>
      </c>
      <c r="R49" s="39" t="str">
        <f>IF($H$48="","",
IF(OR($H$48="Corrupción",$H$48="Lavado de Activos",$H$48="Financiación del Terrorismo",$H$48="Corrupción en Trámites, OPAs y Consultas de Acceso a la Información Pública"),'6.Valoración Control Corrupción'!E49,"No Aplica"))</f>
        <v/>
      </c>
      <c r="S49" s="39" t="str">
        <f>IF($H$48="","",
IF(OR($H$48="Corrupción",$H$48="Lavado de Activos",$H$48="Financiación del Terrorismo",$H$48="Corrupción en Trámites, OPAs y Consultas de Acceso a la Información Pública"),'6.Valoración Control Corrupción'!F49,"No Aplica"))</f>
        <v/>
      </c>
      <c r="T49" s="39" t="str">
        <f>IF($H$48="","",
IF(OR($H$48="Corrupción",$H$48="Lavado de Activos",$H$48="Financiación del Terrorismo",$H$48="Corrupción en Trámites, OPAs y Consultas de Acceso a la Información Pública"),'6.Valoración Control Corrupción'!G49,"No Aplica"))</f>
        <v/>
      </c>
      <c r="U49" s="39" t="str">
        <f>IF($H$48="","",
IF(OR($H$48="Corrupción",$H$48="Lavado de Activos",$H$48="Financiación del Terrorismo",$H$48="Corrupción en Trámites, OPAs y Consultas de Acceso a la Información Pública"),'6.Valoración Control Corrupción'!H49,"No Aplica"))</f>
        <v/>
      </c>
      <c r="V49" s="39" t="str">
        <f>IF($H$48="","",
IF(OR($H$48="Corrupción",$H$48="Lavado de Activos",$H$48="Financiación del Terrorismo",$H$48="Corrupción en Trámites, OPAs y Consultas de Acceso a la Información Pública"),'6.Valoración Control Corrupción'!I49,"No Aplica"))</f>
        <v/>
      </c>
      <c r="W49" s="39" t="str">
        <f>IF($H$48="","",
IF(OR($H$48="Corrupción",$H$48="Lavado de Activos",$H$48="Financiación del Terrorismo",$H$48="Corrupción en Trámites, OPAs y Consultas de Acceso a la Información Pública"),'6.Valoración Control Corrupción'!J49,"No Aplica"))</f>
        <v/>
      </c>
      <c r="X49" s="23" t="str">
        <f>IF($H$48="","",
IF(OR($H$48="Corrupción",$H$48="Lavado de Activos",$H$48="Financiación del Terrorismo",$H$48="Trámites, OPAs y Consultas de Acceso a la Información Pública"),"No Aplica",'5. Valoración de Controles'!I49))</f>
        <v/>
      </c>
      <c r="Y49" s="23" t="str">
        <f>IF($H$48="","",
IF(OR($H$48="Corrupción",$H$48="Lavado de Activos",$H$48="Financiación del Terrorismo",$H$48="Trámites, OPAs y Consultas de Acceso a la Información Pública"),"No Aplica",'5. Valoración de Controles'!J49))</f>
        <v/>
      </c>
      <c r="Z49" s="23" t="str">
        <f>IF($H$48="","",
IF(OR($H$48="Corrupción",$H$48="Lavado de Activos",$H$48="Financiación del Terrorismo",$H$48="Trámites, OPAs y Consultas de Acceso a la Información Pública"),"No Aplica",'5. Valoración de Controles'!K49))</f>
        <v/>
      </c>
      <c r="AA49" s="23" t="str">
        <f>IF($H$48="","",
IF(OR($H$48="Corrupción",$H$48="Lavado de Activos",$H$48="Financiación del Terrorismo",$H$48="Trámites, OPAs y Consultas de Acceso a la Información Pública"),"No Aplica",'5. Valoración de Controles'!L49))</f>
        <v/>
      </c>
      <c r="AB49" s="23" t="str">
        <f>IF($H$48="","",
IF(OR($H$48="Corrupción",$H$48="Lavado de Activos",$H$48="Financiación del Terrorismo",$H$48="Trámites, OPAs y Consultas de Acceso a la Información Pública"),"No Aplica",'5. Valoración de Controles'!M49))</f>
        <v/>
      </c>
      <c r="AC49" s="23" t="str">
        <f>IF($H$48="","",
IF(OR($H$48="Corrupción",$H$48="Lavado de Activos",$H$48="Financiación del Terrorismo",$H$48="Trámites, OPAs y Consultas de Acceso a la Información Pública"),"No Aplica",'5. Valoración de Controles'!N49))</f>
        <v/>
      </c>
      <c r="AD49" s="23" t="str">
        <f>IF($H$48="","",
IF(OR($H$48="Corrupción",$H$48="Lavado de Activos",$H$48="Financiación del Terrorismo",$H$48="Trámites, OPAs y Consultas de Acceso a la Información Pública"),"No Aplica",'5. Valoración de Controles'!O49))</f>
        <v/>
      </c>
      <c r="AE49" s="23" t="str">
        <f>IF($H$48="","",
IF(OR($H$48="Corrupción",$H$48="Lavado de Activos",$H$48="Financiación del Terrorismo",$H$48="Trámites, OPAs y Consultas de Acceso a la Información Pública"),"No Aplica",'5. Valoración de Controles'!P49))</f>
        <v/>
      </c>
      <c r="AF49" s="23" t="str">
        <f>IF($H$48="","",
IF(OR($H$48="Corrupción",$H$48="Lavado de Activos",$H$48="Financiación del Terrorismo",$H$48="Trámites, OPAs y Consultas de Acceso a la Información Pública"),"No Aplica",'5. Valoración de Controles'!Q49))</f>
        <v/>
      </c>
      <c r="AG49" s="24" t="str">
        <f>IF($H$48="","",
IF(OR($H$48="Corrupción",$H$48="Lavado de Activos",$H$48="Financiación del Terrorismo",$H$48="Corrupción en Trámites, OPAs y Consultas de Acceso a la Información Pública"),"No Aplica",'5. Valoración de Controles'!R49))</f>
        <v/>
      </c>
      <c r="AH49" s="96"/>
      <c r="AI49" s="96"/>
      <c r="AJ49" s="96"/>
      <c r="AK49" s="96"/>
      <c r="AL49" s="96"/>
      <c r="AM49" s="96"/>
      <c r="AN49" s="96"/>
      <c r="AO49" s="96"/>
      <c r="AP49" s="96"/>
      <c r="AQ49" s="96"/>
      <c r="AR49" s="96"/>
      <c r="AS49" s="2"/>
      <c r="AT49" s="2"/>
      <c r="AU49" s="2"/>
      <c r="AV49" s="2"/>
      <c r="AW49" s="2"/>
      <c r="AX49" s="2"/>
      <c r="AY49" s="2"/>
      <c r="AZ49" s="2"/>
      <c r="BA49" s="2"/>
      <c r="BB49" s="2"/>
      <c r="BC49" s="2"/>
      <c r="BD49" s="2"/>
      <c r="BE49" s="2"/>
      <c r="BF49" s="2"/>
      <c r="BG49" s="2"/>
      <c r="BH49" s="2"/>
      <c r="BI49" s="2"/>
      <c r="BJ49" s="2"/>
      <c r="BK49" s="2"/>
      <c r="BL49" s="2"/>
    </row>
    <row r="50" spans="1:64" ht="31.5" customHeight="1">
      <c r="A50" s="91"/>
      <c r="B50" s="91"/>
      <c r="C50" s="91"/>
      <c r="D50" s="91"/>
      <c r="E50" s="91"/>
      <c r="F50" s="91"/>
      <c r="G50" s="91"/>
      <c r="H50" s="91"/>
      <c r="I50" s="91"/>
      <c r="J50" s="91"/>
      <c r="K50" s="91"/>
      <c r="L50" s="91"/>
      <c r="M50" s="91"/>
      <c r="N50" s="91"/>
      <c r="O50" s="91"/>
      <c r="P50" s="91"/>
      <c r="Q50" s="39" t="str">
        <f>IF($H$48="","",
IF(OR($H$48="Corrupción",$H$48="Lavado de Activos",$H$48="Financiación del Terrorismo",$H$48="Corrupción en Trámites, OPAs y Consultas de Acceso a la Información Pública"),"No Aplica",'5. Valoración de Controles'!H50))</f>
        <v/>
      </c>
      <c r="R50" s="39" t="str">
        <f>IF($H$48="","",
IF(OR($H$48="Corrupción",$H$48="Lavado de Activos",$H$48="Financiación del Terrorismo",$H$48="Corrupción en Trámites, OPAs y Consultas de Acceso a la Información Pública"),'6.Valoración Control Corrupción'!E50,"No Aplica"))</f>
        <v/>
      </c>
      <c r="S50" s="39" t="str">
        <f>IF($H$48="","",
IF(OR($H$48="Corrupción",$H$48="Lavado de Activos",$H$48="Financiación del Terrorismo",$H$48="Corrupción en Trámites, OPAs y Consultas de Acceso a la Información Pública"),'6.Valoración Control Corrupción'!F50,"No Aplica"))</f>
        <v/>
      </c>
      <c r="T50" s="39" t="str">
        <f>IF($H$48="","",
IF(OR($H$48="Corrupción",$H$48="Lavado de Activos",$H$48="Financiación del Terrorismo",$H$48="Corrupción en Trámites, OPAs y Consultas de Acceso a la Información Pública"),'6.Valoración Control Corrupción'!G50,"No Aplica"))</f>
        <v/>
      </c>
      <c r="U50" s="39" t="str">
        <f>IF($H$48="","",
IF(OR($H$48="Corrupción",$H$48="Lavado de Activos",$H$48="Financiación del Terrorismo",$H$48="Corrupción en Trámites, OPAs y Consultas de Acceso a la Información Pública"),'6.Valoración Control Corrupción'!H50,"No Aplica"))</f>
        <v/>
      </c>
      <c r="V50" s="39" t="str">
        <f>IF($H$48="","",
IF(OR($H$48="Corrupción",$H$48="Lavado de Activos",$H$48="Financiación del Terrorismo",$H$48="Corrupción en Trámites, OPAs y Consultas de Acceso a la Información Pública"),'6.Valoración Control Corrupción'!I50,"No Aplica"))</f>
        <v/>
      </c>
      <c r="W50" s="39" t="str">
        <f>IF($H$48="","",
IF(OR($H$48="Corrupción",$H$48="Lavado de Activos",$H$48="Financiación del Terrorismo",$H$48="Corrupción en Trámites, OPAs y Consultas de Acceso a la Información Pública"),'6.Valoración Control Corrupción'!J50,"No Aplica"))</f>
        <v/>
      </c>
      <c r="X50" s="23" t="str">
        <f>IF($H$48="","",
IF(OR($H$48="Corrupción",$H$48="Lavado de Activos",$H$48="Financiación del Terrorismo",$H$48="Trámites, OPAs y Consultas de Acceso a la Información Pública"),"No Aplica",'5. Valoración de Controles'!I50))</f>
        <v/>
      </c>
      <c r="Y50" s="23" t="str">
        <f>IF($H$48="","",
IF(OR($H$48="Corrupción",$H$48="Lavado de Activos",$H$48="Financiación del Terrorismo",$H$48="Trámites, OPAs y Consultas de Acceso a la Información Pública"),"No Aplica",'5. Valoración de Controles'!J50))</f>
        <v/>
      </c>
      <c r="Z50" s="23" t="str">
        <f>IF($H$48="","",
IF(OR($H$48="Corrupción",$H$48="Lavado de Activos",$H$48="Financiación del Terrorismo",$H$48="Trámites, OPAs y Consultas de Acceso a la Información Pública"),"No Aplica",'5. Valoración de Controles'!K50))</f>
        <v/>
      </c>
      <c r="AA50" s="23" t="str">
        <f>IF($H$48="","",
IF(OR($H$48="Corrupción",$H$48="Lavado de Activos",$H$48="Financiación del Terrorismo",$H$48="Trámites, OPAs y Consultas de Acceso a la Información Pública"),"No Aplica",'5. Valoración de Controles'!L50))</f>
        <v/>
      </c>
      <c r="AB50" s="23" t="str">
        <f>IF($H$48="","",
IF(OR($H$48="Corrupción",$H$48="Lavado de Activos",$H$48="Financiación del Terrorismo",$H$48="Trámites, OPAs y Consultas de Acceso a la Información Pública"),"No Aplica",'5. Valoración de Controles'!M50))</f>
        <v/>
      </c>
      <c r="AC50" s="23" t="str">
        <f>IF($H$48="","",
IF(OR($H$48="Corrupción",$H$48="Lavado de Activos",$H$48="Financiación del Terrorismo",$H$48="Trámites, OPAs y Consultas de Acceso a la Información Pública"),"No Aplica",'5. Valoración de Controles'!N50))</f>
        <v/>
      </c>
      <c r="AD50" s="23" t="str">
        <f>IF($H$48="","",
IF(OR($H$48="Corrupción",$H$48="Lavado de Activos",$H$48="Financiación del Terrorismo",$H$48="Trámites, OPAs y Consultas de Acceso a la Información Pública"),"No Aplica",'5. Valoración de Controles'!O50))</f>
        <v/>
      </c>
      <c r="AE50" s="23" t="str">
        <f>IF($H$48="","",
IF(OR($H$48="Corrupción",$H$48="Lavado de Activos",$H$48="Financiación del Terrorismo",$H$48="Trámites, OPAs y Consultas de Acceso a la Información Pública"),"No Aplica",'5. Valoración de Controles'!P50))</f>
        <v/>
      </c>
      <c r="AF50" s="23" t="str">
        <f>IF($H$48="","",
IF(OR($H$48="Corrupción",$H$48="Lavado de Activos",$H$48="Financiación del Terrorismo",$H$48="Trámites, OPAs y Consultas de Acceso a la Información Pública"),"No Aplica",'5. Valoración de Controles'!Q50))</f>
        <v/>
      </c>
      <c r="AG50" s="24" t="str">
        <f>IF($H$48="","",
IF(OR($H$48="Corrupción",$H$48="Lavado de Activos",$H$48="Financiación del Terrorismo",$H$48="Corrupción en Trámites, OPAs y Consultas de Acceso a la Información Pública"),"No Aplica",'5. Valoración de Controles'!R50))</f>
        <v/>
      </c>
      <c r="AH50" s="91"/>
      <c r="AI50" s="91"/>
      <c r="AJ50" s="91"/>
      <c r="AK50" s="91"/>
      <c r="AL50" s="91"/>
      <c r="AM50" s="91"/>
      <c r="AN50" s="91"/>
      <c r="AO50" s="91"/>
      <c r="AP50" s="91"/>
      <c r="AQ50" s="91"/>
      <c r="AR50" s="91"/>
      <c r="AS50" s="2"/>
      <c r="AT50" s="2"/>
      <c r="AU50" s="2"/>
      <c r="AV50" s="2"/>
      <c r="AW50" s="2"/>
      <c r="AX50" s="2"/>
      <c r="AY50" s="2"/>
      <c r="AZ50" s="2"/>
      <c r="BA50" s="2"/>
      <c r="BB50" s="2"/>
      <c r="BC50" s="2"/>
      <c r="BD50" s="2"/>
      <c r="BE50" s="2"/>
      <c r="BF50" s="2"/>
      <c r="BG50" s="2"/>
      <c r="BH50" s="2"/>
      <c r="BI50" s="2"/>
      <c r="BJ50" s="2"/>
      <c r="BK50" s="2"/>
      <c r="BL50" s="2"/>
    </row>
    <row r="51" spans="1:64" ht="31.5" customHeight="1">
      <c r="A51" s="101">
        <v>15</v>
      </c>
      <c r="B51" s="102" t="str">
        <f>'2. Identificación del Riesgo'!B51:B53</f>
        <v/>
      </c>
      <c r="C51" s="102" t="str">
        <f>IF('2. Identificación del Riesgo'!C51:C53="","",'2. Identificación del Riesgo'!C51:C53)</f>
        <v/>
      </c>
      <c r="D51" s="102" t="str">
        <f>IF('2. Identificación del Riesgo'!D51:D53="","",'2. Identificación del Riesgo'!D51:D53)</f>
        <v/>
      </c>
      <c r="E51" s="102" t="str">
        <f>IF('2. Identificación del Riesgo'!E51:E53="","",'2. Identificación del Riesgo'!E51:E53)</f>
        <v/>
      </c>
      <c r="F51" s="102" t="str">
        <f>IF('2. Identificación del Riesgo'!F51:F53="","",'2. Identificación del Riesgo'!F51:F53)</f>
        <v/>
      </c>
      <c r="G51" s="102" t="str">
        <f>IF('2. Identificación del Riesgo'!G51:G53="","",'2. Identificación del Riesgo'!G51:G53)</f>
        <v/>
      </c>
      <c r="H51" s="102" t="str">
        <f>IF('2. Identificación del Riesgo'!H51:H53="","",'2. Identificación del Riesgo'!H51:H53)</f>
        <v/>
      </c>
      <c r="I51" s="102" t="str">
        <f>IF('2. Identificación del Riesgo'!I51:I53="","",'2. Identificación del Riesgo'!I51:I53)</f>
        <v/>
      </c>
      <c r="J51" s="102" t="str">
        <f>IF('2. Identificación del Riesgo'!J51:J53="","",'2. Identificación del Riesgo'!J51:J53)</f>
        <v/>
      </c>
      <c r="K51" s="106" t="str">
        <f>'2. Identificación del Riesgo'!K51:K53</f>
        <v/>
      </c>
      <c r="L51" s="104" t="str">
        <f>'2. Identificación del Riesgo'!L51:L53</f>
        <v/>
      </c>
      <c r="M51" s="10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106" t="str">
        <f>'2. Identificación del Riesgo'!N51:N53</f>
        <v/>
      </c>
      <c r="O51" s="104" t="str">
        <f>'2. Identificación del Riesgo'!O51:O53</f>
        <v/>
      </c>
      <c r="P51" s="105" t="str">
        <f>'2. Identificación del Riesgo'!P51:P53</f>
        <v/>
      </c>
      <c r="Q51" s="39" t="str">
        <f>IF($H$51="","",
IF(OR($H$51="Corrupción",$H$51="Lavado de Activos",$H$51="Financiación del Terrorismo",$H$51="Corrupción en Trámites, OPAs y Consultas de Acceso a la Información Pública"),"No Aplica",'5. Valoración de Controles'!H51))</f>
        <v/>
      </c>
      <c r="R51" s="39" t="str">
        <f>IF($H$51="","",
IF(OR($H$51="Corrupción",$H$51="Lavado de Activos",$H$51="Financiación del Terrorismo",$H$51="Corrupción en Trámites, OPAs y Consultas de Acceso a la Información Pública"),'6.Valoración Control Corrupción'!E51,"No Aplica"))</f>
        <v/>
      </c>
      <c r="S51" s="39" t="str">
        <f>IF($H$51="","",
IF(OR($H$51="Corrupción",$H$51="Lavado de Activos",$H$51="Financiación del Terrorismo",$H$51="Corrupción en Trámites, OPAs y Consultas de Acceso a la Información Pública"),'6.Valoración Control Corrupción'!F51,"No Aplica"))</f>
        <v/>
      </c>
      <c r="T51" s="39" t="str">
        <f>IF($H$51="","",
IF(OR($H$51="Corrupción",$H$51="Lavado de Activos",$H$51="Financiación del Terrorismo",$H$51="Corrupción en Trámites, OPAs y Consultas de Acceso a la Información Pública"),'6.Valoración Control Corrupción'!G51,"No Aplica"))</f>
        <v/>
      </c>
      <c r="U51" s="39" t="str">
        <f>IF($H$51="","",
IF(OR($H$51="Corrupción",$H$51="Lavado de Activos",$H$51="Financiación del Terrorismo",$H$51="Corrupción en Trámites, OPAs y Consultas de Acceso a la Información Pública"),'6.Valoración Control Corrupción'!H51,"No Aplica"))</f>
        <v/>
      </c>
      <c r="V51" s="39" t="str">
        <f>IF($H$51="","",
IF(OR($H$51="Corrupción",$H$51="Lavado de Activos",$H$51="Financiación del Terrorismo",$H$51="Corrupción en Trámites, OPAs y Consultas de Acceso a la Información Pública"),'6.Valoración Control Corrupción'!I51,"No Aplica"))</f>
        <v/>
      </c>
      <c r="W51" s="39" t="str">
        <f>IF($H$51="","",
IF(OR($H$51="Corrupción",$H$51="Lavado de Activos",$H$51="Financiación del Terrorismo",$H$51="Corrupción en Trámites, OPAs y Consultas de Acceso a la Información Pública"),'6.Valoración Control Corrupción'!J51,"No Aplica"))</f>
        <v/>
      </c>
      <c r="X51" s="23" t="str">
        <f>IF($H$51="","",
IF(OR($H$51="Corrupción",$H$51="Lavado de Activos",$H$51="Financiación del Terrorismo",$H$51="Trámites, OPAs y Consultas de Acceso a la Información Pública"),"No Aplica",'5. Valoración de Controles'!I51))</f>
        <v/>
      </c>
      <c r="Y51" s="23" t="str">
        <f>IF($H$51="","",
IF(OR($H$51="Corrupción",$H$51="Lavado de Activos",$H$51="Financiación del Terrorismo",$H$51="Trámites, OPAs y Consultas de Acceso a la Información Pública"),"No Aplica",'5. Valoración de Controles'!J51))</f>
        <v/>
      </c>
      <c r="Z51" s="23" t="str">
        <f>IF($H$51="","",
IF(OR($H$51="Corrupción",$H$51="Lavado de Activos",$H$51="Financiación del Terrorismo",$H$51="Trámites, OPAs y Consultas de Acceso a la Información Pública"),"No Aplica",'5. Valoración de Controles'!K51))</f>
        <v/>
      </c>
      <c r="AA51" s="23" t="str">
        <f>IF($H$51="","",
IF(OR($H$51="Corrupción",$H$51="Lavado de Activos",$H$51="Financiación del Terrorismo",$H$51="Trámites, OPAs y Consultas de Acceso a la Información Pública"),"No Aplica",'5. Valoración de Controles'!L51))</f>
        <v/>
      </c>
      <c r="AB51" s="23" t="str">
        <f>IF($H$51="","",
IF(OR($H$51="Corrupción",$H$51="Lavado de Activos",$H$51="Financiación del Terrorismo",$H$51="Trámites, OPAs y Consultas de Acceso a la Información Pública"),"No Aplica",'5. Valoración de Controles'!M51))</f>
        <v/>
      </c>
      <c r="AC51" s="23" t="str">
        <f>IF($H$51="","",
IF(OR($H$51="Corrupción",$H$51="Lavado de Activos",$H$51="Financiación del Terrorismo",$H$51="Trámites, OPAs y Consultas de Acceso a la Información Pública"),"No Aplica",'5. Valoración de Controles'!N51))</f>
        <v/>
      </c>
      <c r="AD51" s="23" t="str">
        <f>IF($H$51="","",
IF(OR($H$51="Corrupción",$H$51="Lavado de Activos",$H$51="Financiación del Terrorismo",$H$51="Trámites, OPAs y Consultas de Acceso a la Información Pública"),"No Aplica",'5. Valoración de Controles'!O51))</f>
        <v/>
      </c>
      <c r="AE51" s="23" t="str">
        <f>IF($H$51="","",
IF(OR($H$51="Corrupción",$H$51="Lavado de Activos",$H$51="Financiación del Terrorismo",$H$51="Trámites, OPAs y Consultas de Acceso a la Información Pública"),"No Aplica",'5. Valoración de Controles'!P51))</f>
        <v/>
      </c>
      <c r="AF51" s="23" t="str">
        <f>IF($H$51="","",
IF(OR($H$51="Corrupción",$H$51="Lavado de Activos",$H$51="Financiación del Terrorismo",$H$51="Trámites, OPAs y Consultas de Acceso a la Información Pública"),"No Aplica",'5. Valoración de Controles'!Q51))</f>
        <v/>
      </c>
      <c r="AG51" s="24" t="str">
        <f>IF($H$51="","",
IF(OR($H$51="Corrupción",$H$51="Lavado de Activos",$H$51="Financiación del Terrorismo",$H$51="Corrupción en Trámites, OPAs y Consultas de Acceso a la Información Pública"),"No Aplica",'5. Valoración de Controles'!R51))</f>
        <v/>
      </c>
      <c r="AH51" s="106"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23"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106"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23"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105"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07"/>
      <c r="AN51" s="117"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11"/>
      <c r="AP51" s="122"/>
      <c r="AQ51" s="122" t="str">
        <f>IF(AO51="","","∑ Peso porcentual de cada acción definida")</f>
        <v/>
      </c>
      <c r="AR51" s="102"/>
      <c r="AS51" s="3"/>
      <c r="AT51" s="3"/>
      <c r="AU51" s="3"/>
      <c r="AV51" s="3"/>
      <c r="AW51" s="3"/>
      <c r="AX51" s="3"/>
      <c r="AY51" s="3"/>
      <c r="AZ51" s="3"/>
      <c r="BA51" s="3"/>
      <c r="BB51" s="3"/>
      <c r="BC51" s="3"/>
      <c r="BD51" s="3"/>
      <c r="BE51" s="3"/>
      <c r="BF51" s="3"/>
      <c r="BG51" s="3"/>
      <c r="BH51" s="3"/>
      <c r="BI51" s="3"/>
      <c r="BJ51" s="3"/>
      <c r="BK51" s="3"/>
      <c r="BL51" s="3"/>
    </row>
    <row r="52" spans="1:64" ht="31.5" customHeight="1">
      <c r="A52" s="96"/>
      <c r="B52" s="96"/>
      <c r="C52" s="96"/>
      <c r="D52" s="96"/>
      <c r="E52" s="96"/>
      <c r="F52" s="96"/>
      <c r="G52" s="96"/>
      <c r="H52" s="96"/>
      <c r="I52" s="96"/>
      <c r="J52" s="96"/>
      <c r="K52" s="96"/>
      <c r="L52" s="96"/>
      <c r="M52" s="96"/>
      <c r="N52" s="96"/>
      <c r="O52" s="96"/>
      <c r="P52" s="96"/>
      <c r="Q52" s="39" t="str">
        <f>IF($H$51="","",
IF(OR($H$51="Corrupción",$H$51="Lavado de Activos",$H$51="Financiación del Terrorismo",$H$51="Corrupción en Trámites, OPAs y Consultas de Acceso a la Información Pública"),"No Aplica",'5. Valoración de Controles'!H52))</f>
        <v/>
      </c>
      <c r="R52" s="39" t="str">
        <f>IF($H$51="","",
IF(OR($H$51="Corrupción",$H$51="Lavado de Activos",$H$51="Financiación del Terrorismo",$H$51="Corrupción en Trámites, OPAs y Consultas de Acceso a la Información Pública"),'6.Valoración Control Corrupción'!E52,"No Aplica"))</f>
        <v/>
      </c>
      <c r="S52" s="39" t="str">
        <f>IF($H$51="","",
IF(OR($H$51="Corrupción",$H$51="Lavado de Activos",$H$51="Financiación del Terrorismo",$H$51="Corrupción en Trámites, OPAs y Consultas de Acceso a la Información Pública"),'6.Valoración Control Corrupción'!F52,"No Aplica"))</f>
        <v/>
      </c>
      <c r="T52" s="39" t="str">
        <f>IF($H$51="","",
IF(OR($H$51="Corrupción",$H$51="Lavado de Activos",$H$51="Financiación del Terrorismo",$H$51="Corrupción en Trámites, OPAs y Consultas de Acceso a la Información Pública"),'6.Valoración Control Corrupción'!G52,"No Aplica"))</f>
        <v/>
      </c>
      <c r="U52" s="39" t="str">
        <f>IF($H$51="","",
IF(OR($H$51="Corrupción",$H$51="Lavado de Activos",$H$51="Financiación del Terrorismo",$H$51="Corrupción en Trámites, OPAs y Consultas de Acceso a la Información Pública"),'6.Valoración Control Corrupción'!H52,"No Aplica"))</f>
        <v/>
      </c>
      <c r="V52" s="39" t="str">
        <f>IF($H$51="","",
IF(OR($H$51="Corrupción",$H$51="Lavado de Activos",$H$51="Financiación del Terrorismo",$H$51="Corrupción en Trámites, OPAs y Consultas de Acceso a la Información Pública"),'6.Valoración Control Corrupción'!I52,"No Aplica"))</f>
        <v/>
      </c>
      <c r="W52" s="39" t="str">
        <f>IF($H$51="","",
IF(OR($H$51="Corrupción",$H$51="Lavado de Activos",$H$51="Financiación del Terrorismo",$H$51="Corrupción en Trámites, OPAs y Consultas de Acceso a la Información Pública"),'6.Valoración Control Corrupción'!J52,"No Aplica"))</f>
        <v/>
      </c>
      <c r="X52" s="23" t="str">
        <f>IF($H$51="","",
IF(OR($H$51="Corrupción",$H$51="Lavado de Activos",$H$51="Financiación del Terrorismo",$H$51="Trámites, OPAs y Consultas de Acceso a la Información Pública"),"No Aplica",'5. Valoración de Controles'!I52))</f>
        <v/>
      </c>
      <c r="Y52" s="23" t="str">
        <f>IF($H$51="","",
IF(OR($H$51="Corrupción",$H$51="Lavado de Activos",$H$51="Financiación del Terrorismo",$H$51="Trámites, OPAs y Consultas de Acceso a la Información Pública"),"No Aplica",'5. Valoración de Controles'!J52))</f>
        <v/>
      </c>
      <c r="Z52" s="23" t="str">
        <f>IF($H$51="","",
IF(OR($H$51="Corrupción",$H$51="Lavado de Activos",$H$51="Financiación del Terrorismo",$H$51="Trámites, OPAs y Consultas de Acceso a la Información Pública"),"No Aplica",'5. Valoración de Controles'!K52))</f>
        <v/>
      </c>
      <c r="AA52" s="23" t="str">
        <f>IF($H$51="","",
IF(OR($H$51="Corrupción",$H$51="Lavado de Activos",$H$51="Financiación del Terrorismo",$H$51="Trámites, OPAs y Consultas de Acceso a la Información Pública"),"No Aplica",'5. Valoración de Controles'!L52))</f>
        <v/>
      </c>
      <c r="AB52" s="23" t="str">
        <f>IF($H$51="","",
IF(OR($H$51="Corrupción",$H$51="Lavado de Activos",$H$51="Financiación del Terrorismo",$H$51="Trámites, OPAs y Consultas de Acceso a la Información Pública"),"No Aplica",'5. Valoración de Controles'!M52))</f>
        <v/>
      </c>
      <c r="AC52" s="23" t="str">
        <f>IF($H$51="","",
IF(OR($H$51="Corrupción",$H$51="Lavado de Activos",$H$51="Financiación del Terrorismo",$H$51="Trámites, OPAs y Consultas de Acceso a la Información Pública"),"No Aplica",'5. Valoración de Controles'!N52))</f>
        <v/>
      </c>
      <c r="AD52" s="23" t="str">
        <f>IF($H$51="","",
IF(OR($H$51="Corrupción",$H$51="Lavado de Activos",$H$51="Financiación del Terrorismo",$H$51="Trámites, OPAs y Consultas de Acceso a la Información Pública"),"No Aplica",'5. Valoración de Controles'!O52))</f>
        <v/>
      </c>
      <c r="AE52" s="23" t="str">
        <f>IF($H$51="","",
IF(OR($H$51="Corrupción",$H$51="Lavado de Activos",$H$51="Financiación del Terrorismo",$H$51="Trámites, OPAs y Consultas de Acceso a la Información Pública"),"No Aplica",'5. Valoración de Controles'!P52))</f>
        <v/>
      </c>
      <c r="AF52" s="23" t="str">
        <f>IF($H$51="","",
IF(OR($H$51="Corrupción",$H$51="Lavado de Activos",$H$51="Financiación del Terrorismo",$H$51="Trámites, OPAs y Consultas de Acceso a la Información Pública"),"No Aplica",'5. Valoración de Controles'!Q52))</f>
        <v/>
      </c>
      <c r="AG52" s="24" t="str">
        <f>IF($H$51="","",
IF(OR($H$51="Corrupción",$H$51="Lavado de Activos",$H$51="Financiación del Terrorismo",$H$51="Corrupción en Trámites, OPAs y Consultas de Acceso a la Información Pública"),"No Aplica",'5. Valoración de Controles'!R52))</f>
        <v/>
      </c>
      <c r="AH52" s="96"/>
      <c r="AI52" s="96"/>
      <c r="AJ52" s="96"/>
      <c r="AK52" s="96"/>
      <c r="AL52" s="96"/>
      <c r="AM52" s="96"/>
      <c r="AN52" s="96"/>
      <c r="AO52" s="96"/>
      <c r="AP52" s="96"/>
      <c r="AQ52" s="96"/>
      <c r="AR52" s="96"/>
      <c r="AS52" s="2"/>
      <c r="AT52" s="2"/>
      <c r="AU52" s="2"/>
      <c r="AV52" s="2"/>
      <c r="AW52" s="2"/>
      <c r="AX52" s="2"/>
      <c r="AY52" s="2"/>
      <c r="AZ52" s="2"/>
      <c r="BA52" s="2"/>
      <c r="BB52" s="2"/>
      <c r="BC52" s="2"/>
      <c r="BD52" s="2"/>
      <c r="BE52" s="2"/>
      <c r="BF52" s="2"/>
      <c r="BG52" s="2"/>
      <c r="BH52" s="2"/>
      <c r="BI52" s="2"/>
      <c r="BJ52" s="2"/>
      <c r="BK52" s="2"/>
      <c r="BL52" s="2"/>
    </row>
    <row r="53" spans="1:64" ht="31.5" customHeight="1">
      <c r="A53" s="91"/>
      <c r="B53" s="91"/>
      <c r="C53" s="91"/>
      <c r="D53" s="91"/>
      <c r="E53" s="91"/>
      <c r="F53" s="91"/>
      <c r="G53" s="91"/>
      <c r="H53" s="91"/>
      <c r="I53" s="91"/>
      <c r="J53" s="91"/>
      <c r="K53" s="91"/>
      <c r="L53" s="91"/>
      <c r="M53" s="91"/>
      <c r="N53" s="91"/>
      <c r="O53" s="91"/>
      <c r="P53" s="91"/>
      <c r="Q53" s="39" t="str">
        <f>IF($H$51="","",
IF(OR($H$51="Corrupción",$H$51="Lavado de Activos",$H$51="Financiación del Terrorismo",$H$51="Corrupción en Trámites, OPAs y Consultas de Acceso a la Información Pública"),"No Aplica",'5. Valoración de Controles'!H53))</f>
        <v/>
      </c>
      <c r="R53" s="39" t="str">
        <f>IF($H$51="","",
IF(OR($H$51="Corrupción",$H$51="Lavado de Activos",$H$51="Financiación del Terrorismo",$H$51="Corrupción en Trámites, OPAs y Consultas de Acceso a la Información Pública"),'6.Valoración Control Corrupción'!E53,"No Aplica"))</f>
        <v/>
      </c>
      <c r="S53" s="39" t="str">
        <f>IF($H$51="","",
IF(OR($H$51="Corrupción",$H$51="Lavado de Activos",$H$51="Financiación del Terrorismo",$H$51="Corrupción en Trámites, OPAs y Consultas de Acceso a la Información Pública"),'6.Valoración Control Corrupción'!F53,"No Aplica"))</f>
        <v/>
      </c>
      <c r="T53" s="39" t="str">
        <f>IF($H$51="","",
IF(OR($H$51="Corrupción",$H$51="Lavado de Activos",$H$51="Financiación del Terrorismo",$H$51="Corrupción en Trámites, OPAs y Consultas de Acceso a la Información Pública"),'6.Valoración Control Corrupción'!G53,"No Aplica"))</f>
        <v/>
      </c>
      <c r="U53" s="39" t="str">
        <f>IF($H$51="","",
IF(OR($H$51="Corrupción",$H$51="Lavado de Activos",$H$51="Financiación del Terrorismo",$H$51="Corrupción en Trámites, OPAs y Consultas de Acceso a la Información Pública"),'6.Valoración Control Corrupción'!H53,"No Aplica"))</f>
        <v/>
      </c>
      <c r="V53" s="39" t="str">
        <f>IF($H$51="","",
IF(OR($H$51="Corrupción",$H$51="Lavado de Activos",$H$51="Financiación del Terrorismo",$H$51="Corrupción en Trámites, OPAs y Consultas de Acceso a la Información Pública"),'6.Valoración Control Corrupción'!I53,"No Aplica"))</f>
        <v/>
      </c>
      <c r="W53" s="39" t="str">
        <f>IF($H$51="","",
IF(OR($H$51="Corrupción",$H$51="Lavado de Activos",$H$51="Financiación del Terrorismo",$H$51="Corrupción en Trámites, OPAs y Consultas de Acceso a la Información Pública"),'6.Valoración Control Corrupción'!J53,"No Aplica"))</f>
        <v/>
      </c>
      <c r="X53" s="23" t="str">
        <f>IF($H$51="","",
IF(OR($H$51="Corrupción",$H$51="Lavado de Activos",$H$51="Financiación del Terrorismo",$H$51="Trámites, OPAs y Consultas de Acceso a la Información Pública"),"No Aplica",'5. Valoración de Controles'!I53))</f>
        <v/>
      </c>
      <c r="Y53" s="23" t="str">
        <f>IF($H$51="","",
IF(OR($H$51="Corrupción",$H$51="Lavado de Activos",$H$51="Financiación del Terrorismo",$H$51="Trámites, OPAs y Consultas de Acceso a la Información Pública"),"No Aplica",'5. Valoración de Controles'!J53))</f>
        <v/>
      </c>
      <c r="Z53" s="23" t="str">
        <f>IF($H$51="","",
IF(OR($H$51="Corrupción",$H$51="Lavado de Activos",$H$51="Financiación del Terrorismo",$H$51="Trámites, OPAs y Consultas de Acceso a la Información Pública"),"No Aplica",'5. Valoración de Controles'!K53))</f>
        <v/>
      </c>
      <c r="AA53" s="23" t="str">
        <f>IF($H$51="","",
IF(OR($H$51="Corrupción",$H$51="Lavado de Activos",$H$51="Financiación del Terrorismo",$H$51="Trámites, OPAs y Consultas de Acceso a la Información Pública"),"No Aplica",'5. Valoración de Controles'!L53))</f>
        <v/>
      </c>
      <c r="AB53" s="23" t="str">
        <f>IF($H$51="","",
IF(OR($H$51="Corrupción",$H$51="Lavado de Activos",$H$51="Financiación del Terrorismo",$H$51="Trámites, OPAs y Consultas de Acceso a la Información Pública"),"No Aplica",'5. Valoración de Controles'!M53))</f>
        <v/>
      </c>
      <c r="AC53" s="23" t="str">
        <f>IF($H$51="","",
IF(OR($H$51="Corrupción",$H$51="Lavado de Activos",$H$51="Financiación del Terrorismo",$H$51="Trámites, OPAs y Consultas de Acceso a la Información Pública"),"No Aplica",'5. Valoración de Controles'!N53))</f>
        <v/>
      </c>
      <c r="AD53" s="23" t="str">
        <f>IF($H$51="","",
IF(OR($H$51="Corrupción",$H$51="Lavado de Activos",$H$51="Financiación del Terrorismo",$H$51="Trámites, OPAs y Consultas de Acceso a la Información Pública"),"No Aplica",'5. Valoración de Controles'!O53))</f>
        <v/>
      </c>
      <c r="AE53" s="23" t="str">
        <f>IF($H$51="","",
IF(OR($H$51="Corrupción",$H$51="Lavado de Activos",$H$51="Financiación del Terrorismo",$H$51="Trámites, OPAs y Consultas de Acceso a la Información Pública"),"No Aplica",'5. Valoración de Controles'!P53))</f>
        <v/>
      </c>
      <c r="AF53" s="23" t="str">
        <f>IF($H$51="","",
IF(OR($H$51="Corrupción",$H$51="Lavado de Activos",$H$51="Financiación del Terrorismo",$H$51="Trámites, OPAs y Consultas de Acceso a la Información Pública"),"No Aplica",'5. Valoración de Controles'!Q53))</f>
        <v/>
      </c>
      <c r="AG53" s="24" t="str">
        <f>IF($H$51="","",
IF(OR($H$51="Corrupción",$H$51="Lavado de Activos",$H$51="Financiación del Terrorismo",$H$51="Corrupción en Trámites, OPAs y Consultas de Acceso a la Información Pública"),"No Aplica",'5. Valoración de Controles'!R53))</f>
        <v/>
      </c>
      <c r="AH53" s="91"/>
      <c r="AI53" s="91"/>
      <c r="AJ53" s="91"/>
      <c r="AK53" s="91"/>
      <c r="AL53" s="91"/>
      <c r="AM53" s="91"/>
      <c r="AN53" s="91"/>
      <c r="AO53" s="91"/>
      <c r="AP53" s="91"/>
      <c r="AQ53" s="91"/>
      <c r="AR53" s="91"/>
      <c r="AS53" s="2"/>
      <c r="AT53" s="2"/>
      <c r="AU53" s="2"/>
      <c r="AV53" s="2"/>
      <c r="AW53" s="2"/>
      <c r="AX53" s="2"/>
      <c r="AY53" s="2"/>
      <c r="AZ53" s="2"/>
      <c r="BA53" s="2"/>
      <c r="BB53" s="2"/>
      <c r="BC53" s="2"/>
      <c r="BD53" s="2"/>
      <c r="BE53" s="2"/>
      <c r="BF53" s="2"/>
      <c r="BG53" s="2"/>
      <c r="BH53" s="2"/>
      <c r="BI53" s="2"/>
      <c r="BJ53" s="2"/>
      <c r="BK53" s="2"/>
      <c r="BL53" s="2"/>
    </row>
    <row r="54" spans="1:64" ht="31.5" customHeight="1">
      <c r="A54" s="101">
        <v>16</v>
      </c>
      <c r="B54" s="102" t="str">
        <f>'2. Identificación del Riesgo'!B54:B56</f>
        <v/>
      </c>
      <c r="C54" s="102" t="str">
        <f>IF('2. Identificación del Riesgo'!C54:C56="","",'2. Identificación del Riesgo'!C54:C56)</f>
        <v/>
      </c>
      <c r="D54" s="102" t="str">
        <f>IF('2. Identificación del Riesgo'!D54:D56="","",'2. Identificación del Riesgo'!D54:D56)</f>
        <v/>
      </c>
      <c r="E54" s="102" t="str">
        <f>IF('2. Identificación del Riesgo'!E54:E56="","",'2. Identificación del Riesgo'!E54:E56)</f>
        <v/>
      </c>
      <c r="F54" s="102" t="str">
        <f>IF('2. Identificación del Riesgo'!F54:F56="","",'2. Identificación del Riesgo'!F54:F56)</f>
        <v/>
      </c>
      <c r="G54" s="102" t="str">
        <f>IF('2. Identificación del Riesgo'!G54:G56="","",'2. Identificación del Riesgo'!G54:G56)</f>
        <v/>
      </c>
      <c r="H54" s="102" t="str">
        <f>IF('2. Identificación del Riesgo'!H54:H56="","",'2. Identificación del Riesgo'!H54:H56)</f>
        <v/>
      </c>
      <c r="I54" s="102" t="str">
        <f>IF('2. Identificación del Riesgo'!I54:I56="","",'2. Identificación del Riesgo'!I54:I56)</f>
        <v/>
      </c>
      <c r="J54" s="102" t="str">
        <f>IF('2. Identificación del Riesgo'!J54:J56="","",'2. Identificación del Riesgo'!J54:J56)</f>
        <v/>
      </c>
      <c r="K54" s="106" t="str">
        <f>'2. Identificación del Riesgo'!K54:K56</f>
        <v/>
      </c>
      <c r="L54" s="104" t="str">
        <f>'2. Identificación del Riesgo'!L54:L56</f>
        <v/>
      </c>
      <c r="M54" s="10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106" t="str">
        <f>'2. Identificación del Riesgo'!N54:N56</f>
        <v/>
      </c>
      <c r="O54" s="104" t="str">
        <f>'2. Identificación del Riesgo'!O54:O56</f>
        <v/>
      </c>
      <c r="P54" s="105" t="str">
        <f>'2. Identificación del Riesgo'!P54:P56</f>
        <v/>
      </c>
      <c r="Q54" s="39" t="str">
        <f>IF($H$54="","",
IF(OR($H$54="Corrupción",$H$54="Lavado de Activos",$H$54="Financiación del Terrorismo",$H$54="Corrupción en Trámites, OPAs y Consultas de Acceso a la Información Pública"),"No Aplica",'5. Valoración de Controles'!H54))</f>
        <v/>
      </c>
      <c r="R54" s="39" t="str">
        <f>IF($H$54="","",
IF(OR($H$54="Corrupción",$H$54="Lavado de Activos",$H$54="Financiación del Terrorismo",$H$54="Corrupción en Trámites, OPAs y Consultas de Acceso a la Información Pública"),'6.Valoración Control Corrupción'!E54,"No Aplica"))</f>
        <v/>
      </c>
      <c r="S54" s="39" t="str">
        <f>IF($H$54="","",
IF(OR($H$54="Corrupción",$H$54="Lavado de Activos",$H$54="Financiación del Terrorismo",$H$54="Corrupción en Trámites, OPAs y Consultas de Acceso a la Información Pública"),'6.Valoración Control Corrupción'!F54,"No Aplica"))</f>
        <v/>
      </c>
      <c r="T54" s="39" t="str">
        <f>IF($H$54="","",
IF(OR($H$54="Corrupción",$H$54="Lavado de Activos",$H$54="Financiación del Terrorismo",$H$54="Corrupción en Trámites, OPAs y Consultas de Acceso a la Información Pública"),'6.Valoración Control Corrupción'!G54,"No Aplica"))</f>
        <v/>
      </c>
      <c r="U54" s="39" t="str">
        <f>IF($H$54="","",
IF(OR($H$54="Corrupción",$H$54="Lavado de Activos",$H$54="Financiación del Terrorismo",$H$54="Corrupción en Trámites, OPAs y Consultas de Acceso a la Información Pública"),'6.Valoración Control Corrupción'!H54,"No Aplica"))</f>
        <v/>
      </c>
      <c r="V54" s="39" t="str">
        <f>IF($H$54="","",
IF(OR($H$54="Corrupción",$H$54="Lavado de Activos",$H$54="Financiación del Terrorismo",$H$54="Corrupción en Trámites, OPAs y Consultas de Acceso a la Información Pública"),'6.Valoración Control Corrupción'!I54,"No Aplica"))</f>
        <v/>
      </c>
      <c r="W54" s="39" t="str">
        <f>IF($H$54="","",
IF(OR($H$54="Corrupción",$H$54="Lavado de Activos",$H$54="Financiación del Terrorismo",$H$54="Corrupción en Trámites, OPAs y Consultas de Acceso a la Información Pública"),'6.Valoración Control Corrupción'!J54,"No Aplica"))</f>
        <v/>
      </c>
      <c r="X54" s="23" t="str">
        <f>IF($H$54="","",
IF(OR($H$54="Corrupción",$H$54="Lavado de Activos",$H$54="Financiación del Terrorismo",$H$54="Trámites, OPAs y Consultas de Acceso a la Información Pública"),"No Aplica",'5. Valoración de Controles'!I54))</f>
        <v/>
      </c>
      <c r="Y54" s="23" t="str">
        <f>IF($H$54="","",
IF(OR($H$54="Corrupción",$H$54="Lavado de Activos",$H$54="Financiación del Terrorismo",$H$54="Trámites, OPAs y Consultas de Acceso a la Información Pública"),"No Aplica",'5. Valoración de Controles'!J54))</f>
        <v/>
      </c>
      <c r="Z54" s="23" t="str">
        <f>IF($H$54="","",
IF(OR($H$54="Corrupción",$H$54="Lavado de Activos",$H$54="Financiación del Terrorismo",$H$54="Trámites, OPAs y Consultas de Acceso a la Información Pública"),"No Aplica",'5. Valoración de Controles'!K54))</f>
        <v/>
      </c>
      <c r="AA54" s="23" t="str">
        <f>IF($H$54="","",
IF(OR($H$54="Corrupción",$H$54="Lavado de Activos",$H$54="Financiación del Terrorismo",$H$54="Trámites, OPAs y Consultas de Acceso a la Información Pública"),"No Aplica",'5. Valoración de Controles'!L54))</f>
        <v/>
      </c>
      <c r="AB54" s="23" t="str">
        <f>IF($H$54="","",
IF(OR($H$54="Corrupción",$H$54="Lavado de Activos",$H$54="Financiación del Terrorismo",$H$54="Trámites, OPAs y Consultas de Acceso a la Información Pública"),"No Aplica",'5. Valoración de Controles'!M54))</f>
        <v/>
      </c>
      <c r="AC54" s="23" t="str">
        <f>IF($H$54="","",
IF(OR($H$54="Corrupción",$H$54="Lavado de Activos",$H$54="Financiación del Terrorismo",$H$54="Trámites, OPAs y Consultas de Acceso a la Información Pública"),"No Aplica",'5. Valoración de Controles'!N54))</f>
        <v/>
      </c>
      <c r="AD54" s="23" t="str">
        <f>IF($H$54="","",
IF(OR($H$54="Corrupción",$H$54="Lavado de Activos",$H$54="Financiación del Terrorismo",$H$54="Trámites, OPAs y Consultas de Acceso a la Información Pública"),"No Aplica",'5. Valoración de Controles'!O54))</f>
        <v/>
      </c>
      <c r="AE54" s="23" t="str">
        <f>IF($H$54="","",
IF(OR($H$54="Corrupción",$H$54="Lavado de Activos",$H$54="Financiación del Terrorismo",$H$54="Trámites, OPAs y Consultas de Acceso a la Información Pública"),"No Aplica",'5. Valoración de Controles'!P54))</f>
        <v/>
      </c>
      <c r="AF54" s="23" t="str">
        <f>IF($H$54="","",
IF(OR($H$54="Corrupción",$H$54="Lavado de Activos",$H$54="Financiación del Terrorismo",$H$54="Trámites, OPAs y Consultas de Acceso a la Información Pública"),"No Aplica",'5. Valoración de Controles'!Q54))</f>
        <v/>
      </c>
      <c r="AG54" s="24" t="str">
        <f>IF($H$54="","",
IF(OR($H$54="Corrupción",$H$54="Lavado de Activos",$H$54="Financiación del Terrorismo",$H$54="Corrupción en Trámites, OPAs y Consultas de Acceso a la Información Pública"),"No Aplica",'5. Valoración de Controles'!R54))</f>
        <v/>
      </c>
      <c r="AH54" s="106"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23"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106"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23"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105"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07"/>
      <c r="AN54" s="117"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11"/>
      <c r="AP54" s="122"/>
      <c r="AQ54" s="122" t="str">
        <f>IF(AO54="","","∑ Peso porcentual de cada acción definida")</f>
        <v/>
      </c>
      <c r="AR54" s="102"/>
      <c r="AS54" s="3"/>
      <c r="AT54" s="3"/>
      <c r="AU54" s="3"/>
      <c r="AV54" s="3"/>
      <c r="AW54" s="3"/>
      <c r="AX54" s="3"/>
      <c r="AY54" s="3"/>
      <c r="AZ54" s="3"/>
      <c r="BA54" s="3"/>
      <c r="BB54" s="3"/>
      <c r="BC54" s="3"/>
      <c r="BD54" s="3"/>
      <c r="BE54" s="3"/>
      <c r="BF54" s="3"/>
      <c r="BG54" s="3"/>
      <c r="BH54" s="3"/>
      <c r="BI54" s="3"/>
      <c r="BJ54" s="3"/>
      <c r="BK54" s="3"/>
      <c r="BL54" s="3"/>
    </row>
    <row r="55" spans="1:64" ht="31.5" customHeight="1">
      <c r="A55" s="96"/>
      <c r="B55" s="96"/>
      <c r="C55" s="96"/>
      <c r="D55" s="96"/>
      <c r="E55" s="96"/>
      <c r="F55" s="96"/>
      <c r="G55" s="96"/>
      <c r="H55" s="96"/>
      <c r="I55" s="96"/>
      <c r="J55" s="96"/>
      <c r="K55" s="96"/>
      <c r="L55" s="96"/>
      <c r="M55" s="96"/>
      <c r="N55" s="96"/>
      <c r="O55" s="96"/>
      <c r="P55" s="96"/>
      <c r="Q55" s="39" t="str">
        <f>IF($H$54="","",
IF(OR($H$54="Corrupción",$H$54="Lavado de Activos",$H$54="Financiación del Terrorismo",$H$54="Corrupción en Trámites, OPAs y Consultas de Acceso a la Información Pública"),"No Aplica",'5. Valoración de Controles'!H55))</f>
        <v/>
      </c>
      <c r="R55" s="39" t="str">
        <f>IF($H$54="","",
IF(OR($H$54="Corrupción",$H$54="Lavado de Activos",$H$54="Financiación del Terrorismo",$H$54="Corrupción en Trámites, OPAs y Consultas de Acceso a la Información Pública"),'6.Valoración Control Corrupción'!E55,"No Aplica"))</f>
        <v/>
      </c>
      <c r="S55" s="39" t="str">
        <f>IF($H$54="","",
IF(OR($H$54="Corrupción",$H$54="Lavado de Activos",$H$54="Financiación del Terrorismo",$H$54="Corrupción en Trámites, OPAs y Consultas de Acceso a la Información Pública"),'6.Valoración Control Corrupción'!F55,"No Aplica"))</f>
        <v/>
      </c>
      <c r="T55" s="39" t="str">
        <f>IF($H$54="","",
IF(OR($H$54="Corrupción",$H$54="Lavado de Activos",$H$54="Financiación del Terrorismo",$H$54="Corrupción en Trámites, OPAs y Consultas de Acceso a la Información Pública"),'6.Valoración Control Corrupción'!G55,"No Aplica"))</f>
        <v/>
      </c>
      <c r="U55" s="39" t="str">
        <f>IF($H$54="","",
IF(OR($H$54="Corrupción",$H$54="Lavado de Activos",$H$54="Financiación del Terrorismo",$H$54="Corrupción en Trámites, OPAs y Consultas de Acceso a la Información Pública"),'6.Valoración Control Corrupción'!H55,"No Aplica"))</f>
        <v/>
      </c>
      <c r="V55" s="39" t="str">
        <f>IF($H$54="","",
IF(OR($H$54="Corrupción",$H$54="Lavado de Activos",$H$54="Financiación del Terrorismo",$H$54="Corrupción en Trámites, OPAs y Consultas de Acceso a la Información Pública"),'6.Valoración Control Corrupción'!I55,"No Aplica"))</f>
        <v/>
      </c>
      <c r="W55" s="39" t="str">
        <f>IF($H$54="","",
IF(OR($H$54="Corrupción",$H$54="Lavado de Activos",$H$54="Financiación del Terrorismo",$H$54="Corrupción en Trámites, OPAs y Consultas de Acceso a la Información Pública"),'6.Valoración Control Corrupción'!J55,"No Aplica"))</f>
        <v/>
      </c>
      <c r="X55" s="23" t="str">
        <f>IF($H$54="","",
IF(OR($H$54="Corrupción",$H$54="Lavado de Activos",$H$54="Financiación del Terrorismo",$H$54="Trámites, OPAs y Consultas de Acceso a la Información Pública"),"No Aplica",'5. Valoración de Controles'!I55))</f>
        <v/>
      </c>
      <c r="Y55" s="23" t="str">
        <f>IF($H$54="","",
IF(OR($H$54="Corrupción",$H$54="Lavado de Activos",$H$54="Financiación del Terrorismo",$H$54="Trámites, OPAs y Consultas de Acceso a la Información Pública"),"No Aplica",'5. Valoración de Controles'!J55))</f>
        <v/>
      </c>
      <c r="Z55" s="23" t="str">
        <f>IF($H$54="","",
IF(OR($H$54="Corrupción",$H$54="Lavado de Activos",$H$54="Financiación del Terrorismo",$H$54="Trámites, OPAs y Consultas de Acceso a la Información Pública"),"No Aplica",'5. Valoración de Controles'!K55))</f>
        <v/>
      </c>
      <c r="AA55" s="23" t="str">
        <f>IF($H$54="","",
IF(OR($H$54="Corrupción",$H$54="Lavado de Activos",$H$54="Financiación del Terrorismo",$H$54="Trámites, OPAs y Consultas de Acceso a la Información Pública"),"No Aplica",'5. Valoración de Controles'!L55))</f>
        <v/>
      </c>
      <c r="AB55" s="23" t="str">
        <f>IF($H$54="","",
IF(OR($H$54="Corrupción",$H$54="Lavado de Activos",$H$54="Financiación del Terrorismo",$H$54="Trámites, OPAs y Consultas de Acceso a la Información Pública"),"No Aplica",'5. Valoración de Controles'!M55))</f>
        <v/>
      </c>
      <c r="AC55" s="23" t="str">
        <f>IF($H$54="","",
IF(OR($H$54="Corrupción",$H$54="Lavado de Activos",$H$54="Financiación del Terrorismo",$H$54="Trámites, OPAs y Consultas de Acceso a la Información Pública"),"No Aplica",'5. Valoración de Controles'!N55))</f>
        <v/>
      </c>
      <c r="AD55" s="23" t="str">
        <f>IF($H$54="","",
IF(OR($H$54="Corrupción",$H$54="Lavado de Activos",$H$54="Financiación del Terrorismo",$H$54="Trámites, OPAs y Consultas de Acceso a la Información Pública"),"No Aplica",'5. Valoración de Controles'!O55))</f>
        <v/>
      </c>
      <c r="AE55" s="23" t="str">
        <f>IF($H$54="","",
IF(OR($H$54="Corrupción",$H$54="Lavado de Activos",$H$54="Financiación del Terrorismo",$H$54="Trámites, OPAs y Consultas de Acceso a la Información Pública"),"No Aplica",'5. Valoración de Controles'!P55))</f>
        <v/>
      </c>
      <c r="AF55" s="23" t="str">
        <f>IF($H$54="","",
IF(OR($H$54="Corrupción",$H$54="Lavado de Activos",$H$54="Financiación del Terrorismo",$H$54="Trámites, OPAs y Consultas de Acceso a la Información Pública"),"No Aplica",'5. Valoración de Controles'!Q55))</f>
        <v/>
      </c>
      <c r="AG55" s="24" t="str">
        <f>IF($H$54="","",
IF(OR($H$54="Corrupción",$H$54="Lavado de Activos",$H$54="Financiación del Terrorismo",$H$54="Corrupción en Trámites, OPAs y Consultas de Acceso a la Información Pública"),"No Aplica",'5. Valoración de Controles'!R55))</f>
        <v/>
      </c>
      <c r="AH55" s="96"/>
      <c r="AI55" s="96"/>
      <c r="AJ55" s="96"/>
      <c r="AK55" s="96"/>
      <c r="AL55" s="96"/>
      <c r="AM55" s="96"/>
      <c r="AN55" s="96"/>
      <c r="AO55" s="96"/>
      <c r="AP55" s="96"/>
      <c r="AQ55" s="96"/>
      <c r="AR55" s="96"/>
      <c r="AS55" s="2"/>
      <c r="AT55" s="2"/>
      <c r="AU55" s="2"/>
      <c r="AV55" s="2"/>
      <c r="AW55" s="2"/>
      <c r="AX55" s="2"/>
      <c r="AY55" s="2"/>
      <c r="AZ55" s="2"/>
      <c r="BA55" s="2"/>
      <c r="BB55" s="2"/>
      <c r="BC55" s="2"/>
      <c r="BD55" s="2"/>
      <c r="BE55" s="2"/>
      <c r="BF55" s="2"/>
      <c r="BG55" s="2"/>
      <c r="BH55" s="2"/>
      <c r="BI55" s="2"/>
      <c r="BJ55" s="2"/>
      <c r="BK55" s="2"/>
      <c r="BL55" s="2"/>
    </row>
    <row r="56" spans="1:64" ht="31.5" customHeight="1">
      <c r="A56" s="91"/>
      <c r="B56" s="91"/>
      <c r="C56" s="91"/>
      <c r="D56" s="91"/>
      <c r="E56" s="91"/>
      <c r="F56" s="91"/>
      <c r="G56" s="91"/>
      <c r="H56" s="91"/>
      <c r="I56" s="91"/>
      <c r="J56" s="91"/>
      <c r="K56" s="91"/>
      <c r="L56" s="91"/>
      <c r="M56" s="91"/>
      <c r="N56" s="91"/>
      <c r="O56" s="91"/>
      <c r="P56" s="91"/>
      <c r="Q56" s="39" t="str">
        <f>IF($H$54="","",
IF(OR($H$54="Corrupción",$H$54="Lavado de Activos",$H$54="Financiación del Terrorismo",$H$54="Corrupción en Trámites, OPAs y Consultas de Acceso a la Información Pública"),"No Aplica",'5. Valoración de Controles'!H56))</f>
        <v/>
      </c>
      <c r="R56" s="39" t="str">
        <f>IF($H$54="","",
IF(OR($H$54="Corrupción",$H$54="Lavado de Activos",$H$54="Financiación del Terrorismo",$H$54="Corrupción en Trámites, OPAs y Consultas de Acceso a la Información Pública"),'6.Valoración Control Corrupción'!E56,"No Aplica"))</f>
        <v/>
      </c>
      <c r="S56" s="39" t="str">
        <f>IF($H$54="","",
IF(OR($H$54="Corrupción",$H$54="Lavado de Activos",$H$54="Financiación del Terrorismo",$H$54="Corrupción en Trámites, OPAs y Consultas de Acceso a la Información Pública"),'6.Valoración Control Corrupción'!F56,"No Aplica"))</f>
        <v/>
      </c>
      <c r="T56" s="39" t="str">
        <f>IF($H$54="","",
IF(OR($H$54="Corrupción",$H$54="Lavado de Activos",$H$54="Financiación del Terrorismo",$H$54="Corrupción en Trámites, OPAs y Consultas de Acceso a la Información Pública"),'6.Valoración Control Corrupción'!G56,"No Aplica"))</f>
        <v/>
      </c>
      <c r="U56" s="39" t="str">
        <f>IF($H$54="","",
IF(OR($H$54="Corrupción",$H$54="Lavado de Activos",$H$54="Financiación del Terrorismo",$H$54="Corrupción en Trámites, OPAs y Consultas de Acceso a la Información Pública"),'6.Valoración Control Corrupción'!H56,"No Aplica"))</f>
        <v/>
      </c>
      <c r="V56" s="39" t="str">
        <f>IF($H$54="","",
IF(OR($H$54="Corrupción",$H$54="Lavado de Activos",$H$54="Financiación del Terrorismo",$H$54="Corrupción en Trámites, OPAs y Consultas de Acceso a la Información Pública"),'6.Valoración Control Corrupción'!I56,"No Aplica"))</f>
        <v/>
      </c>
      <c r="W56" s="39" t="str">
        <f>IF($H$54="","",
IF(OR($H$54="Corrupción",$H$54="Lavado de Activos",$H$54="Financiación del Terrorismo",$H$54="Corrupción en Trámites, OPAs y Consultas de Acceso a la Información Pública"),'6.Valoración Control Corrupción'!J56,"No Aplica"))</f>
        <v/>
      </c>
      <c r="X56" s="23" t="str">
        <f>IF($H$54="","",
IF(OR($H$54="Corrupción",$H$54="Lavado de Activos",$H$54="Financiación del Terrorismo",$H$54="Trámites, OPAs y Consultas de Acceso a la Información Pública"),"No Aplica",'5. Valoración de Controles'!I56))</f>
        <v/>
      </c>
      <c r="Y56" s="23" t="str">
        <f>IF($H$54="","",
IF(OR($H$54="Corrupción",$H$54="Lavado de Activos",$H$54="Financiación del Terrorismo",$H$54="Trámites, OPAs y Consultas de Acceso a la Información Pública"),"No Aplica",'5. Valoración de Controles'!J56))</f>
        <v/>
      </c>
      <c r="Z56" s="23" t="str">
        <f>IF($H$54="","",
IF(OR($H$54="Corrupción",$H$54="Lavado de Activos",$H$54="Financiación del Terrorismo",$H$54="Trámites, OPAs y Consultas de Acceso a la Información Pública"),"No Aplica",'5. Valoración de Controles'!K56))</f>
        <v/>
      </c>
      <c r="AA56" s="23" t="str">
        <f>IF($H$54="","",
IF(OR($H$54="Corrupción",$H$54="Lavado de Activos",$H$54="Financiación del Terrorismo",$H$54="Trámites, OPAs y Consultas de Acceso a la Información Pública"),"No Aplica",'5. Valoración de Controles'!L56))</f>
        <v/>
      </c>
      <c r="AB56" s="23" t="str">
        <f>IF($H$54="","",
IF(OR($H$54="Corrupción",$H$54="Lavado de Activos",$H$54="Financiación del Terrorismo",$H$54="Trámites, OPAs y Consultas de Acceso a la Información Pública"),"No Aplica",'5. Valoración de Controles'!M56))</f>
        <v/>
      </c>
      <c r="AC56" s="23" t="str">
        <f>IF($H$54="","",
IF(OR($H$54="Corrupción",$H$54="Lavado de Activos",$H$54="Financiación del Terrorismo",$H$54="Trámites, OPAs y Consultas de Acceso a la Información Pública"),"No Aplica",'5. Valoración de Controles'!N56))</f>
        <v/>
      </c>
      <c r="AD56" s="23" t="str">
        <f>IF($H$54="","",
IF(OR($H$54="Corrupción",$H$54="Lavado de Activos",$H$54="Financiación del Terrorismo",$H$54="Trámites, OPAs y Consultas de Acceso a la Información Pública"),"No Aplica",'5. Valoración de Controles'!O56))</f>
        <v/>
      </c>
      <c r="AE56" s="23" t="str">
        <f>IF($H$54="","",
IF(OR($H$54="Corrupción",$H$54="Lavado de Activos",$H$54="Financiación del Terrorismo",$H$54="Trámites, OPAs y Consultas de Acceso a la Información Pública"),"No Aplica",'5. Valoración de Controles'!P56))</f>
        <v/>
      </c>
      <c r="AF56" s="23" t="str">
        <f>IF($H$54="","",
IF(OR($H$54="Corrupción",$H$54="Lavado de Activos",$H$54="Financiación del Terrorismo",$H$54="Trámites, OPAs y Consultas de Acceso a la Información Pública"),"No Aplica",'5. Valoración de Controles'!Q56))</f>
        <v/>
      </c>
      <c r="AG56" s="24" t="str">
        <f>IF($H$54="","",
IF(OR($H$54="Corrupción",$H$54="Lavado de Activos",$H$54="Financiación del Terrorismo",$H$54="Corrupción en Trámites, OPAs y Consultas de Acceso a la Información Pública"),"No Aplica",'5. Valoración de Controles'!R56))</f>
        <v/>
      </c>
      <c r="AH56" s="91"/>
      <c r="AI56" s="91"/>
      <c r="AJ56" s="91"/>
      <c r="AK56" s="91"/>
      <c r="AL56" s="91"/>
      <c r="AM56" s="91"/>
      <c r="AN56" s="91"/>
      <c r="AO56" s="91"/>
      <c r="AP56" s="91"/>
      <c r="AQ56" s="91"/>
      <c r="AR56" s="91"/>
      <c r="AS56" s="2"/>
      <c r="AT56" s="2"/>
      <c r="AU56" s="2"/>
      <c r="AV56" s="2"/>
      <c r="AW56" s="2"/>
      <c r="AX56" s="2"/>
      <c r="AY56" s="2"/>
      <c r="AZ56" s="2"/>
      <c r="BA56" s="2"/>
      <c r="BB56" s="2"/>
      <c r="BC56" s="2"/>
      <c r="BD56" s="2"/>
      <c r="BE56" s="2"/>
      <c r="BF56" s="2"/>
      <c r="BG56" s="2"/>
      <c r="BH56" s="2"/>
      <c r="BI56" s="2"/>
      <c r="BJ56" s="2"/>
      <c r="BK56" s="2"/>
      <c r="BL56" s="2"/>
    </row>
    <row r="57" spans="1:64" ht="31.5" customHeight="1">
      <c r="A57" s="101">
        <v>17</v>
      </c>
      <c r="B57" s="102" t="str">
        <f>'2. Identificación del Riesgo'!B57:B59</f>
        <v/>
      </c>
      <c r="C57" s="102" t="str">
        <f>IF('2. Identificación del Riesgo'!C57:C59="","",'2. Identificación del Riesgo'!C57:C59)</f>
        <v/>
      </c>
      <c r="D57" s="102" t="str">
        <f>IF('2. Identificación del Riesgo'!D57:D59="","",'2. Identificación del Riesgo'!D57:D59)</f>
        <v/>
      </c>
      <c r="E57" s="102" t="str">
        <f>IF('2. Identificación del Riesgo'!E57:E59="","",'2. Identificación del Riesgo'!E57:E59)</f>
        <v/>
      </c>
      <c r="F57" s="102" t="str">
        <f>IF('2. Identificación del Riesgo'!F57:F59="","",'2. Identificación del Riesgo'!F57:F59)</f>
        <v/>
      </c>
      <c r="G57" s="102" t="str">
        <f>IF('2. Identificación del Riesgo'!G57:G59="","",'2. Identificación del Riesgo'!G57:G59)</f>
        <v/>
      </c>
      <c r="H57" s="102" t="str">
        <f>IF('2. Identificación del Riesgo'!H57:H59="","",'2. Identificación del Riesgo'!H57:H59)</f>
        <v/>
      </c>
      <c r="I57" s="102" t="str">
        <f>IF('2. Identificación del Riesgo'!I57:I59="","",'2. Identificación del Riesgo'!I57:I59)</f>
        <v/>
      </c>
      <c r="J57" s="102" t="str">
        <f>IF('2. Identificación del Riesgo'!J57:J59="","",'2. Identificación del Riesgo'!J57:J59)</f>
        <v/>
      </c>
      <c r="K57" s="106" t="str">
        <f>'2. Identificación del Riesgo'!K57:K59</f>
        <v/>
      </c>
      <c r="L57" s="104" t="str">
        <f>'2. Identificación del Riesgo'!L57:L59</f>
        <v/>
      </c>
      <c r="M57" s="10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106" t="str">
        <f>'2. Identificación del Riesgo'!N57:N59</f>
        <v/>
      </c>
      <c r="O57" s="104" t="str">
        <f>'2. Identificación del Riesgo'!O57:O59</f>
        <v/>
      </c>
      <c r="P57" s="105" t="str">
        <f>'2. Identificación del Riesgo'!P57:P59</f>
        <v/>
      </c>
      <c r="Q57" s="39" t="str">
        <f>IF($H$57="","",
IF(OR($H$57="Corrupción",$H$57="Lavado de Activos",$H$57="Financiación del Terrorismo",$H$57="Corrupción en Trámites, OPAs y Consultas de Acceso a la Información Pública"),"No Aplica",'5. Valoración de Controles'!H57))</f>
        <v/>
      </c>
      <c r="R57" s="39" t="str">
        <f>IF($H$57="","",
IF(OR($H$57="Corrupción",$H$57="Lavado de Activos",$H$57="Financiación del Terrorismo",$H$57="Corrupción en Trámites, OPAs y Consultas de Acceso a la Información Pública"),'6.Valoración Control Corrupción'!E57,"No Aplica"))</f>
        <v/>
      </c>
      <c r="S57" s="39" t="str">
        <f>IF($H$57="","",
IF(OR($H$57="Corrupción",$H$57="Lavado de Activos",$H$57="Financiación del Terrorismo",$H$57="Corrupción en Trámites, OPAs y Consultas de Acceso a la Información Pública"),'6.Valoración Control Corrupción'!F57,"No Aplica"))</f>
        <v/>
      </c>
      <c r="T57" s="39" t="str">
        <f>IF($H$57="","",
IF(OR($H$57="Corrupción",$H$57="Lavado de Activos",$H$57="Financiación del Terrorismo",$H$57="Corrupción en Trámites, OPAs y Consultas de Acceso a la Información Pública"),'6.Valoración Control Corrupción'!G57,"No Aplica"))</f>
        <v/>
      </c>
      <c r="U57" s="39" t="str">
        <f>IF($H$57="","",
IF(OR($H$57="Corrupción",$H$57="Lavado de Activos",$H$57="Financiación del Terrorismo",$H$57="Corrupción en Trámites, OPAs y Consultas de Acceso a la Información Pública"),'6.Valoración Control Corrupción'!H57,"No Aplica"))</f>
        <v/>
      </c>
      <c r="V57" s="39" t="str">
        <f>IF($H$57="","",
IF(OR($H$57="Corrupción",$H$57="Lavado de Activos",$H$57="Financiación del Terrorismo",$H$57="Corrupción en Trámites, OPAs y Consultas de Acceso a la Información Pública"),'6.Valoración Control Corrupción'!I57,"No Aplica"))</f>
        <v/>
      </c>
      <c r="W57" s="39" t="str">
        <f>IF($H$57="","",
IF(OR($H$57="Corrupción",$H$57="Lavado de Activos",$H$57="Financiación del Terrorismo",$H$57="Corrupción en Trámites, OPAs y Consultas de Acceso a la Información Pública"),'6.Valoración Control Corrupción'!J57,"No Aplica"))</f>
        <v/>
      </c>
      <c r="X57" s="23" t="str">
        <f>IF($H$57="","",
IF(OR($H$57="Corrupción",$H$57="Lavado de Activos",$H$57="Financiación del Terrorismo",$H$57="Trámites, OPAs y Consultas de Acceso a la Información Pública"),"No Aplica",'5. Valoración de Controles'!I57))</f>
        <v/>
      </c>
      <c r="Y57" s="23" t="str">
        <f>IF($H$57="","",
IF(OR($H$57="Corrupción",$H$57="Lavado de Activos",$H$57="Financiación del Terrorismo",$H$57="Trámites, OPAs y Consultas de Acceso a la Información Pública"),"No Aplica",'5. Valoración de Controles'!J57))</f>
        <v/>
      </c>
      <c r="Z57" s="23" t="str">
        <f>IF($H$57="","",
IF(OR($H$57="Corrupción",$H$57="Lavado de Activos",$H$57="Financiación del Terrorismo",$H$57="Trámites, OPAs y Consultas de Acceso a la Información Pública"),"No Aplica",'5. Valoración de Controles'!K57))</f>
        <v/>
      </c>
      <c r="AA57" s="23" t="str">
        <f>IF($H$57="","",
IF(OR($H$57="Corrupción",$H$57="Lavado de Activos",$H$57="Financiación del Terrorismo",$H$57="Trámites, OPAs y Consultas de Acceso a la Información Pública"),"No Aplica",'5. Valoración de Controles'!L57))</f>
        <v/>
      </c>
      <c r="AB57" s="23" t="str">
        <f>IF($H$57="","",
IF(OR($H$57="Corrupción",$H$57="Lavado de Activos",$H$57="Financiación del Terrorismo",$H$57="Trámites, OPAs y Consultas de Acceso a la Información Pública"),"No Aplica",'5. Valoración de Controles'!M57))</f>
        <v/>
      </c>
      <c r="AC57" s="23" t="str">
        <f>IF($H$57="","",
IF(OR($H$57="Corrupción",$H$57="Lavado de Activos",$H$57="Financiación del Terrorismo",$H$57="Trámites, OPAs y Consultas de Acceso a la Información Pública"),"No Aplica",'5. Valoración de Controles'!N57))</f>
        <v/>
      </c>
      <c r="AD57" s="23" t="str">
        <f>IF($H$57="","",
IF(OR($H$57="Corrupción",$H$57="Lavado de Activos",$H$57="Financiación del Terrorismo",$H$57="Trámites, OPAs y Consultas de Acceso a la Información Pública"),"No Aplica",'5. Valoración de Controles'!O57))</f>
        <v/>
      </c>
      <c r="AE57" s="23" t="str">
        <f>IF($H$57="","",
IF(OR($H$57="Corrupción",$H$57="Lavado de Activos",$H$57="Financiación del Terrorismo",$H$57="Trámites, OPAs y Consultas de Acceso a la Información Pública"),"No Aplica",'5. Valoración de Controles'!P57))</f>
        <v/>
      </c>
      <c r="AF57" s="23" t="str">
        <f>IF($H$57="","",
IF(OR($H$57="Corrupción",$H$57="Lavado de Activos",$H$57="Financiación del Terrorismo",$H$57="Trámites, OPAs y Consultas de Acceso a la Información Pública"),"No Aplica",'5. Valoración de Controles'!Q57))</f>
        <v/>
      </c>
      <c r="AG57" s="24" t="str">
        <f>IF($H$57="","",
IF(OR($H$57="Corrupción",$H$57="Lavado de Activos",$H$57="Financiación del Terrorismo",$H$57="Corrupción en Trámites, OPAs y Consultas de Acceso a la Información Pública"),"No Aplica",'5. Valoración de Controles'!R57))</f>
        <v/>
      </c>
      <c r="AH57" s="106"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23"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106"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23"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105"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07"/>
      <c r="AN57" s="117"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11"/>
      <c r="AP57" s="122"/>
      <c r="AQ57" s="122" t="str">
        <f>IF(AO57="","","∑ Peso porcentual de cada acción definida")</f>
        <v/>
      </c>
      <c r="AR57" s="102"/>
      <c r="AS57" s="3"/>
      <c r="AT57" s="3"/>
      <c r="AU57" s="3"/>
      <c r="AV57" s="3"/>
      <c r="AW57" s="3"/>
      <c r="AX57" s="3"/>
      <c r="AY57" s="3"/>
      <c r="AZ57" s="3"/>
      <c r="BA57" s="3"/>
      <c r="BB57" s="3"/>
      <c r="BC57" s="3"/>
      <c r="BD57" s="3"/>
      <c r="BE57" s="3"/>
      <c r="BF57" s="3"/>
      <c r="BG57" s="3"/>
      <c r="BH57" s="3"/>
      <c r="BI57" s="3"/>
      <c r="BJ57" s="3"/>
      <c r="BK57" s="3"/>
      <c r="BL57" s="3"/>
    </row>
    <row r="58" spans="1:64" ht="31.5" customHeight="1">
      <c r="A58" s="96"/>
      <c r="B58" s="96"/>
      <c r="C58" s="96"/>
      <c r="D58" s="96"/>
      <c r="E58" s="96"/>
      <c r="F58" s="96"/>
      <c r="G58" s="96"/>
      <c r="H58" s="96"/>
      <c r="I58" s="96"/>
      <c r="J58" s="96"/>
      <c r="K58" s="96"/>
      <c r="L58" s="96"/>
      <c r="M58" s="96"/>
      <c r="N58" s="96"/>
      <c r="O58" s="96"/>
      <c r="P58" s="96"/>
      <c r="Q58" s="39" t="str">
        <f>IF($H$57="","",
IF(OR($H$57="Corrupción",$H$57="Lavado de Activos",$H$57="Financiación del Terrorismo",$H$57="Corrupción en Trámites, OPAs y Consultas de Acceso a la Información Pública"),"No Aplica",'5. Valoración de Controles'!H58))</f>
        <v/>
      </c>
      <c r="R58" s="39" t="str">
        <f>IF($H$57="","",
IF(OR($H$57="Corrupción",$H$57="Lavado de Activos",$H$57="Financiación del Terrorismo",$H$57="Corrupción en Trámites, OPAs y Consultas de Acceso a la Información Pública"),'6.Valoración Control Corrupción'!E58,"No Aplica"))</f>
        <v/>
      </c>
      <c r="S58" s="39" t="str">
        <f>IF($H$57="","",
IF(OR($H$57="Corrupción",$H$57="Lavado de Activos",$H$57="Financiación del Terrorismo",$H$57="Corrupción en Trámites, OPAs y Consultas de Acceso a la Información Pública"),'6.Valoración Control Corrupción'!F58,"No Aplica"))</f>
        <v/>
      </c>
      <c r="T58" s="39" t="str">
        <f>IF($H$57="","",
IF(OR($H$57="Corrupción",$H$57="Lavado de Activos",$H$57="Financiación del Terrorismo",$H$57="Corrupción en Trámites, OPAs y Consultas de Acceso a la Información Pública"),'6.Valoración Control Corrupción'!G58,"No Aplica"))</f>
        <v/>
      </c>
      <c r="U58" s="39" t="str">
        <f>IF($H$57="","",
IF(OR($H$57="Corrupción",$H$57="Lavado de Activos",$H$57="Financiación del Terrorismo",$H$57="Corrupción en Trámites, OPAs y Consultas de Acceso a la Información Pública"),'6.Valoración Control Corrupción'!H58,"No Aplica"))</f>
        <v/>
      </c>
      <c r="V58" s="39" t="str">
        <f>IF($H$57="","",
IF(OR($H$57="Corrupción",$H$57="Lavado de Activos",$H$57="Financiación del Terrorismo",$H$57="Corrupción en Trámites, OPAs y Consultas de Acceso a la Información Pública"),'6.Valoración Control Corrupción'!I58,"No Aplica"))</f>
        <v/>
      </c>
      <c r="W58" s="39" t="str">
        <f>IF($H$57="","",
IF(OR($H$57="Corrupción",$H$57="Lavado de Activos",$H$57="Financiación del Terrorismo",$H$57="Corrupción en Trámites, OPAs y Consultas de Acceso a la Información Pública"),'6.Valoración Control Corrupción'!J58,"No Aplica"))</f>
        <v/>
      </c>
      <c r="X58" s="23" t="str">
        <f>IF($H$57="","",
IF(OR($H$57="Corrupción",$H$57="Lavado de Activos",$H$57="Financiación del Terrorismo",$H$57="Trámites, OPAs y Consultas de Acceso a la Información Pública"),"No Aplica",'5. Valoración de Controles'!I58))</f>
        <v/>
      </c>
      <c r="Y58" s="23" t="str">
        <f>IF($H$57="","",
IF(OR($H$57="Corrupción",$H$57="Lavado de Activos",$H$57="Financiación del Terrorismo",$H$57="Trámites, OPAs y Consultas de Acceso a la Información Pública"),"No Aplica",'5. Valoración de Controles'!J58))</f>
        <v/>
      </c>
      <c r="Z58" s="23" t="str">
        <f>IF($H$57="","",
IF(OR($H$57="Corrupción",$H$57="Lavado de Activos",$H$57="Financiación del Terrorismo",$H$57="Trámites, OPAs y Consultas de Acceso a la Información Pública"),"No Aplica",'5. Valoración de Controles'!K58))</f>
        <v/>
      </c>
      <c r="AA58" s="23" t="str">
        <f>IF($H$57="","",
IF(OR($H$57="Corrupción",$H$57="Lavado de Activos",$H$57="Financiación del Terrorismo",$H$57="Trámites, OPAs y Consultas de Acceso a la Información Pública"),"No Aplica",'5. Valoración de Controles'!L58))</f>
        <v/>
      </c>
      <c r="AB58" s="23" t="str">
        <f>IF($H$57="","",
IF(OR($H$57="Corrupción",$H$57="Lavado de Activos",$H$57="Financiación del Terrorismo",$H$57="Trámites, OPAs y Consultas de Acceso a la Información Pública"),"No Aplica",'5. Valoración de Controles'!M58))</f>
        <v/>
      </c>
      <c r="AC58" s="23" t="str">
        <f>IF($H$57="","",
IF(OR($H$57="Corrupción",$H$57="Lavado de Activos",$H$57="Financiación del Terrorismo",$H$57="Trámites, OPAs y Consultas de Acceso a la Información Pública"),"No Aplica",'5. Valoración de Controles'!N58))</f>
        <v/>
      </c>
      <c r="AD58" s="23" t="str">
        <f>IF($H$57="","",
IF(OR($H$57="Corrupción",$H$57="Lavado de Activos",$H$57="Financiación del Terrorismo",$H$57="Trámites, OPAs y Consultas de Acceso a la Información Pública"),"No Aplica",'5. Valoración de Controles'!O58))</f>
        <v/>
      </c>
      <c r="AE58" s="23" t="str">
        <f>IF($H$57="","",
IF(OR($H$57="Corrupción",$H$57="Lavado de Activos",$H$57="Financiación del Terrorismo",$H$57="Trámites, OPAs y Consultas de Acceso a la Información Pública"),"No Aplica",'5. Valoración de Controles'!P58))</f>
        <v/>
      </c>
      <c r="AF58" s="23" t="str">
        <f>IF($H$57="","",
IF(OR($H$57="Corrupción",$H$57="Lavado de Activos",$H$57="Financiación del Terrorismo",$H$57="Trámites, OPAs y Consultas de Acceso a la Información Pública"),"No Aplica",'5. Valoración de Controles'!Q58))</f>
        <v/>
      </c>
      <c r="AG58" s="24" t="str">
        <f>IF($H$57="","",
IF(OR($H$57="Corrupción",$H$57="Lavado de Activos",$H$57="Financiación del Terrorismo",$H$57="Corrupción en Trámites, OPAs y Consultas de Acceso a la Información Pública"),"No Aplica",'5. Valoración de Controles'!R58))</f>
        <v/>
      </c>
      <c r="AH58" s="96"/>
      <c r="AI58" s="96"/>
      <c r="AJ58" s="96"/>
      <c r="AK58" s="96"/>
      <c r="AL58" s="96"/>
      <c r="AM58" s="96"/>
      <c r="AN58" s="96"/>
      <c r="AO58" s="96"/>
      <c r="AP58" s="96"/>
      <c r="AQ58" s="96"/>
      <c r="AR58" s="96"/>
      <c r="AS58" s="2"/>
      <c r="AT58" s="2"/>
      <c r="AU58" s="2"/>
      <c r="AV58" s="2"/>
      <c r="AW58" s="2"/>
      <c r="AX58" s="2"/>
      <c r="AY58" s="2"/>
      <c r="AZ58" s="2"/>
      <c r="BA58" s="2"/>
      <c r="BB58" s="2"/>
      <c r="BC58" s="2"/>
      <c r="BD58" s="2"/>
      <c r="BE58" s="2"/>
      <c r="BF58" s="2"/>
      <c r="BG58" s="2"/>
      <c r="BH58" s="2"/>
      <c r="BI58" s="2"/>
      <c r="BJ58" s="2"/>
      <c r="BK58" s="2"/>
      <c r="BL58" s="2"/>
    </row>
    <row r="59" spans="1:64" ht="31.5" customHeight="1">
      <c r="A59" s="91"/>
      <c r="B59" s="91"/>
      <c r="C59" s="91"/>
      <c r="D59" s="91"/>
      <c r="E59" s="91"/>
      <c r="F59" s="91"/>
      <c r="G59" s="91"/>
      <c r="H59" s="91"/>
      <c r="I59" s="91"/>
      <c r="J59" s="91"/>
      <c r="K59" s="91"/>
      <c r="L59" s="91"/>
      <c r="M59" s="91"/>
      <c r="N59" s="91"/>
      <c r="O59" s="91"/>
      <c r="P59" s="91"/>
      <c r="Q59" s="39" t="str">
        <f>IF($H$57="","",
IF(OR($H$57="Corrupción",$H$57="Lavado de Activos",$H$57="Financiación del Terrorismo",$H$57="Corrupción en Trámites, OPAs y Consultas de Acceso a la Información Pública"),"No Aplica",'5. Valoración de Controles'!H59))</f>
        <v/>
      </c>
      <c r="R59" s="39" t="str">
        <f>IF($H$57="","",
IF(OR($H$57="Corrupción",$H$57="Lavado de Activos",$H$57="Financiación del Terrorismo",$H$57="Corrupción en Trámites, OPAs y Consultas de Acceso a la Información Pública"),'6.Valoración Control Corrupción'!E59,"No Aplica"))</f>
        <v/>
      </c>
      <c r="S59" s="39" t="str">
        <f>IF($H$57="","",
IF(OR($H$57="Corrupción",$H$57="Lavado de Activos",$H$57="Financiación del Terrorismo",$H$57="Corrupción en Trámites, OPAs y Consultas de Acceso a la Información Pública"),'6.Valoración Control Corrupción'!F59,"No Aplica"))</f>
        <v/>
      </c>
      <c r="T59" s="39" t="str">
        <f>IF($H$57="","",
IF(OR($H$57="Corrupción",$H$57="Lavado de Activos",$H$57="Financiación del Terrorismo",$H$57="Corrupción en Trámites, OPAs y Consultas de Acceso a la Información Pública"),'6.Valoración Control Corrupción'!G59,"No Aplica"))</f>
        <v/>
      </c>
      <c r="U59" s="39" t="str">
        <f>IF($H$57="","",
IF(OR($H$57="Corrupción",$H$57="Lavado de Activos",$H$57="Financiación del Terrorismo",$H$57="Corrupción en Trámites, OPAs y Consultas de Acceso a la Información Pública"),'6.Valoración Control Corrupción'!H59,"No Aplica"))</f>
        <v/>
      </c>
      <c r="V59" s="39" t="str">
        <f>IF($H$57="","",
IF(OR($H$57="Corrupción",$H$57="Lavado de Activos",$H$57="Financiación del Terrorismo",$H$57="Corrupción en Trámites, OPAs y Consultas de Acceso a la Información Pública"),'6.Valoración Control Corrupción'!I59,"No Aplica"))</f>
        <v/>
      </c>
      <c r="W59" s="39" t="str">
        <f>IF($H$57="","",
IF(OR($H$57="Corrupción",$H$57="Lavado de Activos",$H$57="Financiación del Terrorismo",$H$57="Corrupción en Trámites, OPAs y Consultas de Acceso a la Información Pública"),'6.Valoración Control Corrupción'!J59,"No Aplica"))</f>
        <v/>
      </c>
      <c r="X59" s="23" t="str">
        <f>IF($H$57="","",
IF(OR($H$57="Corrupción",$H$57="Lavado de Activos",$H$57="Financiación del Terrorismo",$H$57="Trámites, OPAs y Consultas de Acceso a la Información Pública"),"No Aplica",'5. Valoración de Controles'!I59))</f>
        <v/>
      </c>
      <c r="Y59" s="23" t="str">
        <f>IF($H$57="","",
IF(OR($H$57="Corrupción",$H$57="Lavado de Activos",$H$57="Financiación del Terrorismo",$H$57="Trámites, OPAs y Consultas de Acceso a la Información Pública"),"No Aplica",'5. Valoración de Controles'!J59))</f>
        <v/>
      </c>
      <c r="Z59" s="23" t="str">
        <f>IF($H$57="","",
IF(OR($H$57="Corrupción",$H$57="Lavado de Activos",$H$57="Financiación del Terrorismo",$H$57="Trámites, OPAs y Consultas de Acceso a la Información Pública"),"No Aplica",'5. Valoración de Controles'!K59))</f>
        <v/>
      </c>
      <c r="AA59" s="23" t="str">
        <f>IF($H$57="","",
IF(OR($H$57="Corrupción",$H$57="Lavado de Activos",$H$57="Financiación del Terrorismo",$H$57="Trámites, OPAs y Consultas de Acceso a la Información Pública"),"No Aplica",'5. Valoración de Controles'!L59))</f>
        <v/>
      </c>
      <c r="AB59" s="23" t="str">
        <f>IF($H$57="","",
IF(OR($H$57="Corrupción",$H$57="Lavado de Activos",$H$57="Financiación del Terrorismo",$H$57="Trámites, OPAs y Consultas de Acceso a la Información Pública"),"No Aplica",'5. Valoración de Controles'!M59))</f>
        <v/>
      </c>
      <c r="AC59" s="23" t="str">
        <f>IF($H$57="","",
IF(OR($H$57="Corrupción",$H$57="Lavado de Activos",$H$57="Financiación del Terrorismo",$H$57="Trámites, OPAs y Consultas de Acceso a la Información Pública"),"No Aplica",'5. Valoración de Controles'!N59))</f>
        <v/>
      </c>
      <c r="AD59" s="23" t="str">
        <f>IF($H$57="","",
IF(OR($H$57="Corrupción",$H$57="Lavado de Activos",$H$57="Financiación del Terrorismo",$H$57="Trámites, OPAs y Consultas de Acceso a la Información Pública"),"No Aplica",'5. Valoración de Controles'!O59))</f>
        <v/>
      </c>
      <c r="AE59" s="23" t="str">
        <f>IF($H$57="","",
IF(OR($H$57="Corrupción",$H$57="Lavado de Activos",$H$57="Financiación del Terrorismo",$H$57="Trámites, OPAs y Consultas de Acceso a la Información Pública"),"No Aplica",'5. Valoración de Controles'!P59))</f>
        <v/>
      </c>
      <c r="AF59" s="23" t="str">
        <f>IF($H$57="","",
IF(OR($H$57="Corrupción",$H$57="Lavado de Activos",$H$57="Financiación del Terrorismo",$H$57="Trámites, OPAs y Consultas de Acceso a la Información Pública"),"No Aplica",'5. Valoración de Controles'!Q59))</f>
        <v/>
      </c>
      <c r="AG59" s="24" t="str">
        <f>IF($H$57="","",
IF(OR($H$57="Corrupción",$H$57="Lavado de Activos",$H$57="Financiación del Terrorismo",$H$57="Corrupción en Trámites, OPAs y Consultas de Acceso a la Información Pública"),"No Aplica",'5. Valoración de Controles'!R59))</f>
        <v/>
      </c>
      <c r="AH59" s="91"/>
      <c r="AI59" s="91"/>
      <c r="AJ59" s="91"/>
      <c r="AK59" s="91"/>
      <c r="AL59" s="91"/>
      <c r="AM59" s="91"/>
      <c r="AN59" s="91"/>
      <c r="AO59" s="91"/>
      <c r="AP59" s="91"/>
      <c r="AQ59" s="91"/>
      <c r="AR59" s="91"/>
      <c r="AS59" s="2"/>
      <c r="AT59" s="2"/>
      <c r="AU59" s="2"/>
      <c r="AV59" s="2"/>
      <c r="AW59" s="2"/>
      <c r="AX59" s="2"/>
      <c r="AY59" s="2"/>
      <c r="AZ59" s="2"/>
      <c r="BA59" s="2"/>
      <c r="BB59" s="2"/>
      <c r="BC59" s="2"/>
      <c r="BD59" s="2"/>
      <c r="BE59" s="2"/>
      <c r="BF59" s="2"/>
      <c r="BG59" s="2"/>
      <c r="BH59" s="2"/>
      <c r="BI59" s="2"/>
      <c r="BJ59" s="2"/>
      <c r="BK59" s="2"/>
      <c r="BL59" s="2"/>
    </row>
    <row r="60" spans="1:64" ht="31.5" customHeight="1">
      <c r="A60" s="101">
        <v>18</v>
      </c>
      <c r="B60" s="102" t="str">
        <f>'2. Identificación del Riesgo'!B60:B62</f>
        <v/>
      </c>
      <c r="C60" s="102" t="str">
        <f>IF('2. Identificación del Riesgo'!C60:C62="","",'2. Identificación del Riesgo'!C60:C62)</f>
        <v/>
      </c>
      <c r="D60" s="102" t="str">
        <f>IF('2. Identificación del Riesgo'!D60:D62="","",'2. Identificación del Riesgo'!D60:D62)</f>
        <v/>
      </c>
      <c r="E60" s="102" t="str">
        <f>IF('2. Identificación del Riesgo'!E60:E62="","",'2. Identificación del Riesgo'!E60:E62)</f>
        <v/>
      </c>
      <c r="F60" s="102" t="str">
        <f>IF('2. Identificación del Riesgo'!F60:F62="","",'2. Identificación del Riesgo'!F60:F62)</f>
        <v/>
      </c>
      <c r="G60" s="102" t="str">
        <f>IF('2. Identificación del Riesgo'!G60:G62="","",'2. Identificación del Riesgo'!G60:G62)</f>
        <v/>
      </c>
      <c r="H60" s="102" t="str">
        <f>IF('2. Identificación del Riesgo'!H60:H62="","",'2. Identificación del Riesgo'!H60:H62)</f>
        <v/>
      </c>
      <c r="I60" s="102" t="str">
        <f>IF('2. Identificación del Riesgo'!I60:I62="","",'2. Identificación del Riesgo'!I60:I62)</f>
        <v/>
      </c>
      <c r="J60" s="102" t="str">
        <f>IF('2. Identificación del Riesgo'!J60:J62="","",'2. Identificación del Riesgo'!J60:J62)</f>
        <v/>
      </c>
      <c r="K60" s="106" t="str">
        <f>'2. Identificación del Riesgo'!K60:K62</f>
        <v/>
      </c>
      <c r="L60" s="104" t="str">
        <f>'2. Identificación del Riesgo'!L60:L62</f>
        <v/>
      </c>
      <c r="M60" s="10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106" t="str">
        <f>'2. Identificación del Riesgo'!N60:N62</f>
        <v/>
      </c>
      <c r="O60" s="104" t="str">
        <f>'2. Identificación del Riesgo'!O60:O62</f>
        <v/>
      </c>
      <c r="P60" s="105" t="str">
        <f>'2. Identificación del Riesgo'!P60:P62</f>
        <v/>
      </c>
      <c r="Q60" s="39" t="str">
        <f>IF($H$60="","",
IF(OR($H$60="Corrupción",$H$60="Lavado de Activos",$H$60="Financiación del Terrorismo",$H$60="Corrupción en Trámites, OPAs y Consultas de Acceso a la Información Pública"),"No Aplica",'5. Valoración de Controles'!H60))</f>
        <v/>
      </c>
      <c r="R60" s="39" t="str">
        <f>IF($H$60="","",
IF(OR($H$60="Corrupción",$H$60="Lavado de Activos",$H$60="Financiación del Terrorismo",$H$60="Corrupción en Trámites, OPAs y Consultas de Acceso a la Información Pública"),'6.Valoración Control Corrupción'!E60,"No Aplica"))</f>
        <v/>
      </c>
      <c r="S60" s="39" t="str">
        <f>IF($H$60="","",
IF(OR($H$60="Corrupción",$H$60="Lavado de Activos",$H$60="Financiación del Terrorismo",$H$60="Corrupción en Trámites, OPAs y Consultas de Acceso a la Información Pública"),'6.Valoración Control Corrupción'!F60,"No Aplica"))</f>
        <v/>
      </c>
      <c r="T60" s="39" t="str">
        <f>IF($H$60="","",
IF(OR($H$60="Corrupción",$H$60="Lavado de Activos",$H$60="Financiación del Terrorismo",$H$60="Corrupción en Trámites, OPAs y Consultas de Acceso a la Información Pública"),'6.Valoración Control Corrupción'!G60,"No Aplica"))</f>
        <v/>
      </c>
      <c r="U60" s="39" t="str">
        <f>IF($H$60="","",
IF(OR($H$60="Corrupción",$H$60="Lavado de Activos",$H$60="Financiación del Terrorismo",$H$60="Corrupción en Trámites, OPAs y Consultas de Acceso a la Información Pública"),'6.Valoración Control Corrupción'!H60,"No Aplica"))</f>
        <v/>
      </c>
      <c r="V60" s="39" t="str">
        <f>IF($H$60="","",
IF(OR($H$60="Corrupción",$H$60="Lavado de Activos",$H$60="Financiación del Terrorismo",$H$60="Corrupción en Trámites, OPAs y Consultas de Acceso a la Información Pública"),'6.Valoración Control Corrupción'!I60,"No Aplica"))</f>
        <v/>
      </c>
      <c r="W60" s="39" t="str">
        <f>IF($H$60="","",
IF(OR($H$60="Corrupción",$H$60="Lavado de Activos",$H$60="Financiación del Terrorismo",$H$60="Corrupción en Trámites, OPAs y Consultas de Acceso a la Información Pública"),'6.Valoración Control Corrupción'!J60,"No Aplica"))</f>
        <v/>
      </c>
      <c r="X60" s="23" t="str">
        <f>IF($H$60="","",
IF(OR($H$60="Corrupción",$H$60="Lavado de Activos",$H$60="Financiación del Terrorismo",$H$60="Trámites, OPAs y Consultas de Acceso a la Información Pública"),"No Aplica",'5. Valoración de Controles'!I60))</f>
        <v/>
      </c>
      <c r="Y60" s="23" t="str">
        <f>IF($H$60="","",
IF(OR($H$60="Corrupción",$H$60="Lavado de Activos",$H$60="Financiación del Terrorismo",$H$60="Trámites, OPAs y Consultas de Acceso a la Información Pública"),"No Aplica",'5. Valoración de Controles'!J60))</f>
        <v/>
      </c>
      <c r="Z60" s="23" t="str">
        <f>IF($H$60="","",
IF(OR($H$60="Corrupción",$H$60="Lavado de Activos",$H$60="Financiación del Terrorismo",$H$60="Trámites, OPAs y Consultas de Acceso a la Información Pública"),"No Aplica",'5. Valoración de Controles'!K60))</f>
        <v/>
      </c>
      <c r="AA60" s="23" t="str">
        <f>IF($H$60="","",
IF(OR($H$60="Corrupción",$H$60="Lavado de Activos",$H$60="Financiación del Terrorismo",$H$60="Trámites, OPAs y Consultas de Acceso a la Información Pública"),"No Aplica",'5. Valoración de Controles'!L60))</f>
        <v/>
      </c>
      <c r="AB60" s="23" t="str">
        <f>IF($H$60="","",
IF(OR($H$60="Corrupción",$H$60="Lavado de Activos",$H$60="Financiación del Terrorismo",$H$60="Trámites, OPAs y Consultas de Acceso a la Información Pública"),"No Aplica",'5. Valoración de Controles'!M60))</f>
        <v/>
      </c>
      <c r="AC60" s="23" t="str">
        <f>IF($H$60="","",
IF(OR($H$60="Corrupción",$H$60="Lavado de Activos",$H$60="Financiación del Terrorismo",$H$60="Trámites, OPAs y Consultas de Acceso a la Información Pública"),"No Aplica",'5. Valoración de Controles'!N60))</f>
        <v/>
      </c>
      <c r="AD60" s="23" t="str">
        <f>IF($H$60="","",
IF(OR($H$60="Corrupción",$H$60="Lavado de Activos",$H$60="Financiación del Terrorismo",$H$60="Trámites, OPAs y Consultas de Acceso a la Información Pública"),"No Aplica",'5. Valoración de Controles'!O60))</f>
        <v/>
      </c>
      <c r="AE60" s="23" t="str">
        <f>IF($H$60="","",
IF(OR($H$60="Corrupción",$H$60="Lavado de Activos",$H$60="Financiación del Terrorismo",$H$60="Trámites, OPAs y Consultas de Acceso a la Información Pública"),"No Aplica",'5. Valoración de Controles'!P60))</f>
        <v/>
      </c>
      <c r="AF60" s="23" t="str">
        <f>IF($H$60="","",
IF(OR($H$60="Corrupción",$H$60="Lavado de Activos",$H$60="Financiación del Terrorismo",$H$60="Trámites, OPAs y Consultas de Acceso a la Información Pública"),"No Aplica",'5. Valoración de Controles'!Q60))</f>
        <v/>
      </c>
      <c r="AG60" s="24" t="str">
        <f>IF($H$60="","",
IF(OR($H$60="Corrupción",$H$60="Lavado de Activos",$H$60="Financiación del Terrorismo",$H$60="Corrupción en Trámites, OPAs y Consultas de Acceso a la Información Pública"),"No Aplica",'5. Valoración de Controles'!R60))</f>
        <v/>
      </c>
      <c r="AH60" s="106"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23"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106"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23"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105"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07"/>
      <c r="AN60" s="117"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11"/>
      <c r="AP60" s="122"/>
      <c r="AQ60" s="122" t="str">
        <f>IF(AO60="","","∑ Peso porcentual de cada acción definida")</f>
        <v/>
      </c>
      <c r="AR60" s="102"/>
      <c r="AS60" s="3"/>
      <c r="AT60" s="3"/>
      <c r="AU60" s="3"/>
      <c r="AV60" s="3"/>
      <c r="AW60" s="3"/>
      <c r="AX60" s="3"/>
      <c r="AY60" s="3"/>
      <c r="AZ60" s="3"/>
      <c r="BA60" s="3"/>
      <c r="BB60" s="3"/>
      <c r="BC60" s="3"/>
      <c r="BD60" s="3"/>
      <c r="BE60" s="3"/>
      <c r="BF60" s="3"/>
      <c r="BG60" s="3"/>
      <c r="BH60" s="3"/>
      <c r="BI60" s="3"/>
      <c r="BJ60" s="3"/>
      <c r="BK60" s="3"/>
      <c r="BL60" s="3"/>
    </row>
    <row r="61" spans="1:64" ht="31.5" customHeight="1">
      <c r="A61" s="96"/>
      <c r="B61" s="96"/>
      <c r="C61" s="96"/>
      <c r="D61" s="96"/>
      <c r="E61" s="96"/>
      <c r="F61" s="96"/>
      <c r="G61" s="96"/>
      <c r="H61" s="96"/>
      <c r="I61" s="96"/>
      <c r="J61" s="96"/>
      <c r="K61" s="96"/>
      <c r="L61" s="96"/>
      <c r="M61" s="96"/>
      <c r="N61" s="96"/>
      <c r="O61" s="96"/>
      <c r="P61" s="96"/>
      <c r="Q61" s="39" t="str">
        <f>IF($H$60="","",
IF(OR($H$60="Corrupción",$H$60="Lavado de Activos",$H$60="Financiación del Terrorismo",$H$60="Corrupción en Trámites, OPAs y Consultas de Acceso a la Información Pública"),"No Aplica",'5. Valoración de Controles'!H61))</f>
        <v/>
      </c>
      <c r="R61" s="39" t="str">
        <f>IF($H$60="","",
IF(OR($H$60="Corrupción",$H$60="Lavado de Activos",$H$60="Financiación del Terrorismo",$H$60="Corrupción en Trámites, OPAs y Consultas de Acceso a la Información Pública"),'6.Valoración Control Corrupción'!E61,"No Aplica"))</f>
        <v/>
      </c>
      <c r="S61" s="39" t="str">
        <f>IF($H$60="","",
IF(OR($H$60="Corrupción",$H$60="Lavado de Activos",$H$60="Financiación del Terrorismo",$H$60="Corrupción en Trámites, OPAs y Consultas de Acceso a la Información Pública"),'6.Valoración Control Corrupción'!F61,"No Aplica"))</f>
        <v/>
      </c>
      <c r="T61" s="39" t="str">
        <f>IF($H$60="","",
IF(OR($H$60="Corrupción",$H$60="Lavado de Activos",$H$60="Financiación del Terrorismo",$H$60="Corrupción en Trámites, OPAs y Consultas de Acceso a la Información Pública"),'6.Valoración Control Corrupción'!G61,"No Aplica"))</f>
        <v/>
      </c>
      <c r="U61" s="39" t="str">
        <f>IF($H$60="","",
IF(OR($H$60="Corrupción",$H$60="Lavado de Activos",$H$60="Financiación del Terrorismo",$H$60="Corrupción en Trámites, OPAs y Consultas de Acceso a la Información Pública"),'6.Valoración Control Corrupción'!H61,"No Aplica"))</f>
        <v/>
      </c>
      <c r="V61" s="39" t="str">
        <f>IF($H$60="","",
IF(OR($H$60="Corrupción",$H$60="Lavado de Activos",$H$60="Financiación del Terrorismo",$H$60="Corrupción en Trámites, OPAs y Consultas de Acceso a la Información Pública"),'6.Valoración Control Corrupción'!I61,"No Aplica"))</f>
        <v/>
      </c>
      <c r="W61" s="39" t="str">
        <f>IF($H$60="","",
IF(OR($H$60="Corrupción",$H$60="Lavado de Activos",$H$60="Financiación del Terrorismo",$H$60="Corrupción en Trámites, OPAs y Consultas de Acceso a la Información Pública"),'6.Valoración Control Corrupción'!J61,"No Aplica"))</f>
        <v/>
      </c>
      <c r="X61" s="23" t="str">
        <f>IF($H$60="","",
IF(OR($H$60="Corrupción",$H$60="Lavado de Activos",$H$60="Financiación del Terrorismo",$H$60="Trámites, OPAs y Consultas de Acceso a la Información Pública"),"No Aplica",'5. Valoración de Controles'!I61))</f>
        <v/>
      </c>
      <c r="Y61" s="23" t="str">
        <f>IF($H$60="","",
IF(OR($H$60="Corrupción",$H$60="Lavado de Activos",$H$60="Financiación del Terrorismo",$H$60="Trámites, OPAs y Consultas de Acceso a la Información Pública"),"No Aplica",'5. Valoración de Controles'!J61))</f>
        <v/>
      </c>
      <c r="Z61" s="23" t="str">
        <f>IF($H$60="","",
IF(OR($H$60="Corrupción",$H$60="Lavado de Activos",$H$60="Financiación del Terrorismo",$H$60="Trámites, OPAs y Consultas de Acceso a la Información Pública"),"No Aplica",'5. Valoración de Controles'!K61))</f>
        <v/>
      </c>
      <c r="AA61" s="23" t="str">
        <f>IF($H$60="","",
IF(OR($H$60="Corrupción",$H$60="Lavado de Activos",$H$60="Financiación del Terrorismo",$H$60="Trámites, OPAs y Consultas de Acceso a la Información Pública"),"No Aplica",'5. Valoración de Controles'!L61))</f>
        <v/>
      </c>
      <c r="AB61" s="23" t="str">
        <f>IF($H$60="","",
IF(OR($H$60="Corrupción",$H$60="Lavado de Activos",$H$60="Financiación del Terrorismo",$H$60="Trámites, OPAs y Consultas de Acceso a la Información Pública"),"No Aplica",'5. Valoración de Controles'!M61))</f>
        <v/>
      </c>
      <c r="AC61" s="23" t="str">
        <f>IF($H$60="","",
IF(OR($H$60="Corrupción",$H$60="Lavado de Activos",$H$60="Financiación del Terrorismo",$H$60="Trámites, OPAs y Consultas de Acceso a la Información Pública"),"No Aplica",'5. Valoración de Controles'!N61))</f>
        <v/>
      </c>
      <c r="AD61" s="23" t="str">
        <f>IF($H$60="","",
IF(OR($H$60="Corrupción",$H$60="Lavado de Activos",$H$60="Financiación del Terrorismo",$H$60="Trámites, OPAs y Consultas de Acceso a la Información Pública"),"No Aplica",'5. Valoración de Controles'!O61))</f>
        <v/>
      </c>
      <c r="AE61" s="23" t="str">
        <f>IF($H$60="","",
IF(OR($H$60="Corrupción",$H$60="Lavado de Activos",$H$60="Financiación del Terrorismo",$H$60="Trámites, OPAs y Consultas de Acceso a la Información Pública"),"No Aplica",'5. Valoración de Controles'!P61))</f>
        <v/>
      </c>
      <c r="AF61" s="23" t="str">
        <f>IF($H$60="","",
IF(OR($H$60="Corrupción",$H$60="Lavado de Activos",$H$60="Financiación del Terrorismo",$H$60="Trámites, OPAs y Consultas de Acceso a la Información Pública"),"No Aplica",'5. Valoración de Controles'!Q61))</f>
        <v/>
      </c>
      <c r="AG61" s="24" t="str">
        <f>IF($H$60="","",
IF(OR($H$60="Corrupción",$H$60="Lavado de Activos",$H$60="Financiación del Terrorismo",$H$60="Corrupción en Trámites, OPAs y Consultas de Acceso a la Información Pública"),"No Aplica",'5. Valoración de Controles'!R61))</f>
        <v/>
      </c>
      <c r="AH61" s="96"/>
      <c r="AI61" s="96"/>
      <c r="AJ61" s="96"/>
      <c r="AK61" s="96"/>
      <c r="AL61" s="96"/>
      <c r="AM61" s="96"/>
      <c r="AN61" s="96"/>
      <c r="AO61" s="96"/>
      <c r="AP61" s="96"/>
      <c r="AQ61" s="96"/>
      <c r="AR61" s="96"/>
      <c r="AS61" s="2"/>
      <c r="AT61" s="2"/>
      <c r="AU61" s="2"/>
      <c r="AV61" s="2"/>
      <c r="AW61" s="2"/>
      <c r="AX61" s="2"/>
      <c r="AY61" s="2"/>
      <c r="AZ61" s="2"/>
      <c r="BA61" s="2"/>
      <c r="BB61" s="2"/>
      <c r="BC61" s="2"/>
      <c r="BD61" s="2"/>
      <c r="BE61" s="2"/>
      <c r="BF61" s="2"/>
      <c r="BG61" s="2"/>
      <c r="BH61" s="2"/>
      <c r="BI61" s="2"/>
      <c r="BJ61" s="2"/>
      <c r="BK61" s="2"/>
      <c r="BL61" s="2"/>
    </row>
    <row r="62" spans="1:64" ht="31.5" customHeight="1">
      <c r="A62" s="91"/>
      <c r="B62" s="91"/>
      <c r="C62" s="91"/>
      <c r="D62" s="91"/>
      <c r="E62" s="91"/>
      <c r="F62" s="91"/>
      <c r="G62" s="91"/>
      <c r="H62" s="91"/>
      <c r="I62" s="91"/>
      <c r="J62" s="91"/>
      <c r="K62" s="91"/>
      <c r="L62" s="91"/>
      <c r="M62" s="91"/>
      <c r="N62" s="91"/>
      <c r="O62" s="91"/>
      <c r="P62" s="91"/>
      <c r="Q62" s="39" t="str">
        <f>IF($H$60="","",
IF(OR($H$60="Corrupción",$H$60="Lavado de Activos",$H$60="Financiación del Terrorismo",$H$60="Corrupción en Trámites, OPAs y Consultas de Acceso a la Información Pública"),"No Aplica",'5. Valoración de Controles'!H62))</f>
        <v/>
      </c>
      <c r="R62" s="39" t="str">
        <f>IF($H$60="","",
IF(OR($H$60="Corrupción",$H$60="Lavado de Activos",$H$60="Financiación del Terrorismo",$H$60="Corrupción en Trámites, OPAs y Consultas de Acceso a la Información Pública"),'6.Valoración Control Corrupción'!E62,"No Aplica"))</f>
        <v/>
      </c>
      <c r="S62" s="39" t="str">
        <f>IF($H$60="","",
IF(OR($H$60="Corrupción",$H$60="Lavado de Activos",$H$60="Financiación del Terrorismo",$H$60="Corrupción en Trámites, OPAs y Consultas de Acceso a la Información Pública"),'6.Valoración Control Corrupción'!F62,"No Aplica"))</f>
        <v/>
      </c>
      <c r="T62" s="39" t="str">
        <f>IF($H$60="","",
IF(OR($H$60="Corrupción",$H$60="Lavado de Activos",$H$60="Financiación del Terrorismo",$H$60="Corrupción en Trámites, OPAs y Consultas de Acceso a la Información Pública"),'6.Valoración Control Corrupción'!G62,"No Aplica"))</f>
        <v/>
      </c>
      <c r="U62" s="39" t="str">
        <f>IF($H$60="","",
IF(OR($H$60="Corrupción",$H$60="Lavado de Activos",$H$60="Financiación del Terrorismo",$H$60="Corrupción en Trámites, OPAs y Consultas de Acceso a la Información Pública"),'6.Valoración Control Corrupción'!H62,"No Aplica"))</f>
        <v/>
      </c>
      <c r="V62" s="39" t="str">
        <f>IF($H$60="","",
IF(OR($H$60="Corrupción",$H$60="Lavado de Activos",$H$60="Financiación del Terrorismo",$H$60="Corrupción en Trámites, OPAs y Consultas de Acceso a la Información Pública"),'6.Valoración Control Corrupción'!I62,"No Aplica"))</f>
        <v/>
      </c>
      <c r="W62" s="39" t="str">
        <f>IF($H$60="","",
IF(OR($H$60="Corrupción",$H$60="Lavado de Activos",$H$60="Financiación del Terrorismo",$H$60="Corrupción en Trámites, OPAs y Consultas de Acceso a la Información Pública"),'6.Valoración Control Corrupción'!J62,"No Aplica"))</f>
        <v/>
      </c>
      <c r="X62" s="23" t="str">
        <f>IF($H$60="","",
IF(OR($H$60="Corrupción",$H$60="Lavado de Activos",$H$60="Financiación del Terrorismo",$H$60="Trámites, OPAs y Consultas de Acceso a la Información Pública"),"No Aplica",'5. Valoración de Controles'!I62))</f>
        <v/>
      </c>
      <c r="Y62" s="23" t="str">
        <f>IF($H$60="","",
IF(OR($H$60="Corrupción",$H$60="Lavado de Activos",$H$60="Financiación del Terrorismo",$H$60="Trámites, OPAs y Consultas de Acceso a la Información Pública"),"No Aplica",'5. Valoración de Controles'!J62))</f>
        <v/>
      </c>
      <c r="Z62" s="23" t="str">
        <f>IF($H$60="","",
IF(OR($H$60="Corrupción",$H$60="Lavado de Activos",$H$60="Financiación del Terrorismo",$H$60="Trámites, OPAs y Consultas de Acceso a la Información Pública"),"No Aplica",'5. Valoración de Controles'!K62))</f>
        <v/>
      </c>
      <c r="AA62" s="23" t="str">
        <f>IF($H$60="","",
IF(OR($H$60="Corrupción",$H$60="Lavado de Activos",$H$60="Financiación del Terrorismo",$H$60="Trámites, OPAs y Consultas de Acceso a la Información Pública"),"No Aplica",'5. Valoración de Controles'!L62))</f>
        <v/>
      </c>
      <c r="AB62" s="23" t="str">
        <f>IF($H$60="","",
IF(OR($H$60="Corrupción",$H$60="Lavado de Activos",$H$60="Financiación del Terrorismo",$H$60="Trámites, OPAs y Consultas de Acceso a la Información Pública"),"No Aplica",'5. Valoración de Controles'!M62))</f>
        <v/>
      </c>
      <c r="AC62" s="23" t="str">
        <f>IF($H$60="","",
IF(OR($H$60="Corrupción",$H$60="Lavado de Activos",$H$60="Financiación del Terrorismo",$H$60="Trámites, OPAs y Consultas de Acceso a la Información Pública"),"No Aplica",'5. Valoración de Controles'!N62))</f>
        <v/>
      </c>
      <c r="AD62" s="23" t="str">
        <f>IF($H$60="","",
IF(OR($H$60="Corrupción",$H$60="Lavado de Activos",$H$60="Financiación del Terrorismo",$H$60="Trámites, OPAs y Consultas de Acceso a la Información Pública"),"No Aplica",'5. Valoración de Controles'!O62))</f>
        <v/>
      </c>
      <c r="AE62" s="23" t="str">
        <f>IF($H$60="","",
IF(OR($H$60="Corrupción",$H$60="Lavado de Activos",$H$60="Financiación del Terrorismo",$H$60="Trámites, OPAs y Consultas de Acceso a la Información Pública"),"No Aplica",'5. Valoración de Controles'!P62))</f>
        <v/>
      </c>
      <c r="AF62" s="23" t="str">
        <f>IF($H$60="","",
IF(OR($H$60="Corrupción",$H$60="Lavado de Activos",$H$60="Financiación del Terrorismo",$H$60="Trámites, OPAs y Consultas de Acceso a la Información Pública"),"No Aplica",'5. Valoración de Controles'!Q62))</f>
        <v/>
      </c>
      <c r="AG62" s="24" t="str">
        <f>IF($H$60="","",
IF(OR($H$60="Corrupción",$H$60="Lavado de Activos",$H$60="Financiación del Terrorismo",$H$60="Corrupción en Trámites, OPAs y Consultas de Acceso a la Información Pública"),"No Aplica",'5. Valoración de Controles'!R62))</f>
        <v/>
      </c>
      <c r="AH62" s="91"/>
      <c r="AI62" s="91"/>
      <c r="AJ62" s="91"/>
      <c r="AK62" s="91"/>
      <c r="AL62" s="91"/>
      <c r="AM62" s="91"/>
      <c r="AN62" s="91"/>
      <c r="AO62" s="91"/>
      <c r="AP62" s="91"/>
      <c r="AQ62" s="91"/>
      <c r="AR62" s="91"/>
      <c r="AS62" s="2"/>
      <c r="AT62" s="2"/>
      <c r="AU62" s="2"/>
      <c r="AV62" s="2"/>
      <c r="AW62" s="2"/>
      <c r="AX62" s="2"/>
      <c r="AY62" s="2"/>
      <c r="AZ62" s="2"/>
      <c r="BA62" s="2"/>
      <c r="BB62" s="2"/>
      <c r="BC62" s="2"/>
      <c r="BD62" s="2"/>
      <c r="BE62" s="2"/>
      <c r="BF62" s="2"/>
      <c r="BG62" s="2"/>
      <c r="BH62" s="2"/>
      <c r="BI62" s="2"/>
      <c r="BJ62" s="2"/>
      <c r="BK62" s="2"/>
      <c r="BL62" s="2"/>
    </row>
    <row r="63" spans="1:64" ht="31.5" customHeight="1">
      <c r="A63" s="101">
        <v>19</v>
      </c>
      <c r="B63" s="102" t="str">
        <f>'2. Identificación del Riesgo'!B63:B65</f>
        <v/>
      </c>
      <c r="C63" s="102" t="str">
        <f>IF('2. Identificación del Riesgo'!C63:C65="","",'2. Identificación del Riesgo'!C63:C65)</f>
        <v/>
      </c>
      <c r="D63" s="102" t="str">
        <f>IF('2. Identificación del Riesgo'!D63:D65="","",'2. Identificación del Riesgo'!D63:D65)</f>
        <v/>
      </c>
      <c r="E63" s="102" t="str">
        <f>IF('2. Identificación del Riesgo'!E63:E65="","",'2. Identificación del Riesgo'!E63:E65)</f>
        <v/>
      </c>
      <c r="F63" s="102" t="str">
        <f>IF('2. Identificación del Riesgo'!F63:F65="","",'2. Identificación del Riesgo'!F63:F65)</f>
        <v/>
      </c>
      <c r="G63" s="102" t="str">
        <f>IF('2. Identificación del Riesgo'!G63:G65="","",'2. Identificación del Riesgo'!G63:G65)</f>
        <v/>
      </c>
      <c r="H63" s="102" t="str">
        <f>IF('2. Identificación del Riesgo'!H63:H65="","",'2. Identificación del Riesgo'!H63:H65)</f>
        <v/>
      </c>
      <c r="I63" s="102" t="str">
        <f>IF('2. Identificación del Riesgo'!I63:I65="","",'2. Identificación del Riesgo'!I63:I65)</f>
        <v/>
      </c>
      <c r="J63" s="102" t="str">
        <f>IF('2. Identificación del Riesgo'!J63:J65="","",'2. Identificación del Riesgo'!J63:J65)</f>
        <v/>
      </c>
      <c r="K63" s="106" t="str">
        <f>'2. Identificación del Riesgo'!K63:K65</f>
        <v/>
      </c>
      <c r="L63" s="104" t="str">
        <f>'2. Identificación del Riesgo'!L63:L65</f>
        <v/>
      </c>
      <c r="M63" s="10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106" t="str">
        <f>'2. Identificación del Riesgo'!N63:N65</f>
        <v/>
      </c>
      <c r="O63" s="104" t="str">
        <f>'2. Identificación del Riesgo'!O63:O65</f>
        <v/>
      </c>
      <c r="P63" s="105" t="str">
        <f>'2. Identificación del Riesgo'!P63:P65</f>
        <v/>
      </c>
      <c r="Q63" s="39" t="str">
        <f>IF($H$63="","",
IF(OR($H$63="Corrupción",$H$63="Lavado de Activos",$H$63="Financiación del Terrorismo",$H$63="Corrupción en Trámites, OPAs y Consultas de Acceso a la Información Pública"),"No Aplica",'5. Valoración de Controles'!H63))</f>
        <v/>
      </c>
      <c r="R63" s="39" t="str">
        <f>IF($H$63="","",
IF(OR($H$63="Corrupción",$H$63="Lavado de Activos",$H$63="Financiación del Terrorismo",$H$63="Corrupción en Trámites, OPAs y Consultas de Acceso a la Información Pública"),'6.Valoración Control Corrupción'!E63,"No Aplica"))</f>
        <v/>
      </c>
      <c r="S63" s="39" t="str">
        <f>IF($H$63="","",
IF(OR($H$63="Corrupción",$H$63="Lavado de Activos",$H$63="Financiación del Terrorismo",$H$63="Corrupción en Trámites, OPAs y Consultas de Acceso a la Información Pública"),'6.Valoración Control Corrupción'!F63,"No Aplica"))</f>
        <v/>
      </c>
      <c r="T63" s="39" t="str">
        <f>IF($H$63="","",
IF(OR($H$63="Corrupción",$H$63="Lavado de Activos",$H$63="Financiación del Terrorismo",$H$63="Corrupción en Trámites, OPAs y Consultas de Acceso a la Información Pública"),'6.Valoración Control Corrupción'!G63,"No Aplica"))</f>
        <v/>
      </c>
      <c r="U63" s="39" t="str">
        <f>IF($H$63="","",
IF(OR($H$63="Corrupción",$H$63="Lavado de Activos",$H$63="Financiación del Terrorismo",$H$63="Corrupción en Trámites, OPAs y Consultas de Acceso a la Información Pública"),'6.Valoración Control Corrupción'!H63,"No Aplica"))</f>
        <v/>
      </c>
      <c r="V63" s="39" t="str">
        <f>IF($H$63="","",
IF(OR($H$63="Corrupción",$H$63="Lavado de Activos",$H$63="Financiación del Terrorismo",$H$63="Corrupción en Trámites, OPAs y Consultas de Acceso a la Información Pública"),'6.Valoración Control Corrupción'!I63,"No Aplica"))</f>
        <v/>
      </c>
      <c r="W63" s="39" t="str">
        <f>IF($H$63="","",
IF(OR($H$63="Corrupción",$H$63="Lavado de Activos",$H$63="Financiación del Terrorismo",$H$63="Corrupción en Trámites, OPAs y Consultas de Acceso a la Información Pública"),'6.Valoración Control Corrupción'!J63,"No Aplica"))</f>
        <v/>
      </c>
      <c r="X63" s="23" t="str">
        <f>IF($H$63="","",
IF(OR($H$63="Corrupción",$H$63="Lavado de Activos",$H$63="Financiación del Terrorismo",$H$63="Trámites, OPAs y Consultas de Acceso a la Información Pública"),"No Aplica",'5. Valoración de Controles'!I63))</f>
        <v/>
      </c>
      <c r="Y63" s="23" t="str">
        <f>IF($H$63="","",
IF(OR($H$63="Corrupción",$H$63="Lavado de Activos",$H$63="Financiación del Terrorismo",$H$63="Trámites, OPAs y Consultas de Acceso a la Información Pública"),"No Aplica",'5. Valoración de Controles'!J63))</f>
        <v/>
      </c>
      <c r="Z63" s="23" t="str">
        <f>IF($H$63="","",
IF(OR($H$63="Corrupción",$H$63="Lavado de Activos",$H$63="Financiación del Terrorismo",$H$63="Trámites, OPAs y Consultas de Acceso a la Información Pública"),"No Aplica",'5. Valoración de Controles'!K63))</f>
        <v/>
      </c>
      <c r="AA63" s="23" t="str">
        <f>IF($H$63="","",
IF(OR($H$63="Corrupción",$H$63="Lavado de Activos",$H$63="Financiación del Terrorismo",$H$63="Trámites, OPAs y Consultas de Acceso a la Información Pública"),"No Aplica",'5. Valoración de Controles'!L63))</f>
        <v/>
      </c>
      <c r="AB63" s="23" t="str">
        <f>IF($H$63="","",
IF(OR($H$63="Corrupción",$H$63="Lavado de Activos",$H$63="Financiación del Terrorismo",$H$63="Trámites, OPAs y Consultas de Acceso a la Información Pública"),"No Aplica",'5. Valoración de Controles'!M63))</f>
        <v/>
      </c>
      <c r="AC63" s="23" t="str">
        <f>IF($H$63="","",
IF(OR($H$63="Corrupción",$H$63="Lavado de Activos",$H$63="Financiación del Terrorismo",$H$63="Trámites, OPAs y Consultas de Acceso a la Información Pública"),"No Aplica",'5. Valoración de Controles'!N63))</f>
        <v/>
      </c>
      <c r="AD63" s="23" t="str">
        <f>IF($H$63="","",
IF(OR($H$63="Corrupción",$H$63="Lavado de Activos",$H$63="Financiación del Terrorismo",$H$63="Trámites, OPAs y Consultas de Acceso a la Información Pública"),"No Aplica",'5. Valoración de Controles'!O63))</f>
        <v/>
      </c>
      <c r="AE63" s="23" t="str">
        <f>IF($H$63="","",
IF(OR($H$63="Corrupción",$H$63="Lavado de Activos",$H$63="Financiación del Terrorismo",$H$63="Trámites, OPAs y Consultas de Acceso a la Información Pública"),"No Aplica",'5. Valoración de Controles'!P63))</f>
        <v/>
      </c>
      <c r="AF63" s="23" t="str">
        <f>IF($H$63="","",
IF(OR($H$63="Corrupción",$H$63="Lavado de Activos",$H$63="Financiación del Terrorismo",$H$63="Trámites, OPAs y Consultas de Acceso a la Información Pública"),"No Aplica",'5. Valoración de Controles'!Q63))</f>
        <v/>
      </c>
      <c r="AG63" s="24" t="str">
        <f>IF($H$63="","",
IF(OR($H$63="Corrupción",$H$63="Lavado de Activos",$H$63="Financiación del Terrorismo",$H$63="Corrupción en Trámites, OPAs y Consultas de Acceso a la Información Pública"),"No Aplica",'5. Valoración de Controles'!R63))</f>
        <v/>
      </c>
      <c r="AH63" s="106"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23"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106"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23"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105"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07"/>
      <c r="AN63" s="117"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11"/>
      <c r="AP63" s="122"/>
      <c r="AQ63" s="122" t="str">
        <f>IF(AO63="","","∑ Peso porcentual de cada acción definida")</f>
        <v/>
      </c>
      <c r="AR63" s="102"/>
      <c r="AS63" s="3"/>
      <c r="AT63" s="3"/>
      <c r="AU63" s="3"/>
      <c r="AV63" s="3"/>
      <c r="AW63" s="3"/>
      <c r="AX63" s="3"/>
      <c r="AY63" s="3"/>
      <c r="AZ63" s="3"/>
      <c r="BA63" s="3"/>
      <c r="BB63" s="3"/>
      <c r="BC63" s="3"/>
      <c r="BD63" s="3"/>
      <c r="BE63" s="3"/>
      <c r="BF63" s="3"/>
      <c r="BG63" s="3"/>
      <c r="BH63" s="3"/>
      <c r="BI63" s="3"/>
      <c r="BJ63" s="3"/>
      <c r="BK63" s="3"/>
      <c r="BL63" s="3"/>
    </row>
    <row r="64" spans="1:64" ht="31.5" customHeight="1">
      <c r="A64" s="96"/>
      <c r="B64" s="96"/>
      <c r="C64" s="96"/>
      <c r="D64" s="96"/>
      <c r="E64" s="96"/>
      <c r="F64" s="96"/>
      <c r="G64" s="96"/>
      <c r="H64" s="96"/>
      <c r="I64" s="96"/>
      <c r="J64" s="96"/>
      <c r="K64" s="96"/>
      <c r="L64" s="96"/>
      <c r="M64" s="96"/>
      <c r="N64" s="96"/>
      <c r="O64" s="96"/>
      <c r="P64" s="96"/>
      <c r="Q64" s="39" t="str">
        <f>IF($H$63="","",
IF(OR($H$63="Corrupción",$H$63="Lavado de Activos",$H$63="Financiación del Terrorismo",$H$63="Corrupción en Trámites, OPAs y Consultas de Acceso a la Información Pública"),"No Aplica",'5. Valoración de Controles'!H64))</f>
        <v/>
      </c>
      <c r="R64" s="39" t="str">
        <f>IF($H$63="","",
IF(OR($H$63="Corrupción",$H$63="Lavado de Activos",$H$63="Financiación del Terrorismo",$H$63="Corrupción en Trámites, OPAs y Consultas de Acceso a la Información Pública"),'6.Valoración Control Corrupción'!E64,"No Aplica"))</f>
        <v/>
      </c>
      <c r="S64" s="39" t="str">
        <f>IF($H$63="","",
IF(OR($H$63="Corrupción",$H$63="Lavado de Activos",$H$63="Financiación del Terrorismo",$H$63="Corrupción en Trámites, OPAs y Consultas de Acceso a la Información Pública"),'6.Valoración Control Corrupción'!F64,"No Aplica"))</f>
        <v/>
      </c>
      <c r="T64" s="39" t="str">
        <f>IF($H$63="","",
IF(OR($H$63="Corrupción",$H$63="Lavado de Activos",$H$63="Financiación del Terrorismo",$H$63="Corrupción en Trámites, OPAs y Consultas de Acceso a la Información Pública"),'6.Valoración Control Corrupción'!G64,"No Aplica"))</f>
        <v/>
      </c>
      <c r="U64" s="39" t="str">
        <f>IF($H$63="","",
IF(OR($H$63="Corrupción",$H$63="Lavado de Activos",$H$63="Financiación del Terrorismo",$H$63="Corrupción en Trámites, OPAs y Consultas de Acceso a la Información Pública"),'6.Valoración Control Corrupción'!H64,"No Aplica"))</f>
        <v/>
      </c>
      <c r="V64" s="39" t="str">
        <f>IF($H$63="","",
IF(OR($H$63="Corrupción",$H$63="Lavado de Activos",$H$63="Financiación del Terrorismo",$H$63="Corrupción en Trámites, OPAs y Consultas de Acceso a la Información Pública"),'6.Valoración Control Corrupción'!I64,"No Aplica"))</f>
        <v/>
      </c>
      <c r="W64" s="39" t="str">
        <f>IF($H$63="","",
IF(OR($H$63="Corrupción",$H$63="Lavado de Activos",$H$63="Financiación del Terrorismo",$H$63="Corrupción en Trámites, OPAs y Consultas de Acceso a la Información Pública"),'6.Valoración Control Corrupción'!J64,"No Aplica"))</f>
        <v/>
      </c>
      <c r="X64" s="23" t="str">
        <f>IF($H$63="","",
IF(OR($H$63="Corrupción",$H$63="Lavado de Activos",$H$63="Financiación del Terrorismo",$H$63="Trámites, OPAs y Consultas de Acceso a la Información Pública"),"No Aplica",'5. Valoración de Controles'!I64))</f>
        <v/>
      </c>
      <c r="Y64" s="23" t="str">
        <f>IF($H$63="","",
IF(OR($H$63="Corrupción",$H$63="Lavado de Activos",$H$63="Financiación del Terrorismo",$H$63="Trámites, OPAs y Consultas de Acceso a la Información Pública"),"No Aplica",'5. Valoración de Controles'!J64))</f>
        <v/>
      </c>
      <c r="Z64" s="23" t="str">
        <f>IF($H$63="","",
IF(OR($H$63="Corrupción",$H$63="Lavado de Activos",$H$63="Financiación del Terrorismo",$H$63="Trámites, OPAs y Consultas de Acceso a la Información Pública"),"No Aplica",'5. Valoración de Controles'!K64))</f>
        <v/>
      </c>
      <c r="AA64" s="23" t="str">
        <f>IF($H$63="","",
IF(OR($H$63="Corrupción",$H$63="Lavado de Activos",$H$63="Financiación del Terrorismo",$H$63="Trámites, OPAs y Consultas de Acceso a la Información Pública"),"No Aplica",'5. Valoración de Controles'!L64))</f>
        <v/>
      </c>
      <c r="AB64" s="23" t="str">
        <f>IF($H$63="","",
IF(OR($H$63="Corrupción",$H$63="Lavado de Activos",$H$63="Financiación del Terrorismo",$H$63="Trámites, OPAs y Consultas de Acceso a la Información Pública"),"No Aplica",'5. Valoración de Controles'!M64))</f>
        <v/>
      </c>
      <c r="AC64" s="23" t="str">
        <f>IF($H$63="","",
IF(OR($H$63="Corrupción",$H$63="Lavado de Activos",$H$63="Financiación del Terrorismo",$H$63="Trámites, OPAs y Consultas de Acceso a la Información Pública"),"No Aplica",'5. Valoración de Controles'!N64))</f>
        <v/>
      </c>
      <c r="AD64" s="23" t="str">
        <f>IF($H$63="","",
IF(OR($H$63="Corrupción",$H$63="Lavado de Activos",$H$63="Financiación del Terrorismo",$H$63="Trámites, OPAs y Consultas de Acceso a la Información Pública"),"No Aplica",'5. Valoración de Controles'!O64))</f>
        <v/>
      </c>
      <c r="AE64" s="23" t="str">
        <f>IF($H$63="","",
IF(OR($H$63="Corrupción",$H$63="Lavado de Activos",$H$63="Financiación del Terrorismo",$H$63="Trámites, OPAs y Consultas de Acceso a la Información Pública"),"No Aplica",'5. Valoración de Controles'!P64))</f>
        <v/>
      </c>
      <c r="AF64" s="23" t="str">
        <f>IF($H$63="","",
IF(OR($H$63="Corrupción",$H$63="Lavado de Activos",$H$63="Financiación del Terrorismo",$H$63="Trámites, OPAs y Consultas de Acceso a la Información Pública"),"No Aplica",'5. Valoración de Controles'!Q64))</f>
        <v/>
      </c>
      <c r="AG64" s="24" t="str">
        <f>IF($H$63="","",
IF(OR($H$63="Corrupción",$H$63="Lavado de Activos",$H$63="Financiación del Terrorismo",$H$63="Corrupción en Trámites, OPAs y Consultas de Acceso a la Información Pública"),"No Aplica",'5. Valoración de Controles'!R64))</f>
        <v/>
      </c>
      <c r="AH64" s="96"/>
      <c r="AI64" s="96"/>
      <c r="AJ64" s="96"/>
      <c r="AK64" s="96"/>
      <c r="AL64" s="96"/>
      <c r="AM64" s="96"/>
      <c r="AN64" s="96"/>
      <c r="AO64" s="96"/>
      <c r="AP64" s="96"/>
      <c r="AQ64" s="96"/>
      <c r="AR64" s="96"/>
      <c r="AS64" s="2"/>
      <c r="AT64" s="2"/>
      <c r="AU64" s="2"/>
      <c r="AV64" s="2"/>
      <c r="AW64" s="2"/>
      <c r="AX64" s="2"/>
      <c r="AY64" s="2"/>
      <c r="AZ64" s="2"/>
      <c r="BA64" s="2"/>
      <c r="BB64" s="2"/>
      <c r="BC64" s="2"/>
      <c r="BD64" s="2"/>
      <c r="BE64" s="2"/>
      <c r="BF64" s="2"/>
      <c r="BG64" s="2"/>
      <c r="BH64" s="2"/>
      <c r="BI64" s="2"/>
      <c r="BJ64" s="2"/>
      <c r="BK64" s="2"/>
      <c r="BL64" s="2"/>
    </row>
    <row r="65" spans="1:64" ht="31.5" customHeight="1">
      <c r="A65" s="91"/>
      <c r="B65" s="91"/>
      <c r="C65" s="91"/>
      <c r="D65" s="91"/>
      <c r="E65" s="91"/>
      <c r="F65" s="91"/>
      <c r="G65" s="91"/>
      <c r="H65" s="91"/>
      <c r="I65" s="91"/>
      <c r="J65" s="91"/>
      <c r="K65" s="91"/>
      <c r="L65" s="91"/>
      <c r="M65" s="91"/>
      <c r="N65" s="91"/>
      <c r="O65" s="91"/>
      <c r="P65" s="91"/>
      <c r="Q65" s="39" t="str">
        <f>IF($H$63="","",
IF(OR($H$63="Corrupción",$H$63="Lavado de Activos",$H$63="Financiación del Terrorismo",$H$63="Corrupción en Trámites, OPAs y Consultas de Acceso a la Información Pública"),"No Aplica",'5. Valoración de Controles'!H65))</f>
        <v/>
      </c>
      <c r="R65" s="39" t="str">
        <f>IF($H$63="","",
IF(OR($H$63="Corrupción",$H$63="Lavado de Activos",$H$63="Financiación del Terrorismo",$H$63="Corrupción en Trámites, OPAs y Consultas de Acceso a la Información Pública"),'6.Valoración Control Corrupción'!E65,"No Aplica"))</f>
        <v/>
      </c>
      <c r="S65" s="39" t="str">
        <f>IF($H$63="","",
IF(OR($H$63="Corrupción",$H$63="Lavado de Activos",$H$63="Financiación del Terrorismo",$H$63="Corrupción en Trámites, OPAs y Consultas de Acceso a la Información Pública"),'6.Valoración Control Corrupción'!F65,"No Aplica"))</f>
        <v/>
      </c>
      <c r="T65" s="39" t="str">
        <f>IF($H$63="","",
IF(OR($H$63="Corrupción",$H$63="Lavado de Activos",$H$63="Financiación del Terrorismo",$H$63="Corrupción en Trámites, OPAs y Consultas de Acceso a la Información Pública"),'6.Valoración Control Corrupción'!G65,"No Aplica"))</f>
        <v/>
      </c>
      <c r="U65" s="39" t="str">
        <f>IF($H$63="","",
IF(OR($H$63="Corrupción",$H$63="Lavado de Activos",$H$63="Financiación del Terrorismo",$H$63="Corrupción en Trámites, OPAs y Consultas de Acceso a la Información Pública"),'6.Valoración Control Corrupción'!H65,"No Aplica"))</f>
        <v/>
      </c>
      <c r="V65" s="39" t="str">
        <f>IF($H$63="","",
IF(OR($H$63="Corrupción",$H$63="Lavado de Activos",$H$63="Financiación del Terrorismo",$H$63="Corrupción en Trámites, OPAs y Consultas de Acceso a la Información Pública"),'6.Valoración Control Corrupción'!I65,"No Aplica"))</f>
        <v/>
      </c>
      <c r="W65" s="39" t="str">
        <f>IF($H$63="","",
IF(OR($H$63="Corrupción",$H$63="Lavado de Activos",$H$63="Financiación del Terrorismo",$H$63="Corrupción en Trámites, OPAs y Consultas de Acceso a la Información Pública"),'6.Valoración Control Corrupción'!J65,"No Aplica"))</f>
        <v/>
      </c>
      <c r="X65" s="23" t="str">
        <f>IF($H$63="","",
IF(OR($H$63="Corrupción",$H$63="Lavado de Activos",$H$63="Financiación del Terrorismo",$H$63="Trámites, OPAs y Consultas de Acceso a la Información Pública"),"No Aplica",'5. Valoración de Controles'!I65))</f>
        <v/>
      </c>
      <c r="Y65" s="23" t="str">
        <f>IF($H$63="","",
IF(OR($H$63="Corrupción",$H$63="Lavado de Activos",$H$63="Financiación del Terrorismo",$H$63="Trámites, OPAs y Consultas de Acceso a la Información Pública"),"No Aplica",'5. Valoración de Controles'!J65))</f>
        <v/>
      </c>
      <c r="Z65" s="23" t="str">
        <f>IF($H$63="","",
IF(OR($H$63="Corrupción",$H$63="Lavado de Activos",$H$63="Financiación del Terrorismo",$H$63="Trámites, OPAs y Consultas de Acceso a la Información Pública"),"No Aplica",'5. Valoración de Controles'!K65))</f>
        <v/>
      </c>
      <c r="AA65" s="23" t="str">
        <f>IF($H$63="","",
IF(OR($H$63="Corrupción",$H$63="Lavado de Activos",$H$63="Financiación del Terrorismo",$H$63="Trámites, OPAs y Consultas de Acceso a la Información Pública"),"No Aplica",'5. Valoración de Controles'!L65))</f>
        <v/>
      </c>
      <c r="AB65" s="23" t="str">
        <f>IF($H$63="","",
IF(OR($H$63="Corrupción",$H$63="Lavado de Activos",$H$63="Financiación del Terrorismo",$H$63="Trámites, OPAs y Consultas de Acceso a la Información Pública"),"No Aplica",'5. Valoración de Controles'!M65))</f>
        <v/>
      </c>
      <c r="AC65" s="23" t="str">
        <f>IF($H$63="","",
IF(OR($H$63="Corrupción",$H$63="Lavado de Activos",$H$63="Financiación del Terrorismo",$H$63="Trámites, OPAs y Consultas de Acceso a la Información Pública"),"No Aplica",'5. Valoración de Controles'!N65))</f>
        <v/>
      </c>
      <c r="AD65" s="23" t="str">
        <f>IF($H$63="","",
IF(OR($H$63="Corrupción",$H$63="Lavado de Activos",$H$63="Financiación del Terrorismo",$H$63="Trámites, OPAs y Consultas de Acceso a la Información Pública"),"No Aplica",'5. Valoración de Controles'!O65))</f>
        <v/>
      </c>
      <c r="AE65" s="23" t="str">
        <f>IF($H$63="","",
IF(OR($H$63="Corrupción",$H$63="Lavado de Activos",$H$63="Financiación del Terrorismo",$H$63="Trámites, OPAs y Consultas de Acceso a la Información Pública"),"No Aplica",'5. Valoración de Controles'!P65))</f>
        <v/>
      </c>
      <c r="AF65" s="23" t="str">
        <f>IF($H$63="","",
IF(OR($H$63="Corrupción",$H$63="Lavado de Activos",$H$63="Financiación del Terrorismo",$H$63="Trámites, OPAs y Consultas de Acceso a la Información Pública"),"No Aplica",'5. Valoración de Controles'!Q65))</f>
        <v/>
      </c>
      <c r="AG65" s="24" t="str">
        <f>IF($H$63="","",
IF(OR($H$63="Corrupción",$H$63="Lavado de Activos",$H$63="Financiación del Terrorismo",$H$63="Corrupción en Trámites, OPAs y Consultas de Acceso a la Información Pública"),"No Aplica",'5. Valoración de Controles'!R65))</f>
        <v/>
      </c>
      <c r="AH65" s="91"/>
      <c r="AI65" s="91"/>
      <c r="AJ65" s="91"/>
      <c r="AK65" s="91"/>
      <c r="AL65" s="91"/>
      <c r="AM65" s="91"/>
      <c r="AN65" s="91"/>
      <c r="AO65" s="91"/>
      <c r="AP65" s="91"/>
      <c r="AQ65" s="91"/>
      <c r="AR65" s="91"/>
      <c r="AS65" s="2"/>
      <c r="AT65" s="2"/>
      <c r="AU65" s="2"/>
      <c r="AV65" s="2"/>
      <c r="AW65" s="2"/>
      <c r="AX65" s="2"/>
      <c r="AY65" s="2"/>
      <c r="AZ65" s="2"/>
      <c r="BA65" s="2"/>
      <c r="BB65" s="2"/>
      <c r="BC65" s="2"/>
      <c r="BD65" s="2"/>
      <c r="BE65" s="2"/>
      <c r="BF65" s="2"/>
      <c r="BG65" s="2"/>
      <c r="BH65" s="2"/>
      <c r="BI65" s="2"/>
      <c r="BJ65" s="2"/>
      <c r="BK65" s="2"/>
      <c r="BL65" s="2"/>
    </row>
    <row r="66" spans="1:64" ht="31.5" customHeight="1">
      <c r="A66" s="101">
        <v>20</v>
      </c>
      <c r="B66" s="102" t="str">
        <f>'2. Identificación del Riesgo'!B66:B68</f>
        <v/>
      </c>
      <c r="C66" s="102" t="str">
        <f>IF('2. Identificación del Riesgo'!C66:C68="","",'2. Identificación del Riesgo'!C66:C68)</f>
        <v/>
      </c>
      <c r="D66" s="102" t="str">
        <f>IF('2. Identificación del Riesgo'!D66:D68="","",'2. Identificación del Riesgo'!D66:D68)</f>
        <v/>
      </c>
      <c r="E66" s="102" t="str">
        <f>IF('2. Identificación del Riesgo'!E66:E68="","",'2. Identificación del Riesgo'!E66:E68)</f>
        <v/>
      </c>
      <c r="F66" s="102" t="str">
        <f>IF('2. Identificación del Riesgo'!F66:F68="","",'2. Identificación del Riesgo'!F66:F68)</f>
        <v/>
      </c>
      <c r="G66" s="102" t="str">
        <f>IF('2. Identificación del Riesgo'!G66:G68="","",'2. Identificación del Riesgo'!G66:G68)</f>
        <v/>
      </c>
      <c r="H66" s="102" t="str">
        <f>IF('2. Identificación del Riesgo'!H66:H68="","",'2. Identificación del Riesgo'!H66:H68)</f>
        <v/>
      </c>
      <c r="I66" s="102" t="str">
        <f>IF('2. Identificación del Riesgo'!I66:I68="","",'2. Identificación del Riesgo'!I66:I68)</f>
        <v/>
      </c>
      <c r="J66" s="102" t="str">
        <f>IF('2. Identificación del Riesgo'!J66:J68="","",'2. Identificación del Riesgo'!J66:J68)</f>
        <v/>
      </c>
      <c r="K66" s="106" t="str">
        <f>'2. Identificación del Riesgo'!K66:K68</f>
        <v/>
      </c>
      <c r="L66" s="104" t="str">
        <f>'2. Identificación del Riesgo'!L66:L68</f>
        <v/>
      </c>
      <c r="M66" s="10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106" t="str">
        <f>'2. Identificación del Riesgo'!N66:N68</f>
        <v/>
      </c>
      <c r="O66" s="104" t="str">
        <f>'2. Identificación del Riesgo'!O66:O68</f>
        <v/>
      </c>
      <c r="P66" s="105" t="str">
        <f>'2. Identificación del Riesgo'!P66:P68</f>
        <v/>
      </c>
      <c r="Q66" s="39" t="str">
        <f>IF($H$66="","",
IF(OR($H$66="Corrupción",$H$66="Lavado de Activos",$H$66="Financiación del Terrorismo",$H$66="Corrupción en Trámites, OPAs y Consultas de Acceso a la Información Pública"),"No Aplica",'5. Valoración de Controles'!H66))</f>
        <v/>
      </c>
      <c r="R66" s="39" t="str">
        <f>IF($H$66="","",
IF(OR($H$66="Corrupción",$H$66="Lavado de Activos",$H$66="Financiación del Terrorismo",$H$66="Corrupción en Trámites, OPAs y Consultas de Acceso a la Información Pública"),'6.Valoración Control Corrupción'!E66,"No Aplica"))</f>
        <v/>
      </c>
      <c r="S66" s="39" t="str">
        <f>IF($H$66="","",
IF(OR($H$66="Corrupción",$H$66="Lavado de Activos",$H$66="Financiación del Terrorismo",$H$66="Corrupción en Trámites, OPAs y Consultas de Acceso a la Información Pública"),'6.Valoración Control Corrupción'!F66,"No Aplica"))</f>
        <v/>
      </c>
      <c r="T66" s="39" t="str">
        <f>IF($H$66="","",
IF(OR($H$66="Corrupción",$H$66="Lavado de Activos",$H$66="Financiación del Terrorismo",$H$66="Corrupción en Trámites, OPAs y Consultas de Acceso a la Información Pública"),'6.Valoración Control Corrupción'!G66,"No Aplica"))</f>
        <v/>
      </c>
      <c r="U66" s="39" t="str">
        <f>IF($H$66="","",
IF(OR($H$66="Corrupción",$H$66="Lavado de Activos",$H$66="Financiación del Terrorismo",$H$66="Corrupción en Trámites, OPAs y Consultas de Acceso a la Información Pública"),'6.Valoración Control Corrupción'!H66,"No Aplica"))</f>
        <v/>
      </c>
      <c r="V66" s="39" t="str">
        <f>IF($H$66="","",
IF(OR($H$66="Corrupción",$H$66="Lavado de Activos",$H$66="Financiación del Terrorismo",$H$66="Corrupción en Trámites, OPAs y Consultas de Acceso a la Información Pública"),'6.Valoración Control Corrupción'!I66,"No Aplica"))</f>
        <v/>
      </c>
      <c r="W66" s="39" t="str">
        <f>IF($H$66="","",
IF(OR($H$66="Corrupción",$H$66="Lavado de Activos",$H$66="Financiación del Terrorismo",$H$66="Corrupción en Trámites, OPAs y Consultas de Acceso a la Información Pública"),'6.Valoración Control Corrupción'!J66,"No Aplica"))</f>
        <v/>
      </c>
      <c r="X66" s="23" t="str">
        <f>IF($H$66="","",
IF(OR($H$66="Corrupción",$H$66="Lavado de Activos",$H$66="Financiación del Terrorismo",$H$66="Trámites, OPAs y Consultas de Acceso a la Información Pública"),"No Aplica",'5. Valoración de Controles'!I66))</f>
        <v/>
      </c>
      <c r="Y66" s="23" t="str">
        <f>IF($H$66="","",
IF(OR($H$66="Corrupción",$H$66="Lavado de Activos",$H$66="Financiación del Terrorismo",$H$66="Trámites, OPAs y Consultas de Acceso a la Información Pública"),"No Aplica",'5. Valoración de Controles'!J66))</f>
        <v/>
      </c>
      <c r="Z66" s="23" t="str">
        <f>IF($H$66="","",
IF(OR($H$66="Corrupción",$H$66="Lavado de Activos",$H$66="Financiación del Terrorismo",$H$66="Trámites, OPAs y Consultas de Acceso a la Información Pública"),"No Aplica",'5. Valoración de Controles'!K66))</f>
        <v/>
      </c>
      <c r="AA66" s="23" t="str">
        <f>IF($H$66="","",
IF(OR($H$66="Corrupción",$H$66="Lavado de Activos",$H$66="Financiación del Terrorismo",$H$66="Trámites, OPAs y Consultas de Acceso a la Información Pública"),"No Aplica",'5. Valoración de Controles'!L66))</f>
        <v/>
      </c>
      <c r="AB66" s="23" t="str">
        <f>IF($H$66="","",
IF(OR($H$66="Corrupción",$H$66="Lavado de Activos",$H$66="Financiación del Terrorismo",$H$66="Trámites, OPAs y Consultas de Acceso a la Información Pública"),"No Aplica",'5. Valoración de Controles'!M66))</f>
        <v/>
      </c>
      <c r="AC66" s="23" t="str">
        <f>IF($H$66="","",
IF(OR($H$66="Corrupción",$H$66="Lavado de Activos",$H$66="Financiación del Terrorismo",$H$66="Trámites, OPAs y Consultas de Acceso a la Información Pública"),"No Aplica",'5. Valoración de Controles'!N66))</f>
        <v/>
      </c>
      <c r="AD66" s="23" t="str">
        <f>IF($H$66="","",
IF(OR($H$66="Corrupción",$H$66="Lavado de Activos",$H$66="Financiación del Terrorismo",$H$66="Trámites, OPAs y Consultas de Acceso a la Información Pública"),"No Aplica",'5. Valoración de Controles'!O66))</f>
        <v/>
      </c>
      <c r="AE66" s="23" t="str">
        <f>IF($H$66="","",
IF(OR($H$66="Corrupción",$H$66="Lavado de Activos",$H$66="Financiación del Terrorismo",$H$66="Trámites, OPAs y Consultas de Acceso a la Información Pública"),"No Aplica",'5. Valoración de Controles'!P66))</f>
        <v/>
      </c>
      <c r="AF66" s="23" t="str">
        <f>IF($H$66="","",
IF(OR($H$66="Corrupción",$H$66="Lavado de Activos",$H$66="Financiación del Terrorismo",$H$66="Trámites, OPAs y Consultas de Acceso a la Información Pública"),"No Aplica",'5. Valoración de Controles'!Q66))</f>
        <v/>
      </c>
      <c r="AG66" s="24" t="str">
        <f>IF($H$66="","",
IF(OR($H$66="Corrupción",$H$66="Lavado de Activos",$H$66="Financiación del Terrorismo",$H$66="Corrupción en Trámites, OPAs y Consultas de Acceso a la Información Pública"),"No Aplica",'5. Valoración de Controles'!R66))</f>
        <v/>
      </c>
      <c r="AH66" s="106"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23"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106"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23"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105"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07"/>
      <c r="AN66" s="117"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11"/>
      <c r="AP66" s="122"/>
      <c r="AQ66" s="122" t="str">
        <f>IF(AO66="","","∑ Peso porcentual de cada acción definida")</f>
        <v/>
      </c>
      <c r="AR66" s="102"/>
      <c r="AS66" s="3"/>
      <c r="AT66" s="3"/>
      <c r="AU66" s="3"/>
      <c r="AV66" s="3"/>
      <c r="AW66" s="3"/>
      <c r="AX66" s="3"/>
      <c r="AY66" s="3"/>
      <c r="AZ66" s="3"/>
      <c r="BA66" s="3"/>
      <c r="BB66" s="3"/>
      <c r="BC66" s="3"/>
      <c r="BD66" s="3"/>
      <c r="BE66" s="3"/>
      <c r="BF66" s="3"/>
      <c r="BG66" s="3"/>
      <c r="BH66" s="3"/>
      <c r="BI66" s="3"/>
      <c r="BJ66" s="3"/>
      <c r="BK66" s="3"/>
      <c r="BL66" s="3"/>
    </row>
    <row r="67" spans="1:64" ht="31.5" customHeight="1">
      <c r="A67" s="96"/>
      <c r="B67" s="96"/>
      <c r="C67" s="96"/>
      <c r="D67" s="96"/>
      <c r="E67" s="96"/>
      <c r="F67" s="96"/>
      <c r="G67" s="96"/>
      <c r="H67" s="96"/>
      <c r="I67" s="96"/>
      <c r="J67" s="96"/>
      <c r="K67" s="96"/>
      <c r="L67" s="96"/>
      <c r="M67" s="96"/>
      <c r="N67" s="96"/>
      <c r="O67" s="96"/>
      <c r="P67" s="96"/>
      <c r="Q67" s="39" t="str">
        <f>IF($H$66="","",
IF(OR($H$66="Corrupción",$H$66="Lavado de Activos",$H$66="Financiación del Terrorismo",$H$66="Corrupción en Trámites, OPAs y Consultas de Acceso a la Información Pública"),"No Aplica",'5. Valoración de Controles'!H67))</f>
        <v/>
      </c>
      <c r="R67" s="39" t="str">
        <f>IF($H$66="","",
IF(OR($H$66="Corrupción",$H$66="Lavado de Activos",$H$66="Financiación del Terrorismo",$H$66="Corrupción en Trámites, OPAs y Consultas de Acceso a la Información Pública"),'6.Valoración Control Corrupción'!E67,"No Aplica"))</f>
        <v/>
      </c>
      <c r="S67" s="39" t="str">
        <f>IF($H$66="","",
IF(OR($H$66="Corrupción",$H$66="Lavado de Activos",$H$66="Financiación del Terrorismo",$H$66="Corrupción en Trámites, OPAs y Consultas de Acceso a la Información Pública"),'6.Valoración Control Corrupción'!F67,"No Aplica"))</f>
        <v/>
      </c>
      <c r="T67" s="39" t="str">
        <f>IF($H$66="","",
IF(OR($H$66="Corrupción",$H$66="Lavado de Activos",$H$66="Financiación del Terrorismo",$H$66="Corrupción en Trámites, OPAs y Consultas de Acceso a la Información Pública"),'6.Valoración Control Corrupción'!G67,"No Aplica"))</f>
        <v/>
      </c>
      <c r="U67" s="39" t="str">
        <f>IF($H$66="","",
IF(OR($H$66="Corrupción",$H$66="Lavado de Activos",$H$66="Financiación del Terrorismo",$H$66="Corrupción en Trámites, OPAs y Consultas de Acceso a la Información Pública"),'6.Valoración Control Corrupción'!H67,"No Aplica"))</f>
        <v/>
      </c>
      <c r="V67" s="39" t="str">
        <f>IF($H$66="","",
IF(OR($H$66="Corrupción",$H$66="Lavado de Activos",$H$66="Financiación del Terrorismo",$H$66="Corrupción en Trámites, OPAs y Consultas de Acceso a la Información Pública"),'6.Valoración Control Corrupción'!I67,"No Aplica"))</f>
        <v/>
      </c>
      <c r="W67" s="39" t="str">
        <f>IF($H$66="","",
IF(OR($H$66="Corrupción",$H$66="Lavado de Activos",$H$66="Financiación del Terrorismo",$H$66="Corrupción en Trámites, OPAs y Consultas de Acceso a la Información Pública"),'6.Valoración Control Corrupción'!J67,"No Aplica"))</f>
        <v/>
      </c>
      <c r="X67" s="23" t="str">
        <f>IF($H$66="","",
IF(OR($H$66="Corrupción",$H$66="Lavado de Activos",$H$66="Financiación del Terrorismo",$H$66="Trámites, OPAs y Consultas de Acceso a la Información Pública"),"No Aplica",'5. Valoración de Controles'!I67))</f>
        <v/>
      </c>
      <c r="Y67" s="23" t="str">
        <f>IF($H$66="","",
IF(OR($H$66="Corrupción",$H$66="Lavado de Activos",$H$66="Financiación del Terrorismo",$H$66="Trámites, OPAs y Consultas de Acceso a la Información Pública"),"No Aplica",'5. Valoración de Controles'!J67))</f>
        <v/>
      </c>
      <c r="Z67" s="23" t="str">
        <f>IF($H$66="","",
IF(OR($H$66="Corrupción",$H$66="Lavado de Activos",$H$66="Financiación del Terrorismo",$H$66="Trámites, OPAs y Consultas de Acceso a la Información Pública"),"No Aplica",'5. Valoración de Controles'!K67))</f>
        <v/>
      </c>
      <c r="AA67" s="23" t="str">
        <f>IF($H$66="","",
IF(OR($H$66="Corrupción",$H$66="Lavado de Activos",$H$66="Financiación del Terrorismo",$H$66="Trámites, OPAs y Consultas de Acceso a la Información Pública"),"No Aplica",'5. Valoración de Controles'!L67))</f>
        <v/>
      </c>
      <c r="AB67" s="23" t="str">
        <f>IF($H$66="","",
IF(OR($H$66="Corrupción",$H$66="Lavado de Activos",$H$66="Financiación del Terrorismo",$H$66="Trámites, OPAs y Consultas de Acceso a la Información Pública"),"No Aplica",'5. Valoración de Controles'!M67))</f>
        <v/>
      </c>
      <c r="AC67" s="23" t="str">
        <f>IF($H$66="","",
IF(OR($H$66="Corrupción",$H$66="Lavado de Activos",$H$66="Financiación del Terrorismo",$H$66="Trámites, OPAs y Consultas de Acceso a la Información Pública"),"No Aplica",'5. Valoración de Controles'!N67))</f>
        <v/>
      </c>
      <c r="AD67" s="23" t="str">
        <f>IF($H$66="","",
IF(OR($H$66="Corrupción",$H$66="Lavado de Activos",$H$66="Financiación del Terrorismo",$H$66="Trámites, OPAs y Consultas de Acceso a la Información Pública"),"No Aplica",'5. Valoración de Controles'!O67))</f>
        <v/>
      </c>
      <c r="AE67" s="23" t="str">
        <f>IF($H$66="","",
IF(OR($H$66="Corrupción",$H$66="Lavado de Activos",$H$66="Financiación del Terrorismo",$H$66="Trámites, OPAs y Consultas de Acceso a la Información Pública"),"No Aplica",'5. Valoración de Controles'!P67))</f>
        <v/>
      </c>
      <c r="AF67" s="23" t="str">
        <f>IF($H$66="","",
IF(OR($H$66="Corrupción",$H$66="Lavado de Activos",$H$66="Financiación del Terrorismo",$H$66="Trámites, OPAs y Consultas de Acceso a la Información Pública"),"No Aplica",'5. Valoración de Controles'!Q67))</f>
        <v/>
      </c>
      <c r="AG67" s="24" t="str">
        <f>IF($H$66="","",
IF(OR($H$66="Corrupción",$H$66="Lavado de Activos",$H$66="Financiación del Terrorismo",$H$66="Corrupción en Trámites, OPAs y Consultas de Acceso a la Información Pública"),"No Aplica",'5. Valoración de Controles'!R67))</f>
        <v/>
      </c>
      <c r="AH67" s="96"/>
      <c r="AI67" s="96"/>
      <c r="AJ67" s="96"/>
      <c r="AK67" s="96"/>
      <c r="AL67" s="96"/>
      <c r="AM67" s="96"/>
      <c r="AN67" s="96"/>
      <c r="AO67" s="96"/>
      <c r="AP67" s="96"/>
      <c r="AQ67" s="96"/>
      <c r="AR67" s="96"/>
      <c r="AS67" s="2"/>
      <c r="AT67" s="2"/>
      <c r="AU67" s="2"/>
      <c r="AV67" s="2"/>
      <c r="AW67" s="2"/>
      <c r="AX67" s="2"/>
      <c r="AY67" s="2"/>
      <c r="AZ67" s="2"/>
      <c r="BA67" s="2"/>
      <c r="BB67" s="2"/>
      <c r="BC67" s="2"/>
      <c r="BD67" s="2"/>
      <c r="BE67" s="2"/>
      <c r="BF67" s="2"/>
      <c r="BG67" s="2"/>
      <c r="BH67" s="2"/>
      <c r="BI67" s="2"/>
      <c r="BJ67" s="2"/>
      <c r="BK67" s="2"/>
      <c r="BL67" s="2"/>
    </row>
    <row r="68" spans="1:64" ht="31.5" customHeight="1">
      <c r="A68" s="91"/>
      <c r="B68" s="91"/>
      <c r="C68" s="91"/>
      <c r="D68" s="91"/>
      <c r="E68" s="91"/>
      <c r="F68" s="91"/>
      <c r="G68" s="91"/>
      <c r="H68" s="91"/>
      <c r="I68" s="91"/>
      <c r="J68" s="91"/>
      <c r="K68" s="91"/>
      <c r="L68" s="91"/>
      <c r="M68" s="91"/>
      <c r="N68" s="91"/>
      <c r="O68" s="91"/>
      <c r="P68" s="91"/>
      <c r="Q68" s="39" t="str">
        <f>IF($H$66="","",
IF(OR($H$66="Corrupción",$H$66="Lavado de Activos",$H$66="Financiación del Terrorismo",$H$66="Corrupción en Trámites, OPAs y Consultas de Acceso a la Información Pública"),"No Aplica",'5. Valoración de Controles'!H68))</f>
        <v/>
      </c>
      <c r="R68" s="39" t="str">
        <f>IF($H$66="","",
IF(OR($H$66="Corrupción",$H$66="Lavado de Activos",$H$66="Financiación del Terrorismo",$H$66="Corrupción en Trámites, OPAs y Consultas de Acceso a la Información Pública"),'6.Valoración Control Corrupción'!E68,"No Aplica"))</f>
        <v/>
      </c>
      <c r="S68" s="39" t="str">
        <f>IF($H$66="","",
IF(OR($H$66="Corrupción",$H$66="Lavado de Activos",$H$66="Financiación del Terrorismo",$H$66="Corrupción en Trámites, OPAs y Consultas de Acceso a la Información Pública"),'6.Valoración Control Corrupción'!F68,"No Aplica"))</f>
        <v/>
      </c>
      <c r="T68" s="39" t="str">
        <f>IF($H$66="","",
IF(OR($H$66="Corrupción",$H$66="Lavado de Activos",$H$66="Financiación del Terrorismo",$H$66="Corrupción en Trámites, OPAs y Consultas de Acceso a la Información Pública"),'6.Valoración Control Corrupción'!G68,"No Aplica"))</f>
        <v/>
      </c>
      <c r="U68" s="39" t="str">
        <f>IF($H$66="","",
IF(OR($H$66="Corrupción",$H$66="Lavado de Activos",$H$66="Financiación del Terrorismo",$H$66="Corrupción en Trámites, OPAs y Consultas de Acceso a la Información Pública"),'6.Valoración Control Corrupción'!H68,"No Aplica"))</f>
        <v/>
      </c>
      <c r="V68" s="39" t="str">
        <f>IF($H$66="","",
IF(OR($H$66="Corrupción",$H$66="Lavado de Activos",$H$66="Financiación del Terrorismo",$H$66="Corrupción en Trámites, OPAs y Consultas de Acceso a la Información Pública"),'6.Valoración Control Corrupción'!I68,"No Aplica"))</f>
        <v/>
      </c>
      <c r="W68" s="39" t="str">
        <f>IF($H$66="","",
IF(OR($H$66="Corrupción",$H$66="Lavado de Activos",$H$66="Financiación del Terrorismo",$H$66="Corrupción en Trámites, OPAs y Consultas de Acceso a la Información Pública"),'6.Valoración Control Corrupción'!J68,"No Aplica"))</f>
        <v/>
      </c>
      <c r="X68" s="23" t="str">
        <f>IF($H$66="","",
IF(OR($H$66="Corrupción",$H$66="Lavado de Activos",$H$66="Financiación del Terrorismo",$H$66="Trámites, OPAs y Consultas de Acceso a la Información Pública"),"No Aplica",'5. Valoración de Controles'!I68))</f>
        <v/>
      </c>
      <c r="Y68" s="23" t="str">
        <f>IF($H$66="","",
IF(OR($H$66="Corrupción",$H$66="Lavado de Activos",$H$66="Financiación del Terrorismo",$H$66="Trámites, OPAs y Consultas de Acceso a la Información Pública"),"No Aplica",'5. Valoración de Controles'!J68))</f>
        <v/>
      </c>
      <c r="Z68" s="23" t="str">
        <f>IF($H$66="","",
IF(OR($H$66="Corrupción",$H$66="Lavado de Activos",$H$66="Financiación del Terrorismo",$H$66="Trámites, OPAs y Consultas de Acceso a la Información Pública"),"No Aplica",'5. Valoración de Controles'!K68))</f>
        <v/>
      </c>
      <c r="AA68" s="23" t="str">
        <f>IF($H$66="","",
IF(OR($H$66="Corrupción",$H$66="Lavado de Activos",$H$66="Financiación del Terrorismo",$H$66="Trámites, OPAs y Consultas de Acceso a la Información Pública"),"No Aplica",'5. Valoración de Controles'!L68))</f>
        <v/>
      </c>
      <c r="AB68" s="23" t="str">
        <f>IF($H$66="","",
IF(OR($H$66="Corrupción",$H$66="Lavado de Activos",$H$66="Financiación del Terrorismo",$H$66="Trámites, OPAs y Consultas de Acceso a la Información Pública"),"No Aplica",'5. Valoración de Controles'!M68))</f>
        <v/>
      </c>
      <c r="AC68" s="23" t="str">
        <f>IF($H$66="","",
IF(OR($H$66="Corrupción",$H$66="Lavado de Activos",$H$66="Financiación del Terrorismo",$H$66="Trámites, OPAs y Consultas de Acceso a la Información Pública"),"No Aplica",'5. Valoración de Controles'!N68))</f>
        <v/>
      </c>
      <c r="AD68" s="23" t="str">
        <f>IF($H$66="","",
IF(OR($H$66="Corrupción",$H$66="Lavado de Activos",$H$66="Financiación del Terrorismo",$H$66="Trámites, OPAs y Consultas de Acceso a la Información Pública"),"No Aplica",'5. Valoración de Controles'!O68))</f>
        <v/>
      </c>
      <c r="AE68" s="23" t="str">
        <f>IF($H$66="","",
IF(OR($H$66="Corrupción",$H$66="Lavado de Activos",$H$66="Financiación del Terrorismo",$H$66="Trámites, OPAs y Consultas de Acceso a la Información Pública"),"No Aplica",'5. Valoración de Controles'!P68))</f>
        <v/>
      </c>
      <c r="AF68" s="23" t="str">
        <f>IF($H$66="","",
IF(OR($H$66="Corrupción",$H$66="Lavado de Activos",$H$66="Financiación del Terrorismo",$H$66="Trámites, OPAs y Consultas de Acceso a la Información Pública"),"No Aplica",'5. Valoración de Controles'!Q68))</f>
        <v/>
      </c>
      <c r="AG68" s="24" t="str">
        <f>IF($H$66="","",
IF(OR($H$66="Corrupción",$H$66="Lavado de Activos",$H$66="Financiación del Terrorismo",$H$66="Corrupción en Trámites, OPAs y Consultas de Acceso a la Información Pública"),"No Aplica",'5. Valoración de Controles'!R68))</f>
        <v/>
      </c>
      <c r="AH68" s="91"/>
      <c r="AI68" s="91"/>
      <c r="AJ68" s="91"/>
      <c r="AK68" s="91"/>
      <c r="AL68" s="91"/>
      <c r="AM68" s="91"/>
      <c r="AN68" s="91"/>
      <c r="AO68" s="91"/>
      <c r="AP68" s="91"/>
      <c r="AQ68" s="91"/>
      <c r="AR68" s="91"/>
      <c r="AS68" s="2"/>
      <c r="AT68" s="2"/>
      <c r="AU68" s="2"/>
      <c r="AV68" s="2"/>
      <c r="AW68" s="2"/>
      <c r="AX68" s="2"/>
      <c r="AY68" s="2"/>
      <c r="AZ68" s="2"/>
      <c r="BA68" s="2"/>
      <c r="BB68" s="2"/>
      <c r="BC68" s="2"/>
      <c r="BD68" s="2"/>
      <c r="BE68" s="2"/>
      <c r="BF68" s="2"/>
      <c r="BG68" s="2"/>
      <c r="BH68" s="2"/>
      <c r="BI68" s="2"/>
      <c r="BJ68" s="2"/>
      <c r="BK68" s="2"/>
      <c r="BL68" s="2"/>
    </row>
    <row r="69" spans="1:64"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H30:H32"/>
    <mergeCell ref="I30:I32"/>
    <mergeCell ref="J30:J32"/>
    <mergeCell ref="K30:K32"/>
    <mergeCell ref="L30:L32"/>
    <mergeCell ref="M30:M32"/>
    <mergeCell ref="N30:N32"/>
    <mergeCell ref="O27:O29"/>
    <mergeCell ref="P27:P29"/>
    <mergeCell ref="H27:H29"/>
    <mergeCell ref="I27:I29"/>
    <mergeCell ref="J27:J29"/>
    <mergeCell ref="K27:K29"/>
    <mergeCell ref="L27:L29"/>
    <mergeCell ref="M27:M29"/>
    <mergeCell ref="N27:N29"/>
    <mergeCell ref="O33:O35"/>
    <mergeCell ref="P33:P35"/>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O12:O14"/>
    <mergeCell ref="P12:P14"/>
    <mergeCell ref="H12:H14"/>
    <mergeCell ref="I12:I14"/>
    <mergeCell ref="J12:J14"/>
    <mergeCell ref="K12:K14"/>
    <mergeCell ref="L12:L14"/>
    <mergeCell ref="M12:M14"/>
    <mergeCell ref="N12:N14"/>
    <mergeCell ref="J18:J20"/>
    <mergeCell ref="K18:K20"/>
    <mergeCell ref="L18:L20"/>
    <mergeCell ref="M18:M20"/>
    <mergeCell ref="N18:N20"/>
    <mergeCell ref="A18:A20"/>
    <mergeCell ref="B18:B20"/>
    <mergeCell ref="C18:C20"/>
    <mergeCell ref="D18:D20"/>
    <mergeCell ref="E18:E20"/>
    <mergeCell ref="F18:F20"/>
    <mergeCell ref="G18:G20"/>
    <mergeCell ref="A60:A62"/>
    <mergeCell ref="B60:B62"/>
    <mergeCell ref="C60:C62"/>
    <mergeCell ref="D60:D62"/>
    <mergeCell ref="E60:E62"/>
    <mergeCell ref="F60:F62"/>
    <mergeCell ref="G60:G62"/>
    <mergeCell ref="H18:H20"/>
    <mergeCell ref="I18:I20"/>
    <mergeCell ref="A21:A23"/>
    <mergeCell ref="B21:B23"/>
    <mergeCell ref="C21:C23"/>
    <mergeCell ref="D21:D23"/>
    <mergeCell ref="E21:E23"/>
    <mergeCell ref="F21:F23"/>
    <mergeCell ref="G21:G23"/>
    <mergeCell ref="A27:A29"/>
    <mergeCell ref="B27:B29"/>
    <mergeCell ref="C27:C29"/>
    <mergeCell ref="D27:D29"/>
    <mergeCell ref="E27:E29"/>
    <mergeCell ref="F27:F29"/>
    <mergeCell ref="G27:G29"/>
    <mergeCell ref="A30:A32"/>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N54:N56"/>
    <mergeCell ref="A54:A56"/>
    <mergeCell ref="B54:B56"/>
    <mergeCell ref="C54:C56"/>
    <mergeCell ref="D54:D56"/>
    <mergeCell ref="E54:E56"/>
    <mergeCell ref="F54:F56"/>
    <mergeCell ref="G54:G56"/>
    <mergeCell ref="O57:O59"/>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O42:AO44"/>
    <mergeCell ref="AP42:AP44"/>
    <mergeCell ref="AQ42:AQ44"/>
    <mergeCell ref="AR42:AR44"/>
    <mergeCell ref="AH42:AH44"/>
    <mergeCell ref="AI42:AI44"/>
    <mergeCell ref="AJ42:AJ44"/>
    <mergeCell ref="AK42:AK44"/>
    <mergeCell ref="AL42:AL44"/>
    <mergeCell ref="AM42:AM44"/>
    <mergeCell ref="AN42:AN44"/>
    <mergeCell ref="AO39:AO41"/>
    <mergeCell ref="AP39:AP41"/>
    <mergeCell ref="AQ39:AQ41"/>
    <mergeCell ref="AR39:AR41"/>
    <mergeCell ref="AH39:AH41"/>
    <mergeCell ref="AI39:AI41"/>
    <mergeCell ref="AJ39:AJ41"/>
    <mergeCell ref="AK39:AK41"/>
    <mergeCell ref="AL39:AL41"/>
    <mergeCell ref="AM39:AM41"/>
    <mergeCell ref="AN39:AN41"/>
    <mergeCell ref="AO36:AO38"/>
    <mergeCell ref="AP36:AP38"/>
    <mergeCell ref="AQ36:AQ38"/>
    <mergeCell ref="AR36:AR38"/>
    <mergeCell ref="AH36:AH38"/>
    <mergeCell ref="AI36:AI38"/>
    <mergeCell ref="AJ36:AJ38"/>
    <mergeCell ref="AK36:AK38"/>
    <mergeCell ref="AL36:AL38"/>
    <mergeCell ref="AM36:AM38"/>
    <mergeCell ref="AN36:AN38"/>
    <mergeCell ref="AO33:AO35"/>
    <mergeCell ref="AP33:AP35"/>
    <mergeCell ref="AQ33:AQ35"/>
    <mergeCell ref="AR33:AR35"/>
    <mergeCell ref="AH33:AH35"/>
    <mergeCell ref="AI33:AI35"/>
    <mergeCell ref="AJ33:AJ35"/>
    <mergeCell ref="AK33:AK35"/>
    <mergeCell ref="AL33:AL35"/>
    <mergeCell ref="AM33:AM35"/>
    <mergeCell ref="AN33:AN35"/>
    <mergeCell ref="AO30:AO32"/>
    <mergeCell ref="AP30:AP32"/>
    <mergeCell ref="AQ30:AQ32"/>
    <mergeCell ref="AR30:AR32"/>
    <mergeCell ref="AH30:AH32"/>
    <mergeCell ref="AI30:AI32"/>
    <mergeCell ref="AJ30:AJ32"/>
    <mergeCell ref="AK30:AK32"/>
    <mergeCell ref="AL30:AL32"/>
    <mergeCell ref="AM30:AM32"/>
    <mergeCell ref="AN30:AN32"/>
    <mergeCell ref="AO27:AO29"/>
    <mergeCell ref="AP27:AP29"/>
    <mergeCell ref="AQ27:AQ29"/>
    <mergeCell ref="AR27:AR29"/>
    <mergeCell ref="AH27:AH29"/>
    <mergeCell ref="AI27:AI29"/>
    <mergeCell ref="AJ27:AJ29"/>
    <mergeCell ref="AK27:AK29"/>
    <mergeCell ref="AL27:AL29"/>
    <mergeCell ref="AM27:AM29"/>
    <mergeCell ref="AN27:AN29"/>
    <mergeCell ref="AO24:AO26"/>
    <mergeCell ref="AP24:AP26"/>
    <mergeCell ref="AQ24:AQ26"/>
    <mergeCell ref="AR24:AR26"/>
    <mergeCell ref="AH24:AH26"/>
    <mergeCell ref="AI24:AI26"/>
    <mergeCell ref="AJ24:AJ26"/>
    <mergeCell ref="AK24:AK26"/>
    <mergeCell ref="AL24:AL26"/>
    <mergeCell ref="AM24:AM26"/>
    <mergeCell ref="AN24:AN26"/>
    <mergeCell ref="AO66:AO68"/>
    <mergeCell ref="AP66:AP68"/>
    <mergeCell ref="AQ66:AQ68"/>
    <mergeCell ref="AR66:AR68"/>
    <mergeCell ref="AH66:AH68"/>
    <mergeCell ref="AI66:AI68"/>
    <mergeCell ref="AJ66:AJ68"/>
    <mergeCell ref="AK66:AK68"/>
    <mergeCell ref="AL66:AL68"/>
    <mergeCell ref="AM66:AM68"/>
    <mergeCell ref="AN66:AN68"/>
    <mergeCell ref="AO18:AO20"/>
    <mergeCell ref="AP18:AP20"/>
    <mergeCell ref="AQ18:AQ20"/>
    <mergeCell ref="AR18:AR20"/>
    <mergeCell ref="AH18:AH20"/>
    <mergeCell ref="AI18:AI20"/>
    <mergeCell ref="AJ18:AJ20"/>
    <mergeCell ref="AK18:AK20"/>
    <mergeCell ref="AL18:AL20"/>
    <mergeCell ref="AM18:AM20"/>
    <mergeCell ref="AN18:AN20"/>
    <mergeCell ref="AQ15:AQ17"/>
    <mergeCell ref="AR15:AR17"/>
    <mergeCell ref="AH15:AH17"/>
    <mergeCell ref="AI15:AI17"/>
    <mergeCell ref="AJ15:AJ17"/>
    <mergeCell ref="AK15:AK17"/>
    <mergeCell ref="AL15:AL17"/>
    <mergeCell ref="AM15:AM17"/>
    <mergeCell ref="AN15:AN17"/>
    <mergeCell ref="AH12:AH14"/>
    <mergeCell ref="AI12:AI14"/>
    <mergeCell ref="AJ12:AJ14"/>
    <mergeCell ref="AK12:AK14"/>
    <mergeCell ref="AL12:AL14"/>
    <mergeCell ref="AM12:AM14"/>
    <mergeCell ref="AN12:AN14"/>
    <mergeCell ref="AO15:AO17"/>
    <mergeCell ref="AP15:AP17"/>
    <mergeCell ref="AO63:AO65"/>
    <mergeCell ref="AP63:AP65"/>
    <mergeCell ref="AQ63:AQ65"/>
    <mergeCell ref="AR63:AR65"/>
    <mergeCell ref="AH63:AH65"/>
    <mergeCell ref="AI63:AI65"/>
    <mergeCell ref="AJ63:AJ65"/>
    <mergeCell ref="AK63:AK65"/>
    <mergeCell ref="AL63:AL65"/>
    <mergeCell ref="AM63:AM65"/>
    <mergeCell ref="AN63:AN65"/>
    <mergeCell ref="AO60:AO62"/>
    <mergeCell ref="AP60:AP62"/>
    <mergeCell ref="AQ60:AQ62"/>
    <mergeCell ref="AR60:AR62"/>
    <mergeCell ref="AH60:AH62"/>
    <mergeCell ref="AI60:AI62"/>
    <mergeCell ref="AJ60:AJ62"/>
    <mergeCell ref="AK60:AK62"/>
    <mergeCell ref="AL60:AL62"/>
    <mergeCell ref="AM60:AM62"/>
    <mergeCell ref="AN60:AN62"/>
    <mergeCell ref="AO57:AO59"/>
    <mergeCell ref="AP57:AP59"/>
    <mergeCell ref="AQ57:AQ59"/>
    <mergeCell ref="AR57:AR59"/>
    <mergeCell ref="AH57:AH59"/>
    <mergeCell ref="AI57:AI59"/>
    <mergeCell ref="AJ57:AJ59"/>
    <mergeCell ref="AK57:AK59"/>
    <mergeCell ref="AL57:AL59"/>
    <mergeCell ref="AM57:AM59"/>
    <mergeCell ref="AN57:AN59"/>
    <mergeCell ref="AO54:AO56"/>
    <mergeCell ref="AP54:AP56"/>
    <mergeCell ref="AQ54:AQ56"/>
    <mergeCell ref="AR54:AR56"/>
    <mergeCell ref="AH54:AH56"/>
    <mergeCell ref="AI54:AI56"/>
    <mergeCell ref="AJ54:AJ56"/>
    <mergeCell ref="AK54:AK56"/>
    <mergeCell ref="AL54:AL56"/>
    <mergeCell ref="AM54:AM56"/>
    <mergeCell ref="AN54:AN56"/>
    <mergeCell ref="AO51:AO53"/>
    <mergeCell ref="AP51:AP53"/>
    <mergeCell ref="AQ51:AQ53"/>
    <mergeCell ref="AR51:AR53"/>
    <mergeCell ref="AH51:AH53"/>
    <mergeCell ref="AI51:AI53"/>
    <mergeCell ref="AJ51:AJ53"/>
    <mergeCell ref="AK51:AK53"/>
    <mergeCell ref="AL51:AL53"/>
    <mergeCell ref="AM51:AM53"/>
    <mergeCell ref="AN51:AN53"/>
    <mergeCell ref="AO48:AO50"/>
    <mergeCell ref="AP48:AP50"/>
    <mergeCell ref="AQ48:AQ50"/>
    <mergeCell ref="AR48:AR50"/>
    <mergeCell ref="AH48:AH50"/>
    <mergeCell ref="AI48:AI50"/>
    <mergeCell ref="AJ48:AJ50"/>
    <mergeCell ref="AK48:AK50"/>
    <mergeCell ref="AL48:AL50"/>
    <mergeCell ref="AM48:AM50"/>
    <mergeCell ref="AN48:AN50"/>
    <mergeCell ref="AO45:AO47"/>
    <mergeCell ref="AP45:AP47"/>
    <mergeCell ref="AQ45:AQ47"/>
    <mergeCell ref="AR45:AR47"/>
    <mergeCell ref="AH45:AH47"/>
    <mergeCell ref="AI45:AI47"/>
    <mergeCell ref="AJ45:AJ47"/>
    <mergeCell ref="AK45:AK47"/>
    <mergeCell ref="AL45:AL47"/>
    <mergeCell ref="AM45:AM47"/>
    <mergeCell ref="AN45:AN47"/>
    <mergeCell ref="AO21:AO23"/>
    <mergeCell ref="AP21:AP23"/>
    <mergeCell ref="AQ21:AQ23"/>
    <mergeCell ref="AR21:AR23"/>
    <mergeCell ref="AH21:AH23"/>
    <mergeCell ref="AI21:AI23"/>
    <mergeCell ref="AJ21:AJ23"/>
    <mergeCell ref="AK21:AK23"/>
    <mergeCell ref="AL21:AL23"/>
    <mergeCell ref="AM21:AM23"/>
    <mergeCell ref="AN21:A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O21:O23"/>
    <mergeCell ref="P21:P23"/>
    <mergeCell ref="H21:H23"/>
    <mergeCell ref="I21:I23"/>
    <mergeCell ref="J21:J23"/>
    <mergeCell ref="K21:K23"/>
    <mergeCell ref="L21:L23"/>
    <mergeCell ref="M21:M23"/>
    <mergeCell ref="N21:N23"/>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7:A8"/>
    <mergeCell ref="B7:B8"/>
    <mergeCell ref="C7:C8"/>
    <mergeCell ref="D7:D8"/>
    <mergeCell ref="E7:E8"/>
    <mergeCell ref="AA7:AF7"/>
    <mergeCell ref="AG7:AG8"/>
    <mergeCell ref="AH7:AH8"/>
    <mergeCell ref="AI7:AI8"/>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J9">
    <cfRule type="cellIs" dxfId="72" priority="10" operator="equal">
      <formula>"Catastrófico"</formula>
    </cfRule>
  </conditionalFormatting>
  <conditionalFormatting sqref="AJ9">
    <cfRule type="cellIs" dxfId="71" priority="11" operator="equal">
      <formula>"Mayor"</formula>
    </cfRule>
  </conditionalFormatting>
  <conditionalFormatting sqref="AJ9">
    <cfRule type="cellIs" dxfId="70" priority="12" operator="equal">
      <formula>"Moderado"</formula>
    </cfRule>
  </conditionalFormatting>
  <conditionalFormatting sqref="AJ9">
    <cfRule type="cellIs" dxfId="69" priority="13" operator="equal">
      <formula>"Menor"</formula>
    </cfRule>
  </conditionalFormatting>
  <conditionalFormatting sqref="AJ9">
    <cfRule type="cellIs" dxfId="68" priority="14" operator="equal">
      <formula>"Leve"</formula>
    </cfRule>
  </conditionalFormatting>
  <conditionalFormatting sqref="AL9">
    <cfRule type="cellIs" dxfId="67" priority="15" operator="equal">
      <formula>"Extremo"</formula>
    </cfRule>
  </conditionalFormatting>
  <conditionalFormatting sqref="AL9">
    <cfRule type="cellIs" dxfId="66" priority="16" operator="equal">
      <formula>"Alto"</formula>
    </cfRule>
  </conditionalFormatting>
  <conditionalFormatting sqref="AL9">
    <cfRule type="cellIs" dxfId="65" priority="17" operator="equal">
      <formula>"Moderado"</formula>
    </cfRule>
  </conditionalFormatting>
  <conditionalFormatting sqref="AL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H9">
    <cfRule type="cellIs" dxfId="53" priority="29" operator="equal">
      <formula>"Muy Alta"</formula>
    </cfRule>
  </conditionalFormatting>
  <conditionalFormatting sqref="AH9">
    <cfRule type="cellIs" dxfId="52" priority="30" operator="equal">
      <formula>"Alta"</formula>
    </cfRule>
  </conditionalFormatting>
  <conditionalFormatting sqref="AH9">
    <cfRule type="cellIs" dxfId="51" priority="31" operator="equal">
      <formula>"Media"</formula>
    </cfRule>
  </conditionalFormatting>
  <conditionalFormatting sqref="AH9">
    <cfRule type="cellIs" dxfId="50" priority="32" operator="equal">
      <formula>"Baja"</formula>
    </cfRule>
  </conditionalFormatting>
  <conditionalFormatting sqref="AH9">
    <cfRule type="cellIs" dxfId="49" priority="33" operator="equal">
      <formula>"Muy Baja"</formula>
    </cfRule>
  </conditionalFormatting>
  <conditionalFormatting sqref="AH9:AH11">
    <cfRule type="expression" dxfId="48" priority="34">
      <formula>IF($AH9="Casi seguro",1,0)</formula>
    </cfRule>
  </conditionalFormatting>
  <conditionalFormatting sqref="AH9:AH11">
    <cfRule type="expression" dxfId="47" priority="35">
      <formula>IF($AH9="Probable",1,0)</formula>
    </cfRule>
  </conditionalFormatting>
  <conditionalFormatting sqref="AH9:AH11">
    <cfRule type="expression" dxfId="46" priority="36">
      <formula>IF($AH9="Posible",1,0)</formula>
    </cfRule>
  </conditionalFormatting>
  <conditionalFormatting sqref="AH9:AH11">
    <cfRule type="expression" dxfId="45" priority="37">
      <formula>IF($AH9="Improbable",1,0)</formula>
    </cfRule>
  </conditionalFormatting>
  <conditionalFormatting sqref="AH9:AH11">
    <cfRule type="expression" dxfId="44" priority="38">
      <formula>IF($AH9="Rara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J12 AJ15 AJ18 AJ21 AJ24 AJ27 AJ30 AJ33 AJ36 AJ39 AJ42 AJ45 AJ48 AJ51 AJ54 AJ57 AJ60 AJ63 AJ66">
    <cfRule type="cellIs" dxfId="34" priority="48" operator="equal">
      <formula>"Catastrófico"</formula>
    </cfRule>
  </conditionalFormatting>
  <conditionalFormatting sqref="AJ12 AJ15 AJ18 AJ21 AJ24 AJ27 AJ30 AJ33 AJ36 AJ39 AJ42 AJ45 AJ48 AJ51 AJ54 AJ57 AJ60 AJ63 AJ66">
    <cfRule type="cellIs" dxfId="33" priority="49" operator="equal">
      <formula>"Mayor"</formula>
    </cfRule>
  </conditionalFormatting>
  <conditionalFormatting sqref="AJ12 AJ15 AJ18 AJ21 AJ24 AJ27 AJ30 AJ33 AJ36 AJ39 AJ42 AJ45 AJ48 AJ51 AJ54 AJ57 AJ60 AJ63 AJ66">
    <cfRule type="cellIs" dxfId="32" priority="50" operator="equal">
      <formula>"Moderado"</formula>
    </cfRule>
  </conditionalFormatting>
  <conditionalFormatting sqref="AJ12 AJ15 AJ18 AJ21 AJ24 AJ27 AJ30 AJ33 AJ36 AJ39 AJ42 AJ45 AJ48 AJ51 AJ54 AJ57 AJ60 AJ63 AJ66">
    <cfRule type="cellIs" dxfId="31" priority="51" operator="equal">
      <formula>"Menor"</formula>
    </cfRule>
  </conditionalFormatting>
  <conditionalFormatting sqref="AJ12 AJ15 AJ18 AJ21 AJ24 AJ27 AJ30 AJ33 AJ36 AJ39 AJ42 AJ45 AJ48 AJ51 AJ54 AJ57 AJ60 AJ63 AJ66">
    <cfRule type="cellIs" dxfId="30" priority="52" operator="equal">
      <formula>"Leve"</formula>
    </cfRule>
  </conditionalFormatting>
  <conditionalFormatting sqref="AL12 AL15 AL18 AL21 AL24 AL27 AL30 AL33 AL36 AL39 AL42 AL45 AL48 AL51 AL54 AL57 AL60 AL63 AL66">
    <cfRule type="cellIs" dxfId="29" priority="53" operator="equal">
      <formula>"Extremo"</formula>
    </cfRule>
  </conditionalFormatting>
  <conditionalFormatting sqref="AL12 AL15 AL18 AL21 AL24 AL27 AL30 AL33 AL36 AL39 AL42 AL45 AL48 AL51 AL54 AL57 AL60 AL63 AL66">
    <cfRule type="cellIs" dxfId="28" priority="54" operator="equal">
      <formula>"Alto"</formula>
    </cfRule>
  </conditionalFormatting>
  <conditionalFormatting sqref="AL12 AL15 AL18 AL21 AL24 AL27 AL30 AL33 AL36 AL39 AL42 AL45 AL48 AL51 AL54 AL57 AL60 AL63 AL66">
    <cfRule type="cellIs" dxfId="27" priority="55" operator="equal">
      <formula>"Moderado"</formula>
    </cfRule>
  </conditionalFormatting>
  <conditionalFormatting sqref="AL12 AL15 AL18 AL21 AL24 AL27 AL30 AL33 AL36 AL39 AL42 AL45 AL48 AL51 AL54 AL57 AL60 AL63 AL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H12 AH15 AH18 AH21 AH24 AH27 AH30 AH33 AH36 AH39 AH42 AH45 AH48 AH51 AH54 AH57 AH60 AH63 AH66">
    <cfRule type="cellIs" dxfId="15" priority="67" operator="equal">
      <formula>"Muy Alta"</formula>
    </cfRule>
  </conditionalFormatting>
  <conditionalFormatting sqref="AH12 AH15 AH18 AH21 AH24 AH27 AH30 AH33 AH36 AH39 AH42 AH45 AH48 AH51 AH54 AH57 AH60 AH63 AH66">
    <cfRule type="cellIs" dxfId="14" priority="68" operator="equal">
      <formula>"Alta"</formula>
    </cfRule>
  </conditionalFormatting>
  <conditionalFormatting sqref="AH12 AH15 AH18 AH21 AH24 AH27 AH30 AH33 AH36 AH39 AH42 AH45 AH48 AH51 AH54 AH57 AH60 AH63 AH66">
    <cfRule type="cellIs" dxfId="13" priority="69" operator="equal">
      <formula>"Media"</formula>
    </cfRule>
  </conditionalFormatting>
  <conditionalFormatting sqref="AH12 AH15 AH18 AH21 AH24 AH27 AH30 AH33 AH36 AH39 AH42 AH45 AH48 AH51 AH54 AH57 AH60 AH63 AH66">
    <cfRule type="cellIs" dxfId="12" priority="70" operator="equal">
      <formula>"Baja"</formula>
    </cfRule>
  </conditionalFormatting>
  <conditionalFormatting sqref="AH12 AH15 AH18 AH21 AH24 AH27 AH30 AH33 AH36 AH39 AH42 AH45 AH48 AH51 AH54 AH57 AH60 AH63 AH66">
    <cfRule type="cellIs" dxfId="11" priority="71" operator="equal">
      <formula>"Muy Baja"</formula>
    </cfRule>
  </conditionalFormatting>
  <conditionalFormatting sqref="AH12:AH68">
    <cfRule type="expression" dxfId="10" priority="72">
      <formula>IF($AH12="Casi seguro",1,0)</formula>
    </cfRule>
  </conditionalFormatting>
  <conditionalFormatting sqref="AH12:AH68">
    <cfRule type="expression" dxfId="9" priority="73">
      <formula>IF($AH12="Probable",1,0)</formula>
    </cfRule>
  </conditionalFormatting>
  <conditionalFormatting sqref="AH12:AH68">
    <cfRule type="expression" dxfId="8" priority="74">
      <formula>IF($AH12="Posible",1,0)</formula>
    </cfRule>
  </conditionalFormatting>
  <conditionalFormatting sqref="AH12:AH68">
    <cfRule type="expression" dxfId="7" priority="75">
      <formula>IF($AH12="Improbable",1,0)</formula>
    </cfRule>
  </conditionalFormatting>
  <conditionalFormatting sqref="AH12:AH68">
    <cfRule type="expression" dxfId="6"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4"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3" priority="79">
      <formula>IF($AL9="Bajo",1,0)</formula>
    </cfRule>
  </conditionalFormatting>
  <conditionalFormatting sqref="AO12:AR68">
    <cfRule type="expression" dxfId="2" priority="80">
      <formula>IF(OR($AM12="Evitar",$AM12="Compartir",$AM12="Aceptar",$AM12="Reducir (Transferir)"),1,0)</formula>
    </cfRule>
  </conditionalFormatting>
  <conditionalFormatting sqref="AO12:AR68">
    <cfRule type="expression" dxfId="1"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82">
      <formula>IF($AL12="Bajo",1,0)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Normal="100" workbookViewId="0">
      <pane ySplit="8" topLeftCell="A9" activePane="bottomLeft" state="frozen"/>
      <selection pane="bottomLeft" activeCell="C9" sqref="C9:C11"/>
    </sheetView>
  </sheetViews>
  <sheetFormatPr baseColWidth="10" defaultColWidth="14.42578125" defaultRowHeight="15" customHeight="1"/>
  <cols>
    <col min="1" max="1" width="4" customWidth="1"/>
    <col min="2" max="2" width="19" customWidth="1"/>
    <col min="3" max="3" width="68.7109375" customWidth="1"/>
    <col min="4" max="4" width="29.28515625" customWidth="1"/>
    <col min="5" max="5" width="53.5703125" customWidth="1"/>
    <col min="6" max="6" width="8.5703125" customWidth="1"/>
    <col min="7" max="7" width="27.85546875" customWidth="1"/>
    <col min="8" max="8" width="53.7109375" customWidth="1"/>
    <col min="9" max="9" width="23.7109375" customWidth="1"/>
    <col min="10" max="10" width="64.140625" customWidth="1"/>
    <col min="11" max="11" width="9.5703125" customWidth="1"/>
    <col min="12" max="12" width="31.85546875" customWidth="1"/>
    <col min="13" max="13" width="23.7109375" customWidth="1"/>
    <col min="14" max="14" width="8.5703125" customWidth="1"/>
    <col min="15" max="16" width="27.85546875" customWidth="1"/>
    <col min="17" max="17" width="23.7109375" customWidth="1"/>
    <col min="18" max="18" width="33.7109375" customWidth="1"/>
    <col min="19" max="19" width="9.5703125" customWidth="1"/>
    <col min="20" max="20" width="31.85546875" customWidth="1"/>
    <col min="21" max="21" width="23.7109375" customWidth="1"/>
    <col min="22" max="22" width="8.5703125" customWidth="1"/>
    <col min="23" max="24" width="27.85546875" customWidth="1"/>
    <col min="25" max="25" width="23.7109375" customWidth="1"/>
    <col min="26" max="26" width="33.7109375" customWidth="1"/>
    <col min="27" max="27" width="9.5703125" customWidth="1"/>
    <col min="28" max="28" width="27.140625" customWidth="1"/>
    <col min="29" max="29" width="23.7109375" customWidth="1"/>
    <col min="30" max="30" width="11.42578125" customWidth="1"/>
    <col min="31" max="44" width="11.42578125" hidden="1" customWidth="1"/>
  </cols>
  <sheetData>
    <row r="1" spans="1:44" ht="16.5" customHeight="1">
      <c r="A1" s="80"/>
      <c r="B1" s="75"/>
      <c r="C1" s="80" t="s">
        <v>0</v>
      </c>
      <c r="D1" s="81"/>
      <c r="E1" s="81"/>
      <c r="F1" s="81"/>
      <c r="G1" s="81"/>
      <c r="H1" s="81"/>
      <c r="I1" s="81"/>
      <c r="J1" s="81"/>
      <c r="K1" s="81"/>
      <c r="L1" s="81"/>
      <c r="M1" s="81"/>
      <c r="N1" s="81"/>
      <c r="O1" s="81"/>
      <c r="P1" s="81"/>
      <c r="Q1" s="81"/>
      <c r="R1" s="81"/>
      <c r="S1" s="81"/>
      <c r="T1" s="81"/>
      <c r="U1" s="81"/>
      <c r="V1" s="81"/>
      <c r="W1" s="81"/>
      <c r="X1" s="81"/>
      <c r="Y1" s="81"/>
      <c r="Z1" s="81"/>
      <c r="AA1" s="75"/>
      <c r="AB1" s="108" t="s">
        <v>300</v>
      </c>
      <c r="AC1" s="68"/>
      <c r="AD1" s="3"/>
      <c r="AE1" s="3"/>
      <c r="AF1" s="3"/>
      <c r="AG1" s="3"/>
      <c r="AH1" s="3"/>
      <c r="AI1" s="3"/>
      <c r="AJ1" s="3"/>
      <c r="AK1" s="3"/>
      <c r="AL1" s="3"/>
      <c r="AM1" s="3"/>
      <c r="AN1" s="3"/>
      <c r="AO1" s="3"/>
      <c r="AP1" s="3"/>
      <c r="AQ1" s="3"/>
      <c r="AR1" s="3"/>
    </row>
    <row r="2" spans="1:44" ht="16.5" customHeight="1">
      <c r="A2" s="76"/>
      <c r="B2" s="77"/>
      <c r="C2" s="76"/>
      <c r="D2" s="82"/>
      <c r="E2" s="82"/>
      <c r="F2" s="82"/>
      <c r="G2" s="82"/>
      <c r="H2" s="82"/>
      <c r="I2" s="82"/>
      <c r="J2" s="82"/>
      <c r="K2" s="82"/>
      <c r="L2" s="82"/>
      <c r="M2" s="82"/>
      <c r="N2" s="82"/>
      <c r="O2" s="82"/>
      <c r="P2" s="82"/>
      <c r="Q2" s="82"/>
      <c r="R2" s="82"/>
      <c r="S2" s="82"/>
      <c r="T2" s="82"/>
      <c r="U2" s="82"/>
      <c r="V2" s="82"/>
      <c r="W2" s="82"/>
      <c r="X2" s="82"/>
      <c r="Y2" s="82"/>
      <c r="Z2" s="82"/>
      <c r="AA2" s="77"/>
      <c r="AB2" s="108" t="s">
        <v>301</v>
      </c>
      <c r="AC2" s="68"/>
      <c r="AD2" s="3"/>
      <c r="AE2" s="3"/>
      <c r="AF2" s="3"/>
      <c r="AG2" s="3"/>
      <c r="AH2" s="3"/>
      <c r="AI2" s="3"/>
      <c r="AJ2" s="3"/>
      <c r="AK2" s="3"/>
      <c r="AL2" s="3"/>
      <c r="AM2" s="3"/>
      <c r="AN2" s="3"/>
      <c r="AO2" s="3"/>
      <c r="AP2" s="3"/>
      <c r="AQ2" s="3"/>
      <c r="AR2" s="3"/>
    </row>
    <row r="3" spans="1:44" ht="16.5" customHeight="1">
      <c r="A3" s="76"/>
      <c r="B3" s="77"/>
      <c r="C3" s="76"/>
      <c r="D3" s="82"/>
      <c r="E3" s="82"/>
      <c r="F3" s="82"/>
      <c r="G3" s="82"/>
      <c r="H3" s="82"/>
      <c r="I3" s="82"/>
      <c r="J3" s="82"/>
      <c r="K3" s="82"/>
      <c r="L3" s="82"/>
      <c r="M3" s="82"/>
      <c r="N3" s="82"/>
      <c r="O3" s="82"/>
      <c r="P3" s="82"/>
      <c r="Q3" s="82"/>
      <c r="R3" s="82"/>
      <c r="S3" s="82"/>
      <c r="T3" s="82"/>
      <c r="U3" s="82"/>
      <c r="V3" s="82"/>
      <c r="W3" s="82"/>
      <c r="X3" s="82"/>
      <c r="Y3" s="82"/>
      <c r="Z3" s="82"/>
      <c r="AA3" s="77"/>
      <c r="AB3" s="108" t="s">
        <v>302</v>
      </c>
      <c r="AC3" s="68"/>
      <c r="AD3" s="3"/>
      <c r="AE3" s="3"/>
      <c r="AF3" s="3"/>
      <c r="AG3" s="3"/>
      <c r="AH3" s="3"/>
      <c r="AI3" s="3"/>
      <c r="AJ3" s="3"/>
      <c r="AK3" s="3"/>
      <c r="AL3" s="3"/>
      <c r="AM3" s="3"/>
      <c r="AN3" s="3"/>
      <c r="AO3" s="3"/>
      <c r="AP3" s="3"/>
      <c r="AQ3" s="3"/>
      <c r="AR3" s="3"/>
    </row>
    <row r="4" spans="1:44" ht="16.5" customHeight="1">
      <c r="A4" s="78"/>
      <c r="B4" s="79"/>
      <c r="C4" s="78"/>
      <c r="D4" s="83"/>
      <c r="E4" s="83"/>
      <c r="F4" s="83"/>
      <c r="G4" s="83"/>
      <c r="H4" s="83"/>
      <c r="I4" s="83"/>
      <c r="J4" s="83"/>
      <c r="K4" s="83"/>
      <c r="L4" s="83"/>
      <c r="M4" s="83"/>
      <c r="N4" s="83"/>
      <c r="O4" s="83"/>
      <c r="P4" s="83"/>
      <c r="Q4" s="83"/>
      <c r="R4" s="83"/>
      <c r="S4" s="83"/>
      <c r="T4" s="83"/>
      <c r="U4" s="83"/>
      <c r="V4" s="83"/>
      <c r="W4" s="83"/>
      <c r="X4" s="83"/>
      <c r="Y4" s="83"/>
      <c r="Z4" s="83"/>
      <c r="AA4" s="79"/>
      <c r="AB4" s="108" t="s">
        <v>303</v>
      </c>
      <c r="AC4" s="68"/>
      <c r="AD4" s="3"/>
      <c r="AE4" s="3"/>
      <c r="AF4" s="3"/>
      <c r="AG4" s="3"/>
      <c r="AH4" s="3"/>
      <c r="AI4" s="3"/>
      <c r="AJ4" s="3"/>
      <c r="AK4" s="3"/>
      <c r="AL4" s="3"/>
      <c r="AM4" s="3"/>
      <c r="AN4" s="3"/>
      <c r="AO4" s="3"/>
      <c r="AP4" s="3"/>
      <c r="AQ4" s="3"/>
      <c r="AR4" s="3"/>
    </row>
    <row r="5" spans="1:44" ht="16.5" customHeight="1">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c r="A6" s="115" t="s">
        <v>84</v>
      </c>
      <c r="B6" s="67"/>
      <c r="C6" s="67"/>
      <c r="D6" s="67"/>
      <c r="E6" s="41" t="s">
        <v>281</v>
      </c>
      <c r="F6" s="129" t="s">
        <v>304</v>
      </c>
      <c r="G6" s="67"/>
      <c r="H6" s="67"/>
      <c r="I6" s="67"/>
      <c r="J6" s="67"/>
      <c r="K6" s="67"/>
      <c r="L6" s="67"/>
      <c r="M6" s="68"/>
      <c r="N6" s="129" t="s">
        <v>305</v>
      </c>
      <c r="O6" s="67"/>
      <c r="P6" s="67"/>
      <c r="Q6" s="67"/>
      <c r="R6" s="67"/>
      <c r="S6" s="67"/>
      <c r="T6" s="67"/>
      <c r="U6" s="68"/>
      <c r="V6" s="129" t="s">
        <v>306</v>
      </c>
      <c r="W6" s="67"/>
      <c r="X6" s="67"/>
      <c r="Y6" s="67"/>
      <c r="Z6" s="67"/>
      <c r="AA6" s="67"/>
      <c r="AB6" s="67"/>
      <c r="AC6" s="68"/>
      <c r="AD6" s="3"/>
      <c r="AE6" s="3"/>
      <c r="AF6" s="3"/>
      <c r="AG6" s="3"/>
      <c r="AH6" s="3"/>
      <c r="AI6" s="3"/>
      <c r="AJ6" s="3"/>
      <c r="AK6" s="3"/>
      <c r="AL6" s="3"/>
      <c r="AM6" s="3"/>
      <c r="AN6" s="3"/>
      <c r="AO6" s="3"/>
      <c r="AP6" s="3"/>
      <c r="AQ6" s="3"/>
      <c r="AR6" s="3"/>
    </row>
    <row r="7" spans="1:44" ht="27.75" customHeight="1">
      <c r="A7" s="132" t="s">
        <v>82</v>
      </c>
      <c r="B7" s="97" t="s">
        <v>83</v>
      </c>
      <c r="C7" s="92" t="s">
        <v>91</v>
      </c>
      <c r="D7" s="133" t="s">
        <v>92</v>
      </c>
      <c r="E7" s="135" t="s">
        <v>307</v>
      </c>
      <c r="F7" s="130" t="s">
        <v>308</v>
      </c>
      <c r="G7" s="67"/>
      <c r="H7" s="67"/>
      <c r="I7" s="68"/>
      <c r="J7" s="42" t="s">
        <v>309</v>
      </c>
      <c r="K7" s="131" t="s">
        <v>310</v>
      </c>
      <c r="L7" s="67"/>
      <c r="M7" s="68"/>
      <c r="N7" s="130" t="s">
        <v>308</v>
      </c>
      <c r="O7" s="67"/>
      <c r="P7" s="67"/>
      <c r="Q7" s="68"/>
      <c r="R7" s="42" t="s">
        <v>309</v>
      </c>
      <c r="S7" s="131" t="s">
        <v>310</v>
      </c>
      <c r="T7" s="67"/>
      <c r="U7" s="68"/>
      <c r="V7" s="130" t="s">
        <v>308</v>
      </c>
      <c r="W7" s="67"/>
      <c r="X7" s="67"/>
      <c r="Y7" s="68"/>
      <c r="Z7" s="42" t="s">
        <v>309</v>
      </c>
      <c r="AA7" s="131" t="s">
        <v>310</v>
      </c>
      <c r="AB7" s="67"/>
      <c r="AC7" s="68"/>
      <c r="AD7" s="3"/>
      <c r="AE7" s="3"/>
      <c r="AF7" s="3"/>
      <c r="AG7" s="3"/>
      <c r="AH7" s="3"/>
      <c r="AI7" s="3"/>
      <c r="AJ7" s="3"/>
      <c r="AK7" s="3"/>
      <c r="AL7" s="3"/>
      <c r="AM7" s="3"/>
      <c r="AN7" s="3"/>
      <c r="AO7" s="3"/>
      <c r="AP7" s="3"/>
      <c r="AQ7" s="3"/>
      <c r="AR7" s="3"/>
    </row>
    <row r="8" spans="1:44" ht="30.75" customHeight="1">
      <c r="A8" s="91"/>
      <c r="B8" s="91"/>
      <c r="C8" s="91"/>
      <c r="D8" s="134"/>
      <c r="E8" s="134"/>
      <c r="F8" s="43" t="s">
        <v>311</v>
      </c>
      <c r="G8" s="43" t="s">
        <v>312</v>
      </c>
      <c r="H8" s="43" t="s">
        <v>313</v>
      </c>
      <c r="I8" s="43" t="s">
        <v>314</v>
      </c>
      <c r="J8" s="42" t="s">
        <v>315</v>
      </c>
      <c r="K8" s="44" t="s">
        <v>311</v>
      </c>
      <c r="L8" s="44" t="s">
        <v>316</v>
      </c>
      <c r="M8" s="44" t="s">
        <v>317</v>
      </c>
      <c r="N8" s="43" t="s">
        <v>311</v>
      </c>
      <c r="O8" s="43" t="s">
        <v>312</v>
      </c>
      <c r="P8" s="43" t="s">
        <v>313</v>
      </c>
      <c r="Q8" s="43" t="s">
        <v>314</v>
      </c>
      <c r="R8" s="42" t="s">
        <v>315</v>
      </c>
      <c r="S8" s="44" t="s">
        <v>311</v>
      </c>
      <c r="T8" s="44" t="s">
        <v>316</v>
      </c>
      <c r="U8" s="44" t="s">
        <v>317</v>
      </c>
      <c r="V8" s="43" t="s">
        <v>311</v>
      </c>
      <c r="W8" s="43" t="s">
        <v>312</v>
      </c>
      <c r="X8" s="43" t="s">
        <v>313</v>
      </c>
      <c r="Y8" s="43" t="s">
        <v>314</v>
      </c>
      <c r="Z8" s="42" t="s">
        <v>315</v>
      </c>
      <c r="AA8" s="44" t="s">
        <v>311</v>
      </c>
      <c r="AB8" s="44" t="s">
        <v>316</v>
      </c>
      <c r="AC8" s="44" t="s">
        <v>317</v>
      </c>
      <c r="AD8" s="16"/>
      <c r="AE8" s="16"/>
      <c r="AF8" s="16"/>
      <c r="AG8" s="16"/>
      <c r="AH8" s="16"/>
      <c r="AI8" s="16"/>
      <c r="AJ8" s="16"/>
      <c r="AK8" s="16"/>
      <c r="AL8" s="16"/>
      <c r="AM8" s="16"/>
      <c r="AN8" s="16"/>
      <c r="AO8" s="16"/>
      <c r="AP8" s="16"/>
      <c r="AQ8" s="16"/>
      <c r="AR8" s="16"/>
    </row>
    <row r="9" spans="1:44" ht="16.5" customHeight="1">
      <c r="A9" s="101">
        <v>1</v>
      </c>
      <c r="B9" s="117" t="str">
        <f>IF('2. Identificación del Riesgo'!B9:B11="","",'2. Identificación del Riesgo'!B9:B11)</f>
        <v>Gestión Administrativa</v>
      </c>
      <c r="C9" s="102" t="str">
        <f>IF('2. Identificación del Riesgo'!G9:G11="","",'2. Identificación del Riesgo'!G9:G11)</f>
        <v>Posibilidad de Afectación Económica (o presupuestal) y Reputacional por el inadecuado uso de los vehículos a disposición de la entidad, para beneficio propio o de terceros, debido a falta de conocimiento, ética y conciencia sobre el uso de recursos públicos.</v>
      </c>
      <c r="D9" s="102" t="str">
        <f>IF('2. Identificación del Riesgo'!H9:H11="","",'2. Identificación del Riesgo'!H9:H11)</f>
        <v>Corrupción</v>
      </c>
      <c r="E9" s="127" t="str">
        <f>IF('7. Mapa de Riesgos General'!AO9:AO11="","",'7. Mapa de Riesgos General'!AO9:AO11)</f>
        <v>Envío de correo electrónico mensual a los subdirectores y/o jefes de oficina con los lineamientos para el uso de vehículos del IDIGER (correos enviados/correos programados)</v>
      </c>
      <c r="F9" s="125">
        <v>1</v>
      </c>
      <c r="G9" s="126" t="s">
        <v>318</v>
      </c>
      <c r="H9" s="126" t="s">
        <v>319</v>
      </c>
      <c r="I9" s="126" t="s">
        <v>320</v>
      </c>
      <c r="J9" s="136" t="s">
        <v>321</v>
      </c>
      <c r="K9" s="125">
        <v>1</v>
      </c>
      <c r="L9" s="126" t="s">
        <v>322</v>
      </c>
      <c r="M9" s="126" t="s">
        <v>323</v>
      </c>
      <c r="N9" s="125"/>
      <c r="O9" s="126"/>
      <c r="P9" s="126"/>
      <c r="Q9" s="126"/>
      <c r="R9" s="126"/>
      <c r="S9" s="125"/>
      <c r="T9" s="126"/>
      <c r="U9" s="126"/>
      <c r="V9" s="125"/>
      <c r="W9" s="137"/>
      <c r="X9" s="137"/>
      <c r="Y9" s="137"/>
      <c r="Z9" s="126"/>
      <c r="AA9" s="125"/>
      <c r="AB9" s="126"/>
      <c r="AC9" s="126"/>
      <c r="AD9" s="17"/>
      <c r="AE9" s="17"/>
      <c r="AF9" s="17"/>
      <c r="AG9" s="17"/>
      <c r="AH9" s="17"/>
      <c r="AI9" s="17"/>
      <c r="AJ9" s="17"/>
      <c r="AK9" s="17"/>
      <c r="AL9" s="17"/>
      <c r="AM9" s="17"/>
      <c r="AN9" s="17"/>
      <c r="AO9" s="17"/>
      <c r="AP9" s="17"/>
      <c r="AQ9" s="17"/>
      <c r="AR9" s="17"/>
    </row>
    <row r="10" spans="1:44" ht="81.75" customHeight="1">
      <c r="A10" s="96"/>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3"/>
      <c r="AE10" s="3"/>
      <c r="AF10" s="3"/>
      <c r="AG10" s="3"/>
      <c r="AH10" s="3"/>
      <c r="AI10" s="3"/>
      <c r="AJ10" s="3"/>
      <c r="AK10" s="3"/>
      <c r="AL10" s="3"/>
      <c r="AM10" s="3"/>
      <c r="AN10" s="3"/>
      <c r="AO10" s="3"/>
      <c r="AP10" s="3"/>
      <c r="AQ10" s="3"/>
      <c r="AR10" s="3"/>
    </row>
    <row r="11" spans="1:44" ht="96.75" customHeight="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3"/>
      <c r="AE11" s="3"/>
      <c r="AF11" s="3"/>
      <c r="AG11" s="3"/>
      <c r="AH11" s="3"/>
      <c r="AI11" s="3"/>
      <c r="AJ11" s="3"/>
      <c r="AK11" s="3"/>
      <c r="AL11" s="3"/>
      <c r="AM11" s="3"/>
      <c r="AN11" s="3"/>
      <c r="AO11" s="3"/>
      <c r="AP11" s="3"/>
      <c r="AQ11" s="3"/>
      <c r="AR11" s="3"/>
    </row>
    <row r="12" spans="1:44" ht="54" customHeight="1">
      <c r="A12" s="101">
        <v>2</v>
      </c>
      <c r="B12" s="117" t="str">
        <f>IF('2. Identificación del Riesgo'!B12:B14="","",'2. Identificación del Riesgo'!B12:B14)</f>
        <v>Gestión Administrativa</v>
      </c>
      <c r="C12" s="102" t="str">
        <f>IF('2. Identificación del Riesgo'!G12:G14="","",'2. Identificación del Riesgo'!G12:G14)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102" t="str">
        <f>IF('2. Identificación del Riesgo'!H12:H14="","",'2. Identificación del Riesgo'!H12:H14)</f>
        <v>Estratégico</v>
      </c>
      <c r="E12" s="127" t="str">
        <f>IF('7. Mapa de Riesgos General'!AO12:AO14="","",'7. Mapa de Riesgos General'!AO12:AO14)</f>
        <v/>
      </c>
      <c r="F12" s="102" t="s">
        <v>324</v>
      </c>
      <c r="G12" s="102" t="s">
        <v>324</v>
      </c>
      <c r="H12" s="124" t="s">
        <v>325</v>
      </c>
      <c r="I12" s="124" t="s">
        <v>326</v>
      </c>
      <c r="J12" s="124" t="s">
        <v>327</v>
      </c>
      <c r="K12" s="104"/>
      <c r="L12" s="124"/>
      <c r="M12" s="124"/>
      <c r="N12" s="102"/>
      <c r="O12" s="102"/>
      <c r="P12" s="124"/>
      <c r="Q12" s="124"/>
      <c r="R12" s="124"/>
      <c r="S12" s="104"/>
      <c r="T12" s="124"/>
      <c r="U12" s="124"/>
      <c r="V12" s="104"/>
      <c r="W12" s="128"/>
      <c r="X12" s="128"/>
      <c r="Y12" s="128"/>
      <c r="Z12" s="124"/>
      <c r="AA12" s="104"/>
      <c r="AB12" s="124"/>
      <c r="AC12" s="124"/>
      <c r="AD12" s="3"/>
      <c r="AE12" s="3"/>
      <c r="AF12" s="3"/>
      <c r="AG12" s="3"/>
      <c r="AH12" s="3"/>
      <c r="AI12" s="3"/>
      <c r="AJ12" s="3"/>
      <c r="AK12" s="3"/>
      <c r="AL12" s="3"/>
      <c r="AM12" s="3"/>
      <c r="AN12" s="3"/>
      <c r="AO12" s="3"/>
      <c r="AP12" s="3"/>
      <c r="AQ12" s="3"/>
      <c r="AR12" s="3"/>
    </row>
    <row r="13" spans="1:44" ht="49.5" customHeight="1">
      <c r="A13" s="96"/>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3"/>
      <c r="AE13" s="3"/>
      <c r="AF13" s="3"/>
      <c r="AG13" s="3"/>
      <c r="AH13" s="3"/>
      <c r="AI13" s="3"/>
      <c r="AJ13" s="3"/>
      <c r="AK13" s="3"/>
      <c r="AL13" s="3"/>
      <c r="AM13" s="3"/>
      <c r="AN13" s="3"/>
      <c r="AO13" s="3"/>
      <c r="AP13" s="3"/>
      <c r="AQ13" s="3"/>
      <c r="AR13" s="3"/>
    </row>
    <row r="14" spans="1:44" ht="38.25" customHeight="1">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3"/>
      <c r="AE14" s="3"/>
      <c r="AF14" s="3"/>
      <c r="AG14" s="3"/>
      <c r="AH14" s="3"/>
      <c r="AI14" s="3"/>
      <c r="AJ14" s="3"/>
      <c r="AK14" s="3"/>
      <c r="AL14" s="3"/>
      <c r="AM14" s="3"/>
      <c r="AN14" s="3"/>
      <c r="AO14" s="3"/>
      <c r="AP14" s="3"/>
      <c r="AQ14" s="3"/>
      <c r="AR14" s="3"/>
    </row>
    <row r="15" spans="1:44" ht="16.5" customHeight="1">
      <c r="A15" s="101">
        <v>3</v>
      </c>
      <c r="B15" s="117" t="str">
        <f>IF('2. Identificación del Riesgo'!B15:B17="","",'2. Identificación del Riesgo'!B15:B17)</f>
        <v>Gestión Administrativa</v>
      </c>
      <c r="C15" s="102" t="str">
        <f>IF('2. Identificación del Riesgo'!G15:G17="","",'2.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102" t="str">
        <f>IF('2. Identificación del Riesgo'!H15:H17="","",'2. Identificación del Riesgo'!H15:H17)</f>
        <v>Gestión</v>
      </c>
      <c r="E15" s="127" t="str">
        <f>IF('7. Mapa de Riesgos General'!AO15:AO17="","",'7. Mapa de Riesgos General'!AO15:AO17)</f>
        <v/>
      </c>
      <c r="F15" s="102" t="s">
        <v>324</v>
      </c>
      <c r="G15" s="102" t="s">
        <v>324</v>
      </c>
      <c r="H15" s="124" t="s">
        <v>328</v>
      </c>
      <c r="I15" s="124" t="s">
        <v>329</v>
      </c>
      <c r="J15" s="124" t="s">
        <v>327</v>
      </c>
      <c r="K15" s="104"/>
      <c r="L15" s="124"/>
      <c r="M15" s="124"/>
      <c r="N15" s="102"/>
      <c r="O15" s="102"/>
      <c r="P15" s="124"/>
      <c r="Q15" s="124"/>
      <c r="R15" s="124"/>
      <c r="S15" s="104"/>
      <c r="T15" s="124"/>
      <c r="U15" s="124"/>
      <c r="V15" s="104"/>
      <c r="W15" s="128"/>
      <c r="X15" s="128"/>
      <c r="Y15" s="128"/>
      <c r="Z15" s="124"/>
      <c r="AA15" s="104"/>
      <c r="AB15" s="124"/>
      <c r="AC15" s="124"/>
      <c r="AD15" s="3"/>
      <c r="AE15" s="3"/>
      <c r="AF15" s="3"/>
      <c r="AG15" s="3"/>
      <c r="AH15" s="3"/>
      <c r="AI15" s="3"/>
      <c r="AJ15" s="3"/>
      <c r="AK15" s="3"/>
      <c r="AL15" s="3"/>
      <c r="AM15" s="3"/>
      <c r="AN15" s="3"/>
      <c r="AO15" s="3"/>
      <c r="AP15" s="3"/>
      <c r="AQ15" s="3"/>
      <c r="AR15" s="3"/>
    </row>
    <row r="16" spans="1:44" ht="53.25" customHeight="1">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3"/>
      <c r="AE16" s="3"/>
      <c r="AF16" s="3"/>
      <c r="AG16" s="3"/>
      <c r="AH16" s="3"/>
      <c r="AI16" s="3"/>
      <c r="AJ16" s="3"/>
      <c r="AK16" s="3"/>
      <c r="AL16" s="3"/>
      <c r="AM16" s="3"/>
      <c r="AN16" s="3"/>
      <c r="AO16" s="3"/>
      <c r="AP16" s="3"/>
      <c r="AQ16" s="3"/>
      <c r="AR16" s="3"/>
    </row>
    <row r="17" spans="1:44" ht="16.5" customHeight="1">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3"/>
      <c r="AE17" s="3"/>
      <c r="AF17" s="3"/>
      <c r="AG17" s="3"/>
      <c r="AH17" s="3"/>
      <c r="AI17" s="3"/>
      <c r="AJ17" s="3"/>
      <c r="AK17" s="3"/>
      <c r="AL17" s="3"/>
      <c r="AM17" s="3"/>
      <c r="AN17" s="3"/>
      <c r="AO17" s="3"/>
      <c r="AP17" s="3"/>
      <c r="AQ17" s="3"/>
      <c r="AR17" s="3"/>
    </row>
    <row r="18" spans="1:44" ht="16.5" customHeight="1">
      <c r="A18" s="101">
        <v>4</v>
      </c>
      <c r="B18" s="117" t="str">
        <f>IF('2. Identificación del Riesgo'!B18:B20="","",'2. Identificación del Riesgo'!B18:B20)</f>
        <v/>
      </c>
      <c r="C18" s="102" t="str">
        <f>IF('2. Identificación del Riesgo'!G18:G20="","",'2. Identificación del Riesgo'!G18:G20)</f>
        <v/>
      </c>
      <c r="D18" s="102" t="str">
        <f>IF('2. Identificación del Riesgo'!H18:H20="","",'2. Identificación del Riesgo'!H18:H20)</f>
        <v/>
      </c>
      <c r="E18" s="127" t="str">
        <f>IF('7. Mapa de Riesgos General'!AO18:AO20="","",'7. Mapa de Riesgos General'!AO18:AO20)</f>
        <v/>
      </c>
      <c r="F18" s="104"/>
      <c r="G18" s="128"/>
      <c r="H18" s="128"/>
      <c r="I18" s="128"/>
      <c r="J18" s="124"/>
      <c r="K18" s="104"/>
      <c r="L18" s="124"/>
      <c r="M18" s="124"/>
      <c r="N18" s="104"/>
      <c r="O18" s="128"/>
      <c r="P18" s="128"/>
      <c r="Q18" s="128"/>
      <c r="R18" s="124"/>
      <c r="S18" s="104"/>
      <c r="T18" s="124"/>
      <c r="U18" s="124"/>
      <c r="V18" s="104"/>
      <c r="W18" s="128"/>
      <c r="X18" s="128"/>
      <c r="Y18" s="128"/>
      <c r="Z18" s="124"/>
      <c r="AA18" s="104"/>
      <c r="AB18" s="124"/>
      <c r="AC18" s="124"/>
      <c r="AD18" s="3"/>
      <c r="AE18" s="3"/>
      <c r="AF18" s="3"/>
      <c r="AG18" s="3"/>
      <c r="AH18" s="3"/>
      <c r="AI18" s="3"/>
      <c r="AJ18" s="3"/>
      <c r="AK18" s="3"/>
      <c r="AL18" s="3"/>
      <c r="AM18" s="3"/>
      <c r="AN18" s="3"/>
      <c r="AO18" s="3"/>
      <c r="AP18" s="3"/>
      <c r="AQ18" s="3"/>
      <c r="AR18" s="3"/>
    </row>
    <row r="19" spans="1:44" ht="16.5" customHeight="1">
      <c r="A19" s="96"/>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3"/>
      <c r="AE19" s="3"/>
      <c r="AF19" s="3"/>
      <c r="AG19" s="3"/>
      <c r="AH19" s="3"/>
      <c r="AI19" s="3"/>
      <c r="AJ19" s="3"/>
      <c r="AK19" s="3"/>
      <c r="AL19" s="3"/>
      <c r="AM19" s="3"/>
      <c r="AN19" s="3"/>
      <c r="AO19" s="3"/>
      <c r="AP19" s="3"/>
      <c r="AQ19" s="3"/>
      <c r="AR19" s="3"/>
    </row>
    <row r="20" spans="1:44" ht="16.5" customHeight="1">
      <c r="A20" s="9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3"/>
      <c r="AE20" s="3"/>
      <c r="AF20" s="3"/>
      <c r="AG20" s="3"/>
      <c r="AH20" s="3"/>
      <c r="AI20" s="3"/>
      <c r="AJ20" s="3"/>
      <c r="AK20" s="3"/>
      <c r="AL20" s="3"/>
      <c r="AM20" s="3"/>
      <c r="AN20" s="3"/>
      <c r="AO20" s="3"/>
      <c r="AP20" s="3"/>
      <c r="AQ20" s="3"/>
      <c r="AR20" s="3"/>
    </row>
    <row r="21" spans="1:44" ht="16.5" customHeight="1">
      <c r="A21" s="101">
        <v>5</v>
      </c>
      <c r="B21" s="117" t="str">
        <f>IF('2. Identificación del Riesgo'!B21:B23="","",'2. Identificación del Riesgo'!B21:B23)</f>
        <v/>
      </c>
      <c r="C21" s="102" t="str">
        <f>IF('2. Identificación del Riesgo'!G21:G23="","",'2. Identificación del Riesgo'!G21:G23)</f>
        <v/>
      </c>
      <c r="D21" s="102" t="str">
        <f>IF('2. Identificación del Riesgo'!H21:H23="","",'2. Identificación del Riesgo'!H21:H23)</f>
        <v/>
      </c>
      <c r="E21" s="127" t="str">
        <f>IF('7. Mapa de Riesgos General'!AO21:AO23="","",'7. Mapa de Riesgos General'!AO21:AO23)</f>
        <v/>
      </c>
      <c r="F21" s="104"/>
      <c r="G21" s="128"/>
      <c r="H21" s="128"/>
      <c r="I21" s="128"/>
      <c r="J21" s="124"/>
      <c r="K21" s="104"/>
      <c r="L21" s="124"/>
      <c r="M21" s="124"/>
      <c r="N21" s="104"/>
      <c r="O21" s="128"/>
      <c r="P21" s="128"/>
      <c r="Q21" s="128"/>
      <c r="R21" s="124"/>
      <c r="S21" s="104"/>
      <c r="T21" s="124"/>
      <c r="U21" s="124"/>
      <c r="V21" s="104"/>
      <c r="W21" s="128"/>
      <c r="X21" s="128"/>
      <c r="Y21" s="128"/>
      <c r="Z21" s="124"/>
      <c r="AA21" s="104"/>
      <c r="AB21" s="124"/>
      <c r="AC21" s="124"/>
      <c r="AD21" s="3"/>
      <c r="AE21" s="3"/>
      <c r="AF21" s="3"/>
      <c r="AG21" s="3"/>
      <c r="AH21" s="3"/>
      <c r="AI21" s="3"/>
      <c r="AJ21" s="3"/>
      <c r="AK21" s="3"/>
      <c r="AL21" s="3"/>
      <c r="AM21" s="3"/>
      <c r="AN21" s="3"/>
      <c r="AO21" s="3"/>
      <c r="AP21" s="3"/>
      <c r="AQ21" s="3"/>
      <c r="AR21" s="3"/>
    </row>
    <row r="22" spans="1:44" ht="16.5" customHeight="1">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3"/>
      <c r="AE22" s="3"/>
      <c r="AF22" s="3"/>
      <c r="AG22" s="3"/>
      <c r="AH22" s="3"/>
      <c r="AI22" s="3"/>
      <c r="AJ22" s="3"/>
      <c r="AK22" s="3"/>
      <c r="AL22" s="3"/>
      <c r="AM22" s="3"/>
      <c r="AN22" s="3"/>
      <c r="AO22" s="3"/>
      <c r="AP22" s="3"/>
      <c r="AQ22" s="3"/>
      <c r="AR22" s="3"/>
    </row>
    <row r="23" spans="1:44" ht="16.5" customHeight="1">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3"/>
      <c r="AE23" s="3"/>
      <c r="AF23" s="3"/>
      <c r="AG23" s="3"/>
      <c r="AH23" s="3"/>
      <c r="AI23" s="3"/>
      <c r="AJ23" s="3"/>
      <c r="AK23" s="3"/>
      <c r="AL23" s="3"/>
      <c r="AM23" s="3"/>
      <c r="AN23" s="3"/>
      <c r="AO23" s="3"/>
      <c r="AP23" s="3"/>
      <c r="AQ23" s="3"/>
      <c r="AR23" s="3"/>
    </row>
    <row r="24" spans="1:44" ht="16.5" customHeight="1">
      <c r="A24" s="101">
        <v>6</v>
      </c>
      <c r="B24" s="117" t="str">
        <f>IF('2. Identificación del Riesgo'!B24:B26="","",'2. Identificación del Riesgo'!B24:B26)</f>
        <v/>
      </c>
      <c r="C24" s="102" t="str">
        <f>IF('2. Identificación del Riesgo'!G24:G26="","",'2. Identificación del Riesgo'!G24:G26)</f>
        <v/>
      </c>
      <c r="D24" s="102" t="str">
        <f>IF('2. Identificación del Riesgo'!H24:H26="","",'2. Identificación del Riesgo'!H24:H26)</f>
        <v/>
      </c>
      <c r="E24" s="127" t="str">
        <f>IF('7. Mapa de Riesgos General'!AO24:AO26="","",'7. Mapa de Riesgos General'!AO24:AO26)</f>
        <v/>
      </c>
      <c r="F24" s="104"/>
      <c r="G24" s="128"/>
      <c r="H24" s="128"/>
      <c r="I24" s="128"/>
      <c r="J24" s="124"/>
      <c r="K24" s="104"/>
      <c r="L24" s="124"/>
      <c r="M24" s="124"/>
      <c r="N24" s="104"/>
      <c r="O24" s="128"/>
      <c r="P24" s="128"/>
      <c r="Q24" s="128"/>
      <c r="R24" s="124"/>
      <c r="S24" s="104"/>
      <c r="T24" s="124"/>
      <c r="U24" s="124"/>
      <c r="V24" s="104"/>
      <c r="W24" s="128"/>
      <c r="X24" s="128"/>
      <c r="Y24" s="128"/>
      <c r="Z24" s="124"/>
      <c r="AA24" s="104"/>
      <c r="AB24" s="124"/>
      <c r="AC24" s="124"/>
      <c r="AD24" s="3"/>
      <c r="AE24" s="3"/>
      <c r="AF24" s="3"/>
      <c r="AG24" s="3"/>
      <c r="AH24" s="3"/>
      <c r="AI24" s="3"/>
      <c r="AJ24" s="3"/>
      <c r="AK24" s="3"/>
      <c r="AL24" s="3"/>
      <c r="AM24" s="3"/>
      <c r="AN24" s="3"/>
      <c r="AO24" s="3"/>
      <c r="AP24" s="3"/>
      <c r="AQ24" s="3"/>
      <c r="AR24" s="3"/>
    </row>
    <row r="25" spans="1:44" ht="16.5" customHeight="1">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3"/>
      <c r="AE25" s="3"/>
      <c r="AF25" s="3"/>
      <c r="AG25" s="3"/>
      <c r="AH25" s="3"/>
      <c r="AI25" s="3"/>
      <c r="AJ25" s="3"/>
      <c r="AK25" s="3"/>
      <c r="AL25" s="3"/>
      <c r="AM25" s="3"/>
      <c r="AN25" s="3"/>
      <c r="AO25" s="3"/>
      <c r="AP25" s="3"/>
      <c r="AQ25" s="3"/>
      <c r="AR25" s="3"/>
    </row>
    <row r="26" spans="1:44" ht="16.5" customHeight="1">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3"/>
      <c r="AE26" s="3"/>
      <c r="AF26" s="3"/>
      <c r="AG26" s="3"/>
      <c r="AH26" s="3"/>
      <c r="AI26" s="3"/>
      <c r="AJ26" s="3"/>
      <c r="AK26" s="3"/>
      <c r="AL26" s="3"/>
      <c r="AM26" s="3"/>
      <c r="AN26" s="3"/>
      <c r="AO26" s="3"/>
      <c r="AP26" s="3"/>
      <c r="AQ26" s="3"/>
      <c r="AR26" s="3"/>
    </row>
    <row r="27" spans="1:44" ht="16.5" customHeight="1">
      <c r="A27" s="101">
        <v>7</v>
      </c>
      <c r="B27" s="117" t="str">
        <f>IF('2. Identificación del Riesgo'!B27:B29="","",'2. Identificación del Riesgo'!B27:B29)</f>
        <v/>
      </c>
      <c r="C27" s="102" t="str">
        <f>IF('2. Identificación del Riesgo'!G27:G29="","",'2. Identificación del Riesgo'!G27:G29)</f>
        <v/>
      </c>
      <c r="D27" s="102" t="str">
        <f>IF('2. Identificación del Riesgo'!H27:H29="","",'2. Identificación del Riesgo'!H27:H29)</f>
        <v/>
      </c>
      <c r="E27" s="127" t="str">
        <f>IF('7. Mapa de Riesgos General'!AO27:AO29="","",'7. Mapa de Riesgos General'!AO27:AO29)</f>
        <v/>
      </c>
      <c r="F27" s="104"/>
      <c r="G27" s="128"/>
      <c r="H27" s="128"/>
      <c r="I27" s="128"/>
      <c r="J27" s="124"/>
      <c r="K27" s="104"/>
      <c r="L27" s="124"/>
      <c r="M27" s="124"/>
      <c r="N27" s="104"/>
      <c r="O27" s="128"/>
      <c r="P27" s="128"/>
      <c r="Q27" s="128"/>
      <c r="R27" s="124"/>
      <c r="S27" s="104"/>
      <c r="T27" s="124"/>
      <c r="U27" s="124"/>
      <c r="V27" s="104"/>
      <c r="W27" s="128"/>
      <c r="X27" s="128"/>
      <c r="Y27" s="128"/>
      <c r="Z27" s="124"/>
      <c r="AA27" s="104"/>
      <c r="AB27" s="124"/>
      <c r="AC27" s="124"/>
      <c r="AD27" s="3"/>
      <c r="AE27" s="3"/>
      <c r="AF27" s="3"/>
      <c r="AG27" s="3"/>
      <c r="AH27" s="3"/>
      <c r="AI27" s="3"/>
      <c r="AJ27" s="3"/>
      <c r="AK27" s="3"/>
      <c r="AL27" s="3"/>
      <c r="AM27" s="3"/>
      <c r="AN27" s="3"/>
      <c r="AO27" s="3"/>
      <c r="AP27" s="3"/>
      <c r="AQ27" s="3"/>
      <c r="AR27" s="3"/>
    </row>
    <row r="28" spans="1:44" ht="16.5" customHeight="1">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3"/>
      <c r="AE28" s="3"/>
      <c r="AF28" s="3"/>
      <c r="AG28" s="3"/>
      <c r="AH28" s="3"/>
      <c r="AI28" s="3"/>
      <c r="AJ28" s="3"/>
      <c r="AK28" s="3"/>
      <c r="AL28" s="3"/>
      <c r="AM28" s="3"/>
      <c r="AN28" s="3"/>
      <c r="AO28" s="3"/>
      <c r="AP28" s="3"/>
      <c r="AQ28" s="3"/>
      <c r="AR28" s="3"/>
    </row>
    <row r="29" spans="1:44" ht="16.5" customHeight="1">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3"/>
      <c r="AE29" s="3"/>
      <c r="AF29" s="3"/>
      <c r="AG29" s="3"/>
      <c r="AH29" s="3"/>
      <c r="AI29" s="3"/>
      <c r="AJ29" s="3"/>
      <c r="AK29" s="3"/>
      <c r="AL29" s="3"/>
      <c r="AM29" s="3"/>
      <c r="AN29" s="3"/>
      <c r="AO29" s="3"/>
      <c r="AP29" s="3"/>
      <c r="AQ29" s="3"/>
      <c r="AR29" s="3"/>
    </row>
    <row r="30" spans="1:44" ht="16.5" customHeight="1">
      <c r="A30" s="101">
        <v>8</v>
      </c>
      <c r="B30" s="117" t="str">
        <f>IF('2. Identificación del Riesgo'!B30:B32="","",'2. Identificación del Riesgo'!B30:B32)</f>
        <v/>
      </c>
      <c r="C30" s="102" t="str">
        <f>IF('2. Identificación del Riesgo'!G30:G32="","",'2. Identificación del Riesgo'!G30:G32)</f>
        <v/>
      </c>
      <c r="D30" s="102" t="str">
        <f>IF('2. Identificación del Riesgo'!H30:H32="","",'2. Identificación del Riesgo'!H30:H32)</f>
        <v/>
      </c>
      <c r="E30" s="127" t="str">
        <f>IF('7. Mapa de Riesgos General'!AO30:AO32="","",'7. Mapa de Riesgos General'!AO30:AO32)</f>
        <v/>
      </c>
      <c r="F30" s="104"/>
      <c r="G30" s="128"/>
      <c r="H30" s="128"/>
      <c r="I30" s="128"/>
      <c r="J30" s="124"/>
      <c r="K30" s="104"/>
      <c r="L30" s="124"/>
      <c r="M30" s="124"/>
      <c r="N30" s="104"/>
      <c r="O30" s="128"/>
      <c r="P30" s="128"/>
      <c r="Q30" s="128"/>
      <c r="R30" s="124"/>
      <c r="S30" s="104"/>
      <c r="T30" s="124"/>
      <c r="U30" s="124"/>
      <c r="V30" s="104"/>
      <c r="W30" s="128"/>
      <c r="X30" s="128"/>
      <c r="Y30" s="128"/>
      <c r="Z30" s="124"/>
      <c r="AA30" s="104"/>
      <c r="AB30" s="124"/>
      <c r="AC30" s="124"/>
      <c r="AD30" s="3"/>
      <c r="AE30" s="3"/>
      <c r="AF30" s="3"/>
      <c r="AG30" s="3"/>
      <c r="AH30" s="3"/>
      <c r="AI30" s="3"/>
      <c r="AJ30" s="3"/>
      <c r="AK30" s="3"/>
      <c r="AL30" s="3"/>
      <c r="AM30" s="3"/>
      <c r="AN30" s="3"/>
      <c r="AO30" s="3"/>
      <c r="AP30" s="3"/>
      <c r="AQ30" s="3"/>
      <c r="AR30" s="3"/>
    </row>
    <row r="31" spans="1:44" ht="16.5" customHeight="1">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3"/>
      <c r="AE31" s="3"/>
      <c r="AF31" s="3"/>
      <c r="AG31" s="3"/>
      <c r="AH31" s="3"/>
      <c r="AI31" s="3"/>
      <c r="AJ31" s="3"/>
      <c r="AK31" s="3"/>
      <c r="AL31" s="3"/>
      <c r="AM31" s="3"/>
      <c r="AN31" s="3"/>
      <c r="AO31" s="3"/>
      <c r="AP31" s="3"/>
      <c r="AQ31" s="3"/>
      <c r="AR31" s="3"/>
    </row>
    <row r="32" spans="1:44" ht="16.5" customHeight="1">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3"/>
      <c r="AE32" s="3"/>
      <c r="AF32" s="3"/>
      <c r="AG32" s="3"/>
      <c r="AH32" s="3"/>
      <c r="AI32" s="3"/>
      <c r="AJ32" s="3"/>
      <c r="AK32" s="3"/>
      <c r="AL32" s="3"/>
      <c r="AM32" s="3"/>
      <c r="AN32" s="3"/>
      <c r="AO32" s="3"/>
      <c r="AP32" s="3"/>
      <c r="AQ32" s="3"/>
      <c r="AR32" s="3"/>
    </row>
    <row r="33" spans="1:44" ht="16.5" customHeight="1">
      <c r="A33" s="101">
        <v>9</v>
      </c>
      <c r="B33" s="117" t="str">
        <f>IF('2. Identificación del Riesgo'!B33:B35="","",'2. Identificación del Riesgo'!B33:B35)</f>
        <v/>
      </c>
      <c r="C33" s="102" t="str">
        <f>IF('2. Identificación del Riesgo'!G33:G35="","",'2. Identificación del Riesgo'!G33:G35)</f>
        <v/>
      </c>
      <c r="D33" s="102" t="str">
        <f>IF('2. Identificación del Riesgo'!H33:H35="","",'2. Identificación del Riesgo'!H33:H35)</f>
        <v/>
      </c>
      <c r="E33" s="127" t="str">
        <f>IF('7. Mapa de Riesgos General'!AO33:AO35="","",'7. Mapa de Riesgos General'!AO33:AO35)</f>
        <v/>
      </c>
      <c r="F33" s="104"/>
      <c r="G33" s="128"/>
      <c r="H33" s="128"/>
      <c r="I33" s="128"/>
      <c r="J33" s="124"/>
      <c r="K33" s="104"/>
      <c r="L33" s="124"/>
      <c r="M33" s="124"/>
      <c r="N33" s="104"/>
      <c r="O33" s="128"/>
      <c r="P33" s="128"/>
      <c r="Q33" s="128"/>
      <c r="R33" s="124"/>
      <c r="S33" s="104"/>
      <c r="T33" s="124"/>
      <c r="U33" s="124"/>
      <c r="V33" s="104"/>
      <c r="W33" s="128"/>
      <c r="X33" s="128"/>
      <c r="Y33" s="128"/>
      <c r="Z33" s="124"/>
      <c r="AA33" s="104"/>
      <c r="AB33" s="124"/>
      <c r="AC33" s="124"/>
      <c r="AD33" s="3"/>
      <c r="AE33" s="3"/>
      <c r="AF33" s="3"/>
      <c r="AG33" s="3"/>
      <c r="AH33" s="3"/>
      <c r="AI33" s="3"/>
      <c r="AJ33" s="3"/>
      <c r="AK33" s="3"/>
      <c r="AL33" s="3"/>
      <c r="AM33" s="3"/>
      <c r="AN33" s="3"/>
      <c r="AO33" s="3"/>
      <c r="AP33" s="3"/>
      <c r="AQ33" s="3"/>
      <c r="AR33" s="3"/>
    </row>
    <row r="34" spans="1:44" ht="16.5" customHeight="1">
      <c r="A34" s="96"/>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3"/>
      <c r="AE34" s="3"/>
      <c r="AF34" s="3"/>
      <c r="AG34" s="3"/>
      <c r="AH34" s="3"/>
      <c r="AI34" s="3"/>
      <c r="AJ34" s="3"/>
      <c r="AK34" s="3"/>
      <c r="AL34" s="3"/>
      <c r="AM34" s="3"/>
      <c r="AN34" s="3"/>
      <c r="AO34" s="3"/>
      <c r="AP34" s="3"/>
      <c r="AQ34" s="3"/>
      <c r="AR34" s="3"/>
    </row>
    <row r="35" spans="1:44" ht="16.5" customHeight="1">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3"/>
      <c r="AE35" s="3"/>
      <c r="AF35" s="3"/>
      <c r="AG35" s="3"/>
      <c r="AH35" s="3"/>
      <c r="AI35" s="3"/>
      <c r="AJ35" s="3"/>
      <c r="AK35" s="3"/>
      <c r="AL35" s="3"/>
      <c r="AM35" s="3"/>
      <c r="AN35" s="3"/>
      <c r="AO35" s="3"/>
      <c r="AP35" s="3"/>
      <c r="AQ35" s="3"/>
      <c r="AR35" s="3"/>
    </row>
    <row r="36" spans="1:44" ht="16.5" customHeight="1">
      <c r="A36" s="101">
        <v>10</v>
      </c>
      <c r="B36" s="117" t="str">
        <f>IF('2. Identificación del Riesgo'!B36:B38="","",'2. Identificación del Riesgo'!B36:B38)</f>
        <v/>
      </c>
      <c r="C36" s="102" t="str">
        <f>IF('2. Identificación del Riesgo'!G36:G38="","",'2. Identificación del Riesgo'!G36:G38)</f>
        <v/>
      </c>
      <c r="D36" s="102" t="str">
        <f>IF('2. Identificación del Riesgo'!H36:H38="","",'2. Identificación del Riesgo'!H36:H38)</f>
        <v/>
      </c>
      <c r="E36" s="127" t="str">
        <f>IF('7. Mapa de Riesgos General'!AO36:AO38="","",'7. Mapa de Riesgos General'!AO36:AO38)</f>
        <v/>
      </c>
      <c r="F36" s="104"/>
      <c r="G36" s="128"/>
      <c r="H36" s="128"/>
      <c r="I36" s="128"/>
      <c r="J36" s="124"/>
      <c r="K36" s="104"/>
      <c r="L36" s="124"/>
      <c r="M36" s="124"/>
      <c r="N36" s="104"/>
      <c r="O36" s="128"/>
      <c r="P36" s="128"/>
      <c r="Q36" s="128"/>
      <c r="R36" s="124"/>
      <c r="S36" s="104"/>
      <c r="T36" s="124"/>
      <c r="U36" s="124"/>
      <c r="V36" s="104"/>
      <c r="W36" s="128"/>
      <c r="X36" s="128"/>
      <c r="Y36" s="128"/>
      <c r="Z36" s="124"/>
      <c r="AA36" s="104"/>
      <c r="AB36" s="124"/>
      <c r="AC36" s="124"/>
      <c r="AD36" s="3"/>
      <c r="AE36" s="3"/>
      <c r="AF36" s="3"/>
      <c r="AG36" s="3"/>
      <c r="AH36" s="3"/>
      <c r="AI36" s="3"/>
      <c r="AJ36" s="3"/>
      <c r="AK36" s="3"/>
      <c r="AL36" s="3"/>
      <c r="AM36" s="3"/>
      <c r="AN36" s="3"/>
      <c r="AO36" s="3"/>
      <c r="AP36" s="3"/>
      <c r="AQ36" s="3"/>
      <c r="AR36" s="3"/>
    </row>
    <row r="37" spans="1:44" ht="16.5" customHeight="1">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3"/>
      <c r="AE37" s="3"/>
      <c r="AF37" s="3"/>
      <c r="AG37" s="3"/>
      <c r="AH37" s="3"/>
      <c r="AI37" s="3"/>
      <c r="AJ37" s="3"/>
      <c r="AK37" s="3"/>
      <c r="AL37" s="3"/>
      <c r="AM37" s="3"/>
      <c r="AN37" s="3"/>
      <c r="AO37" s="3"/>
      <c r="AP37" s="3"/>
      <c r="AQ37" s="3"/>
      <c r="AR37" s="3"/>
    </row>
    <row r="38" spans="1:44" ht="16.5" customHeight="1">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3"/>
      <c r="AE38" s="3"/>
      <c r="AF38" s="3"/>
      <c r="AG38" s="3"/>
      <c r="AH38" s="3"/>
      <c r="AI38" s="3"/>
      <c r="AJ38" s="3"/>
      <c r="AK38" s="3"/>
      <c r="AL38" s="3"/>
      <c r="AM38" s="3"/>
      <c r="AN38" s="3"/>
      <c r="AO38" s="3"/>
      <c r="AP38" s="3"/>
      <c r="AQ38" s="3"/>
      <c r="AR38" s="3"/>
    </row>
    <row r="39" spans="1:44" ht="16.5" customHeight="1">
      <c r="A39" s="101">
        <v>11</v>
      </c>
      <c r="B39" s="117" t="str">
        <f>IF('2. Identificación del Riesgo'!B39:B41="","",'2. Identificación del Riesgo'!B39:B41)</f>
        <v/>
      </c>
      <c r="C39" s="102" t="str">
        <f>IF('2. Identificación del Riesgo'!G39:G41="","",'2. Identificación del Riesgo'!G39:G41)</f>
        <v/>
      </c>
      <c r="D39" s="102" t="str">
        <f>IF('2. Identificación del Riesgo'!H39:H41="","",'2. Identificación del Riesgo'!H39:H41)</f>
        <v/>
      </c>
      <c r="E39" s="127" t="str">
        <f>IF('7. Mapa de Riesgos General'!AO39:AO41="","",'7. Mapa de Riesgos General'!AO39:AO41)</f>
        <v/>
      </c>
      <c r="F39" s="104"/>
      <c r="G39" s="128"/>
      <c r="H39" s="128"/>
      <c r="I39" s="128"/>
      <c r="J39" s="124"/>
      <c r="K39" s="104"/>
      <c r="L39" s="124"/>
      <c r="M39" s="124"/>
      <c r="N39" s="104"/>
      <c r="O39" s="128"/>
      <c r="P39" s="128"/>
      <c r="Q39" s="128"/>
      <c r="R39" s="124"/>
      <c r="S39" s="104"/>
      <c r="T39" s="124"/>
      <c r="U39" s="124"/>
      <c r="V39" s="104"/>
      <c r="W39" s="128"/>
      <c r="X39" s="128"/>
      <c r="Y39" s="128"/>
      <c r="Z39" s="124"/>
      <c r="AA39" s="104"/>
      <c r="AB39" s="124"/>
      <c r="AC39" s="124"/>
      <c r="AD39" s="3"/>
      <c r="AE39" s="3"/>
      <c r="AF39" s="3"/>
      <c r="AG39" s="3"/>
      <c r="AH39" s="3"/>
      <c r="AI39" s="3"/>
      <c r="AJ39" s="3"/>
      <c r="AK39" s="3"/>
      <c r="AL39" s="3"/>
      <c r="AM39" s="3"/>
      <c r="AN39" s="3"/>
      <c r="AO39" s="3"/>
      <c r="AP39" s="3"/>
      <c r="AQ39" s="3"/>
      <c r="AR39" s="3"/>
    </row>
    <row r="40" spans="1:44" ht="16.5" customHeight="1">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3"/>
      <c r="AE40" s="3"/>
      <c r="AF40" s="3"/>
      <c r="AG40" s="3"/>
      <c r="AH40" s="3"/>
      <c r="AI40" s="3"/>
      <c r="AJ40" s="3"/>
      <c r="AK40" s="3"/>
      <c r="AL40" s="3"/>
      <c r="AM40" s="3"/>
      <c r="AN40" s="3"/>
      <c r="AO40" s="3"/>
      <c r="AP40" s="3"/>
      <c r="AQ40" s="3"/>
      <c r="AR40" s="3"/>
    </row>
    <row r="41" spans="1:44" ht="16.5" customHeight="1">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3"/>
      <c r="AE41" s="3"/>
      <c r="AF41" s="3"/>
      <c r="AG41" s="3"/>
      <c r="AH41" s="3"/>
      <c r="AI41" s="3"/>
      <c r="AJ41" s="3"/>
      <c r="AK41" s="3"/>
      <c r="AL41" s="3"/>
      <c r="AM41" s="3"/>
      <c r="AN41" s="3"/>
      <c r="AO41" s="3"/>
      <c r="AP41" s="3"/>
      <c r="AQ41" s="3"/>
      <c r="AR41" s="3"/>
    </row>
    <row r="42" spans="1:44" ht="16.5" customHeight="1">
      <c r="A42" s="101">
        <v>12</v>
      </c>
      <c r="B42" s="117" t="str">
        <f>IF('2. Identificación del Riesgo'!B42:B44="","",'2. Identificación del Riesgo'!B42:B44)</f>
        <v/>
      </c>
      <c r="C42" s="102" t="str">
        <f>IF('2. Identificación del Riesgo'!G42:G44="","",'2. Identificación del Riesgo'!G42:G44)</f>
        <v/>
      </c>
      <c r="D42" s="102" t="str">
        <f>IF('2. Identificación del Riesgo'!H42:H44="","",'2. Identificación del Riesgo'!H42:H44)</f>
        <v/>
      </c>
      <c r="E42" s="127" t="str">
        <f>IF('7. Mapa de Riesgos General'!AO42:AO44="","",'7. Mapa de Riesgos General'!AO42:AO44)</f>
        <v/>
      </c>
      <c r="F42" s="104"/>
      <c r="G42" s="128"/>
      <c r="H42" s="128"/>
      <c r="I42" s="128"/>
      <c r="J42" s="124"/>
      <c r="K42" s="104"/>
      <c r="L42" s="124"/>
      <c r="M42" s="124"/>
      <c r="N42" s="104"/>
      <c r="O42" s="128"/>
      <c r="P42" s="128"/>
      <c r="Q42" s="128"/>
      <c r="R42" s="124"/>
      <c r="S42" s="104"/>
      <c r="T42" s="124"/>
      <c r="U42" s="124"/>
      <c r="V42" s="104"/>
      <c r="W42" s="128"/>
      <c r="X42" s="128"/>
      <c r="Y42" s="128"/>
      <c r="Z42" s="124"/>
      <c r="AA42" s="104"/>
      <c r="AB42" s="124"/>
      <c r="AC42" s="124"/>
      <c r="AD42" s="3"/>
      <c r="AE42" s="3"/>
      <c r="AF42" s="3"/>
      <c r="AG42" s="3"/>
      <c r="AH42" s="3"/>
      <c r="AI42" s="3"/>
      <c r="AJ42" s="3"/>
      <c r="AK42" s="3"/>
      <c r="AL42" s="3"/>
      <c r="AM42" s="3"/>
      <c r="AN42" s="3"/>
      <c r="AO42" s="3"/>
      <c r="AP42" s="3"/>
      <c r="AQ42" s="3"/>
      <c r="AR42" s="3"/>
    </row>
    <row r="43" spans="1:44" ht="16.5" customHeight="1">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3"/>
      <c r="AE43" s="3"/>
      <c r="AF43" s="3"/>
      <c r="AG43" s="3"/>
      <c r="AH43" s="3"/>
      <c r="AI43" s="3"/>
      <c r="AJ43" s="3"/>
      <c r="AK43" s="3"/>
      <c r="AL43" s="3"/>
      <c r="AM43" s="3"/>
      <c r="AN43" s="3"/>
      <c r="AO43" s="3"/>
      <c r="AP43" s="3"/>
      <c r="AQ43" s="3"/>
      <c r="AR43" s="3"/>
    </row>
    <row r="44" spans="1:44" ht="16.5" customHeight="1">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3"/>
      <c r="AE44" s="3"/>
      <c r="AF44" s="3"/>
      <c r="AG44" s="3"/>
      <c r="AH44" s="3"/>
      <c r="AI44" s="3"/>
      <c r="AJ44" s="3"/>
      <c r="AK44" s="3"/>
      <c r="AL44" s="3"/>
      <c r="AM44" s="3"/>
      <c r="AN44" s="3"/>
      <c r="AO44" s="3"/>
      <c r="AP44" s="3"/>
      <c r="AQ44" s="3"/>
      <c r="AR44" s="3"/>
    </row>
    <row r="45" spans="1:44" ht="16.5" customHeight="1">
      <c r="A45" s="101">
        <v>13</v>
      </c>
      <c r="B45" s="117" t="str">
        <f>IF('2. Identificación del Riesgo'!B45:B47="","",'2. Identificación del Riesgo'!B45:B47)</f>
        <v/>
      </c>
      <c r="C45" s="102" t="str">
        <f>IF('2. Identificación del Riesgo'!G45:G47="","",'2. Identificación del Riesgo'!G45:G47)</f>
        <v/>
      </c>
      <c r="D45" s="102" t="str">
        <f>IF('2. Identificación del Riesgo'!H45:H47="","",'2. Identificación del Riesgo'!H45:H47)</f>
        <v/>
      </c>
      <c r="E45" s="127" t="str">
        <f>IF('7. Mapa de Riesgos General'!AO45:AO47="","",'7. Mapa de Riesgos General'!AO45:AO47)</f>
        <v/>
      </c>
      <c r="F45" s="104"/>
      <c r="G45" s="128"/>
      <c r="H45" s="128"/>
      <c r="I45" s="128"/>
      <c r="J45" s="124"/>
      <c r="K45" s="104"/>
      <c r="L45" s="124"/>
      <c r="M45" s="124"/>
      <c r="N45" s="104"/>
      <c r="O45" s="128"/>
      <c r="P45" s="128"/>
      <c r="Q45" s="128"/>
      <c r="R45" s="124"/>
      <c r="S45" s="104"/>
      <c r="T45" s="124"/>
      <c r="U45" s="124"/>
      <c r="V45" s="104"/>
      <c r="W45" s="128"/>
      <c r="X45" s="128"/>
      <c r="Y45" s="128"/>
      <c r="Z45" s="124"/>
      <c r="AA45" s="104"/>
      <c r="AB45" s="124"/>
      <c r="AC45" s="124"/>
      <c r="AD45" s="3"/>
      <c r="AE45" s="3"/>
      <c r="AF45" s="3"/>
      <c r="AG45" s="3"/>
      <c r="AH45" s="3"/>
      <c r="AI45" s="3"/>
      <c r="AJ45" s="3"/>
      <c r="AK45" s="3"/>
      <c r="AL45" s="3"/>
      <c r="AM45" s="3"/>
      <c r="AN45" s="3"/>
      <c r="AO45" s="3"/>
      <c r="AP45" s="3"/>
      <c r="AQ45" s="3"/>
      <c r="AR45" s="3"/>
    </row>
    <row r="46" spans="1:44" ht="16.5" customHeight="1">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3"/>
      <c r="AE46" s="3"/>
      <c r="AF46" s="3"/>
      <c r="AG46" s="3"/>
      <c r="AH46" s="3"/>
      <c r="AI46" s="3"/>
      <c r="AJ46" s="3"/>
      <c r="AK46" s="3"/>
      <c r="AL46" s="3"/>
      <c r="AM46" s="3"/>
      <c r="AN46" s="3"/>
      <c r="AO46" s="3"/>
      <c r="AP46" s="3"/>
      <c r="AQ46" s="3"/>
      <c r="AR46" s="3"/>
    </row>
    <row r="47" spans="1:44" ht="16.5" customHeight="1">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3"/>
      <c r="AE47" s="3"/>
      <c r="AF47" s="3"/>
      <c r="AG47" s="3"/>
      <c r="AH47" s="3"/>
      <c r="AI47" s="3"/>
      <c r="AJ47" s="3"/>
      <c r="AK47" s="3"/>
      <c r="AL47" s="3"/>
      <c r="AM47" s="3"/>
      <c r="AN47" s="3"/>
      <c r="AO47" s="3"/>
      <c r="AP47" s="3"/>
      <c r="AQ47" s="3"/>
      <c r="AR47" s="3"/>
    </row>
    <row r="48" spans="1:44" ht="16.5" customHeight="1">
      <c r="A48" s="101">
        <v>14</v>
      </c>
      <c r="B48" s="117" t="str">
        <f>IF('2. Identificación del Riesgo'!B48:B50="","",'2. Identificación del Riesgo'!B48:B50)</f>
        <v/>
      </c>
      <c r="C48" s="102" t="str">
        <f>IF('2. Identificación del Riesgo'!G48:G50="","",'2. Identificación del Riesgo'!G48:G50)</f>
        <v/>
      </c>
      <c r="D48" s="102" t="str">
        <f>IF('2. Identificación del Riesgo'!H48:H50="","",'2. Identificación del Riesgo'!H48:H50)</f>
        <v/>
      </c>
      <c r="E48" s="127" t="str">
        <f>IF('7. Mapa de Riesgos General'!AO48:AO50="","",'7. Mapa de Riesgos General'!AO48:AO50)</f>
        <v/>
      </c>
      <c r="F48" s="104"/>
      <c r="G48" s="128"/>
      <c r="H48" s="128"/>
      <c r="I48" s="128"/>
      <c r="J48" s="124"/>
      <c r="K48" s="104"/>
      <c r="L48" s="124"/>
      <c r="M48" s="124"/>
      <c r="N48" s="104"/>
      <c r="O48" s="128"/>
      <c r="P48" s="128"/>
      <c r="Q48" s="128"/>
      <c r="R48" s="124"/>
      <c r="S48" s="104"/>
      <c r="T48" s="124"/>
      <c r="U48" s="124"/>
      <c r="V48" s="104"/>
      <c r="W48" s="128"/>
      <c r="X48" s="128"/>
      <c r="Y48" s="128"/>
      <c r="Z48" s="124"/>
      <c r="AA48" s="104"/>
      <c r="AB48" s="124"/>
      <c r="AC48" s="124"/>
      <c r="AD48" s="3"/>
      <c r="AE48" s="3"/>
      <c r="AF48" s="3"/>
      <c r="AG48" s="3"/>
      <c r="AH48" s="3"/>
      <c r="AI48" s="3"/>
      <c r="AJ48" s="3"/>
      <c r="AK48" s="3"/>
      <c r="AL48" s="3"/>
      <c r="AM48" s="3"/>
      <c r="AN48" s="3"/>
      <c r="AO48" s="3"/>
      <c r="AP48" s="3"/>
      <c r="AQ48" s="3"/>
      <c r="AR48" s="3"/>
    </row>
    <row r="49" spans="1:44" ht="16.5" customHeight="1">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3"/>
      <c r="AE49" s="3"/>
      <c r="AF49" s="3"/>
      <c r="AG49" s="3"/>
      <c r="AH49" s="3"/>
      <c r="AI49" s="3"/>
      <c r="AJ49" s="3"/>
      <c r="AK49" s="3"/>
      <c r="AL49" s="3"/>
      <c r="AM49" s="3"/>
      <c r="AN49" s="3"/>
      <c r="AO49" s="3"/>
      <c r="AP49" s="3"/>
      <c r="AQ49" s="3"/>
      <c r="AR49" s="3"/>
    </row>
    <row r="50" spans="1:44" ht="16.5" customHeight="1">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3"/>
      <c r="AE50" s="3"/>
      <c r="AF50" s="3"/>
      <c r="AG50" s="3"/>
      <c r="AH50" s="3"/>
      <c r="AI50" s="3"/>
      <c r="AJ50" s="3"/>
      <c r="AK50" s="3"/>
      <c r="AL50" s="3"/>
      <c r="AM50" s="3"/>
      <c r="AN50" s="3"/>
      <c r="AO50" s="3"/>
      <c r="AP50" s="3"/>
      <c r="AQ50" s="3"/>
      <c r="AR50" s="3"/>
    </row>
    <row r="51" spans="1:44" ht="16.5" customHeight="1">
      <c r="A51" s="101">
        <v>15</v>
      </c>
      <c r="B51" s="117" t="str">
        <f>IF('2. Identificación del Riesgo'!B51:B53="","",'2. Identificación del Riesgo'!B51:B53)</f>
        <v/>
      </c>
      <c r="C51" s="102" t="str">
        <f>IF('2. Identificación del Riesgo'!G51:G53="","",'2. Identificación del Riesgo'!G51:G53)</f>
        <v/>
      </c>
      <c r="D51" s="102" t="str">
        <f>IF('2. Identificación del Riesgo'!H51:H53="","",'2. Identificación del Riesgo'!H51:H53)</f>
        <v/>
      </c>
      <c r="E51" s="127" t="str">
        <f>IF('7. Mapa de Riesgos General'!AO51:AO53="","",'7. Mapa de Riesgos General'!AO51:AO53)</f>
        <v/>
      </c>
      <c r="F51" s="104"/>
      <c r="G51" s="128"/>
      <c r="H51" s="128"/>
      <c r="I51" s="128"/>
      <c r="J51" s="124"/>
      <c r="K51" s="104"/>
      <c r="L51" s="124"/>
      <c r="M51" s="124"/>
      <c r="N51" s="104"/>
      <c r="O51" s="128"/>
      <c r="P51" s="128"/>
      <c r="Q51" s="128"/>
      <c r="R51" s="124"/>
      <c r="S51" s="104"/>
      <c r="T51" s="124"/>
      <c r="U51" s="124"/>
      <c r="V51" s="104"/>
      <c r="W51" s="128"/>
      <c r="X51" s="128"/>
      <c r="Y51" s="128"/>
      <c r="Z51" s="124"/>
      <c r="AA51" s="104"/>
      <c r="AB51" s="124"/>
      <c r="AC51" s="124"/>
      <c r="AD51" s="3"/>
      <c r="AE51" s="3"/>
      <c r="AF51" s="3"/>
      <c r="AG51" s="3"/>
      <c r="AH51" s="3"/>
      <c r="AI51" s="3"/>
      <c r="AJ51" s="3"/>
      <c r="AK51" s="3"/>
      <c r="AL51" s="3"/>
      <c r="AM51" s="3"/>
      <c r="AN51" s="3"/>
      <c r="AO51" s="3"/>
      <c r="AP51" s="3"/>
      <c r="AQ51" s="3"/>
      <c r="AR51" s="3"/>
    </row>
    <row r="52" spans="1:44" ht="16.5" customHeight="1">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3"/>
      <c r="AE52" s="3"/>
      <c r="AF52" s="3"/>
      <c r="AG52" s="3"/>
      <c r="AH52" s="3"/>
      <c r="AI52" s="3"/>
      <c r="AJ52" s="3"/>
      <c r="AK52" s="3"/>
      <c r="AL52" s="3"/>
      <c r="AM52" s="3"/>
      <c r="AN52" s="3"/>
      <c r="AO52" s="3"/>
      <c r="AP52" s="3"/>
      <c r="AQ52" s="3"/>
      <c r="AR52" s="3"/>
    </row>
    <row r="53" spans="1:44" ht="16.5" customHeight="1">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3"/>
      <c r="AE53" s="3"/>
      <c r="AF53" s="3"/>
      <c r="AG53" s="3"/>
      <c r="AH53" s="3"/>
      <c r="AI53" s="3"/>
      <c r="AJ53" s="3"/>
      <c r="AK53" s="3"/>
      <c r="AL53" s="3"/>
      <c r="AM53" s="3"/>
      <c r="AN53" s="3"/>
      <c r="AO53" s="3"/>
      <c r="AP53" s="3"/>
      <c r="AQ53" s="3"/>
      <c r="AR53" s="3"/>
    </row>
    <row r="54" spans="1:44" ht="16.5" customHeight="1">
      <c r="A54" s="101">
        <v>16</v>
      </c>
      <c r="B54" s="117" t="str">
        <f>IF('2. Identificación del Riesgo'!B54:B56="","",'2. Identificación del Riesgo'!B54:B56)</f>
        <v/>
      </c>
      <c r="C54" s="102" t="str">
        <f>IF('2. Identificación del Riesgo'!G54:G56="","",'2. Identificación del Riesgo'!G54:G56)</f>
        <v/>
      </c>
      <c r="D54" s="102" t="str">
        <f>IF('2. Identificación del Riesgo'!H54:H56="","",'2. Identificación del Riesgo'!H54:H56)</f>
        <v/>
      </c>
      <c r="E54" s="127" t="str">
        <f>IF('7. Mapa de Riesgos General'!AO54:AO56="","",'7. Mapa de Riesgos General'!AO54:AO56)</f>
        <v/>
      </c>
      <c r="F54" s="104"/>
      <c r="G54" s="128"/>
      <c r="H54" s="128"/>
      <c r="I54" s="128"/>
      <c r="J54" s="124"/>
      <c r="K54" s="104"/>
      <c r="L54" s="124"/>
      <c r="M54" s="124"/>
      <c r="N54" s="104"/>
      <c r="O54" s="128"/>
      <c r="P54" s="128"/>
      <c r="Q54" s="128"/>
      <c r="R54" s="124"/>
      <c r="S54" s="104"/>
      <c r="T54" s="124"/>
      <c r="U54" s="124"/>
      <c r="V54" s="104"/>
      <c r="W54" s="128"/>
      <c r="X54" s="128"/>
      <c r="Y54" s="128"/>
      <c r="Z54" s="124"/>
      <c r="AA54" s="104"/>
      <c r="AB54" s="124"/>
      <c r="AC54" s="124"/>
      <c r="AD54" s="3"/>
      <c r="AE54" s="3"/>
      <c r="AF54" s="3"/>
      <c r="AG54" s="3"/>
      <c r="AH54" s="3"/>
      <c r="AI54" s="3"/>
      <c r="AJ54" s="3"/>
      <c r="AK54" s="3"/>
      <c r="AL54" s="3"/>
      <c r="AM54" s="3"/>
      <c r="AN54" s="3"/>
      <c r="AO54" s="3"/>
      <c r="AP54" s="3"/>
      <c r="AQ54" s="3"/>
      <c r="AR54" s="3"/>
    </row>
    <row r="55" spans="1:44" ht="16.5" customHeight="1">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3"/>
      <c r="AE55" s="3"/>
      <c r="AF55" s="3"/>
      <c r="AG55" s="3"/>
      <c r="AH55" s="3"/>
      <c r="AI55" s="3"/>
      <c r="AJ55" s="3"/>
      <c r="AK55" s="3"/>
      <c r="AL55" s="3"/>
      <c r="AM55" s="3"/>
      <c r="AN55" s="3"/>
      <c r="AO55" s="3"/>
      <c r="AP55" s="3"/>
      <c r="AQ55" s="3"/>
      <c r="AR55" s="3"/>
    </row>
    <row r="56" spans="1:44" ht="16.5" customHeight="1">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3"/>
      <c r="AE56" s="3"/>
      <c r="AF56" s="3"/>
      <c r="AG56" s="3"/>
      <c r="AH56" s="3"/>
      <c r="AI56" s="3"/>
      <c r="AJ56" s="3"/>
      <c r="AK56" s="3"/>
      <c r="AL56" s="3"/>
      <c r="AM56" s="3"/>
      <c r="AN56" s="3"/>
      <c r="AO56" s="3"/>
      <c r="AP56" s="3"/>
      <c r="AQ56" s="3"/>
      <c r="AR56" s="3"/>
    </row>
    <row r="57" spans="1:44" ht="16.5" customHeight="1">
      <c r="A57" s="101">
        <v>17</v>
      </c>
      <c r="B57" s="117" t="str">
        <f>IF('2. Identificación del Riesgo'!B57:B59="","",'2. Identificación del Riesgo'!B57:B59)</f>
        <v/>
      </c>
      <c r="C57" s="102" t="str">
        <f>IF('2. Identificación del Riesgo'!G57:G59="","",'2. Identificación del Riesgo'!G57:G59)</f>
        <v/>
      </c>
      <c r="D57" s="102" t="str">
        <f>IF('2. Identificación del Riesgo'!H57:H59="","",'2. Identificación del Riesgo'!H57:H59)</f>
        <v/>
      </c>
      <c r="E57" s="127" t="str">
        <f>IF('7. Mapa de Riesgos General'!AO57:AO59="","",'7. Mapa de Riesgos General'!AO57:AO59)</f>
        <v/>
      </c>
      <c r="F57" s="104"/>
      <c r="G57" s="128"/>
      <c r="H57" s="128"/>
      <c r="I57" s="128"/>
      <c r="J57" s="124"/>
      <c r="K57" s="104"/>
      <c r="L57" s="124"/>
      <c r="M57" s="124"/>
      <c r="N57" s="104"/>
      <c r="O57" s="128"/>
      <c r="P57" s="128"/>
      <c r="Q57" s="128"/>
      <c r="R57" s="124"/>
      <c r="S57" s="104"/>
      <c r="T57" s="124"/>
      <c r="U57" s="124"/>
      <c r="V57" s="104"/>
      <c r="W57" s="128"/>
      <c r="X57" s="128"/>
      <c r="Y57" s="128"/>
      <c r="Z57" s="124"/>
      <c r="AA57" s="104"/>
      <c r="AB57" s="124"/>
      <c r="AC57" s="124"/>
      <c r="AD57" s="3"/>
      <c r="AE57" s="3"/>
      <c r="AF57" s="3"/>
      <c r="AG57" s="3"/>
      <c r="AH57" s="3"/>
      <c r="AI57" s="3"/>
      <c r="AJ57" s="3"/>
      <c r="AK57" s="3"/>
      <c r="AL57" s="3"/>
      <c r="AM57" s="3"/>
      <c r="AN57" s="3"/>
      <c r="AO57" s="3"/>
      <c r="AP57" s="3"/>
      <c r="AQ57" s="3"/>
      <c r="AR57" s="3"/>
    </row>
    <row r="58" spans="1:44" ht="16.5" customHeight="1">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3"/>
      <c r="AE58" s="3"/>
      <c r="AF58" s="3"/>
      <c r="AG58" s="3"/>
      <c r="AH58" s="3"/>
      <c r="AI58" s="3"/>
      <c r="AJ58" s="3"/>
      <c r="AK58" s="3"/>
      <c r="AL58" s="3"/>
      <c r="AM58" s="3"/>
      <c r="AN58" s="3"/>
      <c r="AO58" s="3"/>
      <c r="AP58" s="3"/>
      <c r="AQ58" s="3"/>
      <c r="AR58" s="3"/>
    </row>
    <row r="59" spans="1:44" ht="16.5" customHeight="1">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3"/>
      <c r="AE59" s="3"/>
      <c r="AF59" s="3"/>
      <c r="AG59" s="3"/>
      <c r="AH59" s="3"/>
      <c r="AI59" s="3"/>
      <c r="AJ59" s="3"/>
      <c r="AK59" s="3"/>
      <c r="AL59" s="3"/>
      <c r="AM59" s="3"/>
      <c r="AN59" s="3"/>
      <c r="AO59" s="3"/>
      <c r="AP59" s="3"/>
      <c r="AQ59" s="3"/>
      <c r="AR59" s="3"/>
    </row>
    <row r="60" spans="1:44" ht="16.5" customHeight="1">
      <c r="A60" s="101">
        <v>18</v>
      </c>
      <c r="B60" s="117" t="str">
        <f>IF('2. Identificación del Riesgo'!B60:B62="","",'2. Identificación del Riesgo'!B60:B62)</f>
        <v/>
      </c>
      <c r="C60" s="102" t="str">
        <f>IF('2. Identificación del Riesgo'!G60:G62="","",'2. Identificación del Riesgo'!G60:G62)</f>
        <v/>
      </c>
      <c r="D60" s="102" t="str">
        <f>IF('2. Identificación del Riesgo'!H60:H62="","",'2. Identificación del Riesgo'!H60:H62)</f>
        <v/>
      </c>
      <c r="E60" s="127" t="str">
        <f>IF('7. Mapa de Riesgos General'!AO60:AO62="","",'7. Mapa de Riesgos General'!AO60:AO62)</f>
        <v/>
      </c>
      <c r="F60" s="104"/>
      <c r="G60" s="128"/>
      <c r="H60" s="128"/>
      <c r="I60" s="128"/>
      <c r="J60" s="124"/>
      <c r="K60" s="104"/>
      <c r="L60" s="124"/>
      <c r="M60" s="124"/>
      <c r="N60" s="104"/>
      <c r="O60" s="128"/>
      <c r="P60" s="128"/>
      <c r="Q60" s="128"/>
      <c r="R60" s="124"/>
      <c r="S60" s="104"/>
      <c r="T60" s="124"/>
      <c r="U60" s="124"/>
      <c r="V60" s="104"/>
      <c r="W60" s="128"/>
      <c r="X60" s="128"/>
      <c r="Y60" s="128"/>
      <c r="Z60" s="124"/>
      <c r="AA60" s="104"/>
      <c r="AB60" s="124"/>
      <c r="AC60" s="124"/>
      <c r="AD60" s="3"/>
      <c r="AE60" s="3"/>
      <c r="AF60" s="3"/>
      <c r="AG60" s="3"/>
      <c r="AH60" s="3"/>
      <c r="AI60" s="3"/>
      <c r="AJ60" s="3"/>
      <c r="AK60" s="3"/>
      <c r="AL60" s="3"/>
      <c r="AM60" s="3"/>
      <c r="AN60" s="3"/>
      <c r="AO60" s="3"/>
      <c r="AP60" s="3"/>
      <c r="AQ60" s="3"/>
      <c r="AR60" s="3"/>
    </row>
    <row r="61" spans="1:44" ht="16.5" customHeight="1">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3"/>
      <c r="AE61" s="3"/>
      <c r="AF61" s="3"/>
      <c r="AG61" s="3"/>
      <c r="AH61" s="3"/>
      <c r="AI61" s="3"/>
      <c r="AJ61" s="3"/>
      <c r="AK61" s="3"/>
      <c r="AL61" s="3"/>
      <c r="AM61" s="3"/>
      <c r="AN61" s="3"/>
      <c r="AO61" s="3"/>
      <c r="AP61" s="3"/>
      <c r="AQ61" s="3"/>
      <c r="AR61" s="3"/>
    </row>
    <row r="62" spans="1:44" ht="16.5" customHeight="1">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3"/>
      <c r="AE62" s="3"/>
      <c r="AF62" s="3"/>
      <c r="AG62" s="3"/>
      <c r="AH62" s="3"/>
      <c r="AI62" s="3"/>
      <c r="AJ62" s="3"/>
      <c r="AK62" s="3"/>
      <c r="AL62" s="3"/>
      <c r="AM62" s="3"/>
      <c r="AN62" s="3"/>
      <c r="AO62" s="3"/>
      <c r="AP62" s="3"/>
      <c r="AQ62" s="3"/>
      <c r="AR62" s="3"/>
    </row>
    <row r="63" spans="1:44" ht="16.5" customHeight="1">
      <c r="A63" s="101">
        <v>19</v>
      </c>
      <c r="B63" s="117" t="str">
        <f>IF('2. Identificación del Riesgo'!B63:B65="","",'2. Identificación del Riesgo'!B63:B65)</f>
        <v/>
      </c>
      <c r="C63" s="102" t="str">
        <f>IF('2. Identificación del Riesgo'!G63:G65="","",'2. Identificación del Riesgo'!G63:G65)</f>
        <v/>
      </c>
      <c r="D63" s="102" t="str">
        <f>IF('2. Identificación del Riesgo'!H63:H65="","",'2. Identificación del Riesgo'!H63:H65)</f>
        <v/>
      </c>
      <c r="E63" s="127" t="str">
        <f>IF('7. Mapa de Riesgos General'!AO63:AO65="","",'7. Mapa de Riesgos General'!AO63:AO65)</f>
        <v/>
      </c>
      <c r="F63" s="104"/>
      <c r="G63" s="128"/>
      <c r="H63" s="128"/>
      <c r="I63" s="128"/>
      <c r="J63" s="124"/>
      <c r="K63" s="104"/>
      <c r="L63" s="124"/>
      <c r="M63" s="124"/>
      <c r="N63" s="104"/>
      <c r="O63" s="128"/>
      <c r="P63" s="128"/>
      <c r="Q63" s="128"/>
      <c r="R63" s="124"/>
      <c r="S63" s="104"/>
      <c r="T63" s="124"/>
      <c r="U63" s="124"/>
      <c r="V63" s="104"/>
      <c r="W63" s="128"/>
      <c r="X63" s="128"/>
      <c r="Y63" s="128"/>
      <c r="Z63" s="124"/>
      <c r="AA63" s="104"/>
      <c r="AB63" s="124"/>
      <c r="AC63" s="124"/>
      <c r="AD63" s="3"/>
      <c r="AE63" s="3"/>
      <c r="AF63" s="3"/>
      <c r="AG63" s="3"/>
      <c r="AH63" s="3"/>
      <c r="AI63" s="3"/>
      <c r="AJ63" s="3"/>
      <c r="AK63" s="3"/>
      <c r="AL63" s="3"/>
      <c r="AM63" s="3"/>
      <c r="AN63" s="3"/>
      <c r="AO63" s="3"/>
      <c r="AP63" s="3"/>
      <c r="AQ63" s="3"/>
      <c r="AR63" s="3"/>
    </row>
    <row r="64" spans="1:44" ht="16.5" customHeight="1">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3"/>
      <c r="AE64" s="3"/>
      <c r="AF64" s="3"/>
      <c r="AG64" s="3"/>
      <c r="AH64" s="3"/>
      <c r="AI64" s="3"/>
      <c r="AJ64" s="3"/>
      <c r="AK64" s="3"/>
      <c r="AL64" s="3"/>
      <c r="AM64" s="3"/>
      <c r="AN64" s="3"/>
      <c r="AO64" s="3"/>
      <c r="AP64" s="3"/>
      <c r="AQ64" s="3"/>
      <c r="AR64" s="3"/>
    </row>
    <row r="65" spans="1:44" ht="16.5" customHeight="1">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3"/>
      <c r="AE65" s="3"/>
      <c r="AF65" s="3"/>
      <c r="AG65" s="3"/>
      <c r="AH65" s="3"/>
      <c r="AI65" s="3"/>
      <c r="AJ65" s="3"/>
      <c r="AK65" s="3"/>
      <c r="AL65" s="3"/>
      <c r="AM65" s="3"/>
      <c r="AN65" s="3"/>
      <c r="AO65" s="3"/>
      <c r="AP65" s="3"/>
      <c r="AQ65" s="3"/>
      <c r="AR65" s="3"/>
    </row>
    <row r="66" spans="1:44" ht="16.5" customHeight="1">
      <c r="A66" s="101">
        <v>20</v>
      </c>
      <c r="B66" s="117" t="str">
        <f>IF('2. Identificación del Riesgo'!B66:B68="","",'2. Identificación del Riesgo'!B66:B68)</f>
        <v/>
      </c>
      <c r="C66" s="102" t="str">
        <f>IF('2. Identificación del Riesgo'!G66:G68="","",'2. Identificación del Riesgo'!G66:G68)</f>
        <v/>
      </c>
      <c r="D66" s="102" t="str">
        <f>IF('2. Identificación del Riesgo'!H66:H68="","",'2. Identificación del Riesgo'!H66:H68)</f>
        <v/>
      </c>
      <c r="E66" s="127" t="str">
        <f>IF('7. Mapa de Riesgos General'!AO66:AO68="","",'7. Mapa de Riesgos General'!AO66:AO68)</f>
        <v/>
      </c>
      <c r="F66" s="104"/>
      <c r="G66" s="128"/>
      <c r="H66" s="128"/>
      <c r="I66" s="128"/>
      <c r="J66" s="124"/>
      <c r="K66" s="104"/>
      <c r="L66" s="124"/>
      <c r="M66" s="124"/>
      <c r="N66" s="104"/>
      <c r="O66" s="128"/>
      <c r="P66" s="128"/>
      <c r="Q66" s="128"/>
      <c r="R66" s="124"/>
      <c r="S66" s="104"/>
      <c r="T66" s="124"/>
      <c r="U66" s="124"/>
      <c r="V66" s="104"/>
      <c r="W66" s="128"/>
      <c r="X66" s="128"/>
      <c r="Y66" s="128"/>
      <c r="Z66" s="124"/>
      <c r="AA66" s="104"/>
      <c r="AB66" s="124"/>
      <c r="AC66" s="124"/>
      <c r="AD66" s="3"/>
      <c r="AE66" s="3"/>
      <c r="AF66" s="3"/>
      <c r="AG66" s="3"/>
      <c r="AH66" s="3"/>
      <c r="AI66" s="3"/>
      <c r="AJ66" s="3"/>
      <c r="AK66" s="3"/>
      <c r="AL66" s="3"/>
      <c r="AM66" s="3"/>
      <c r="AN66" s="3"/>
      <c r="AO66" s="3"/>
      <c r="AP66" s="3"/>
      <c r="AQ66" s="3"/>
      <c r="AR66" s="3"/>
    </row>
    <row r="67" spans="1:44" ht="16.5" customHeight="1">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2"/>
      <c r="AE67" s="2"/>
      <c r="AF67" s="2"/>
      <c r="AG67" s="2"/>
      <c r="AH67" s="2"/>
      <c r="AI67" s="2"/>
      <c r="AJ67" s="2"/>
      <c r="AK67" s="2"/>
      <c r="AL67" s="2"/>
      <c r="AM67" s="2"/>
      <c r="AN67" s="2"/>
      <c r="AO67" s="2"/>
      <c r="AP67" s="2"/>
      <c r="AQ67" s="2"/>
      <c r="AR67" s="2"/>
    </row>
    <row r="68" spans="1:44" ht="16.5" customHeight="1">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2"/>
      <c r="AE68" s="2"/>
      <c r="AF68" s="2"/>
      <c r="AG68" s="2"/>
      <c r="AH68" s="2"/>
      <c r="AI68" s="2"/>
      <c r="AJ68" s="2"/>
      <c r="AK68" s="2"/>
      <c r="AL68" s="2"/>
      <c r="AM68" s="2"/>
      <c r="AN68" s="2"/>
      <c r="AO68" s="2"/>
      <c r="AP68" s="2"/>
      <c r="AQ68" s="2"/>
      <c r="AR68" s="2"/>
    </row>
    <row r="69" spans="1:44" ht="25.5" customHeight="1">
      <c r="A69" s="2"/>
      <c r="B69" s="45"/>
      <c r="C69" s="2"/>
      <c r="D69" s="2"/>
      <c r="E69" s="2"/>
      <c r="F69" s="46">
        <f>IFERROR(AVERAGE(F9:F68),"")</f>
        <v>1</v>
      </c>
      <c r="G69" s="2"/>
      <c r="H69" s="2"/>
      <c r="I69" s="2"/>
      <c r="J69" s="2"/>
      <c r="K69" s="46">
        <f>IFERROR(AVERAGE(K9:K68),"")</f>
        <v>1</v>
      </c>
      <c r="L69" s="2"/>
      <c r="M69" s="2"/>
      <c r="N69" s="46" t="str">
        <f>IFERROR(AVERAGE(N9:N68),"")</f>
        <v/>
      </c>
      <c r="O69" s="2"/>
      <c r="P69" s="2"/>
      <c r="Q69" s="2"/>
      <c r="R69" s="2"/>
      <c r="S69" s="46" t="str">
        <f>IFERROR(AVERAGE(S9:S68),"")</f>
        <v/>
      </c>
      <c r="T69" s="2"/>
      <c r="U69" s="2"/>
      <c r="V69" s="46" t="str">
        <f>IFERROR(AVERAGE(V9:V68),"")</f>
        <v/>
      </c>
      <c r="W69" s="2"/>
      <c r="X69" s="2"/>
      <c r="Y69" s="2"/>
      <c r="Z69" s="2"/>
      <c r="AA69" s="46" t="str">
        <f>IFERROR(AVERAGE(AA9:AA68),"")</f>
        <v/>
      </c>
      <c r="AB69" s="2"/>
      <c r="AC69" s="2"/>
      <c r="AD69" s="2"/>
      <c r="AE69" s="2"/>
      <c r="AF69" s="2"/>
      <c r="AG69" s="2"/>
      <c r="AH69" s="2"/>
      <c r="AI69" s="2"/>
      <c r="AJ69" s="2"/>
      <c r="AK69" s="2"/>
      <c r="AL69" s="2"/>
      <c r="AM69" s="2"/>
      <c r="AN69" s="2"/>
      <c r="AO69" s="2"/>
      <c r="AP69" s="2"/>
      <c r="AQ69" s="2"/>
      <c r="AR69" s="2"/>
    </row>
    <row r="70" spans="1:44" ht="16.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A66:A68"/>
    <mergeCell ref="B66:B68"/>
    <mergeCell ref="C66:C68"/>
    <mergeCell ref="D66:D68"/>
    <mergeCell ref="E66:E68"/>
    <mergeCell ref="F66:F68"/>
    <mergeCell ref="G66:G68"/>
    <mergeCell ref="O63:O65"/>
    <mergeCell ref="P63:P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Q63:Q65"/>
    <mergeCell ref="R63:R65"/>
    <mergeCell ref="S63:S65"/>
    <mergeCell ref="T63:T65"/>
    <mergeCell ref="U63:U65"/>
    <mergeCell ref="H63:H65"/>
    <mergeCell ref="I63:I65"/>
    <mergeCell ref="J63:J65"/>
    <mergeCell ref="K63:K65"/>
    <mergeCell ref="L63:L65"/>
    <mergeCell ref="M63:M65"/>
    <mergeCell ref="N63:N65"/>
    <mergeCell ref="V63:V65"/>
    <mergeCell ref="W63:W65"/>
    <mergeCell ref="A60:A62"/>
    <mergeCell ref="B60:B62"/>
    <mergeCell ref="C60:C62"/>
    <mergeCell ref="D60:D62"/>
    <mergeCell ref="E60:E62"/>
    <mergeCell ref="F60:F62"/>
    <mergeCell ref="G60:G62"/>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Q60:Q62"/>
    <mergeCell ref="R60:R62"/>
    <mergeCell ref="S60:S62"/>
    <mergeCell ref="T60:T62"/>
    <mergeCell ref="U60:U62"/>
    <mergeCell ref="V60:V62"/>
    <mergeCell ref="W60:W62"/>
    <mergeCell ref="O54:O56"/>
    <mergeCell ref="P54:P56"/>
    <mergeCell ref="Q57:Q59"/>
    <mergeCell ref="R57:R59"/>
    <mergeCell ref="S57:S59"/>
    <mergeCell ref="T57:T59"/>
    <mergeCell ref="U57:U59"/>
    <mergeCell ref="V57:V59"/>
    <mergeCell ref="W57:W59"/>
    <mergeCell ref="AC54:AC56"/>
    <mergeCell ref="V51:V53"/>
    <mergeCell ref="W51:W53"/>
    <mergeCell ref="X51:X53"/>
    <mergeCell ref="Y51:Y53"/>
    <mergeCell ref="AA51:AA53"/>
    <mergeCell ref="AB51:AB53"/>
    <mergeCell ref="AC51:AC53"/>
    <mergeCell ref="X60:X62"/>
    <mergeCell ref="Y60:Y62"/>
    <mergeCell ref="Z57:Z59"/>
    <mergeCell ref="Z60:Z62"/>
    <mergeCell ref="AA60:AA62"/>
    <mergeCell ref="AB60:AB62"/>
    <mergeCell ref="AC60:AC62"/>
    <mergeCell ref="X57:X59"/>
    <mergeCell ref="Y57:Y59"/>
    <mergeCell ref="AA57:AA59"/>
    <mergeCell ref="AB57:AB59"/>
    <mergeCell ref="AC57:AC59"/>
    <mergeCell ref="Q51:Q53"/>
    <mergeCell ref="R51:R53"/>
    <mergeCell ref="S51:S53"/>
    <mergeCell ref="T51:T53"/>
    <mergeCell ref="U51:U53"/>
    <mergeCell ref="Z51:Z53"/>
    <mergeCell ref="Z54:Z56"/>
    <mergeCell ref="AA54:AA56"/>
    <mergeCell ref="AB54:AB56"/>
    <mergeCell ref="A54:A56"/>
    <mergeCell ref="B54:B56"/>
    <mergeCell ref="C54:C56"/>
    <mergeCell ref="D54:D56"/>
    <mergeCell ref="E54:E56"/>
    <mergeCell ref="F54:F56"/>
    <mergeCell ref="G54:G56"/>
    <mergeCell ref="O51:O53"/>
    <mergeCell ref="P51:P53"/>
    <mergeCell ref="H54:H56"/>
    <mergeCell ref="I54:I56"/>
    <mergeCell ref="J54:J56"/>
    <mergeCell ref="K54:K56"/>
    <mergeCell ref="L54:L56"/>
    <mergeCell ref="M54:M56"/>
    <mergeCell ref="N54:N56"/>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X54:X56"/>
    <mergeCell ref="Y54:Y56"/>
    <mergeCell ref="Q54:Q56"/>
    <mergeCell ref="R54:R56"/>
    <mergeCell ref="S54:S56"/>
    <mergeCell ref="T54:T56"/>
    <mergeCell ref="U54:U56"/>
    <mergeCell ref="V54:V56"/>
    <mergeCell ref="W54:W56"/>
    <mergeCell ref="A48:A50"/>
    <mergeCell ref="B48:B50"/>
    <mergeCell ref="C48:C50"/>
    <mergeCell ref="D48:D50"/>
    <mergeCell ref="E48:E50"/>
    <mergeCell ref="F48:F50"/>
    <mergeCell ref="G48:G50"/>
    <mergeCell ref="O45:O47"/>
    <mergeCell ref="P45:P47"/>
    <mergeCell ref="O48:O50"/>
    <mergeCell ref="P48:P50"/>
    <mergeCell ref="H48:H50"/>
    <mergeCell ref="I48:I50"/>
    <mergeCell ref="J48:J50"/>
    <mergeCell ref="K48:K50"/>
    <mergeCell ref="L48:L50"/>
    <mergeCell ref="M48:M50"/>
    <mergeCell ref="N48:N50"/>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Q48:Q50"/>
    <mergeCell ref="R48:R50"/>
    <mergeCell ref="S48:S50"/>
    <mergeCell ref="T48:T50"/>
    <mergeCell ref="U48:U50"/>
    <mergeCell ref="V48:V50"/>
    <mergeCell ref="W48:W50"/>
    <mergeCell ref="O42:O44"/>
    <mergeCell ref="P42:P44"/>
    <mergeCell ref="Q45:Q47"/>
    <mergeCell ref="R45:R47"/>
    <mergeCell ref="S45:S47"/>
    <mergeCell ref="T45:T47"/>
    <mergeCell ref="U45:U47"/>
    <mergeCell ref="V45:V47"/>
    <mergeCell ref="W45:W47"/>
    <mergeCell ref="AC42:AC44"/>
    <mergeCell ref="V39:V41"/>
    <mergeCell ref="W39:W41"/>
    <mergeCell ref="X39:X41"/>
    <mergeCell ref="Y39:Y41"/>
    <mergeCell ref="AA39:AA41"/>
    <mergeCell ref="AB39:AB41"/>
    <mergeCell ref="AC39:AC41"/>
    <mergeCell ref="X48:X50"/>
    <mergeCell ref="Y48:Y50"/>
    <mergeCell ref="Z45:Z47"/>
    <mergeCell ref="Z48:Z50"/>
    <mergeCell ref="AA48:AA50"/>
    <mergeCell ref="AB48:AB50"/>
    <mergeCell ref="AC48:AC50"/>
    <mergeCell ref="X45:X47"/>
    <mergeCell ref="Y45:Y47"/>
    <mergeCell ref="AA45:AA47"/>
    <mergeCell ref="AB45:AB47"/>
    <mergeCell ref="AC45:AC47"/>
    <mergeCell ref="Q39:Q41"/>
    <mergeCell ref="R39:R41"/>
    <mergeCell ref="S39:S41"/>
    <mergeCell ref="T39:T41"/>
    <mergeCell ref="U39:U41"/>
    <mergeCell ref="Z39:Z41"/>
    <mergeCell ref="Z42:Z44"/>
    <mergeCell ref="AA42:AA44"/>
    <mergeCell ref="AB42:AB44"/>
    <mergeCell ref="A42:A44"/>
    <mergeCell ref="B42:B44"/>
    <mergeCell ref="C42:C44"/>
    <mergeCell ref="D42:D44"/>
    <mergeCell ref="E42:E44"/>
    <mergeCell ref="F42:F44"/>
    <mergeCell ref="G42:G44"/>
    <mergeCell ref="O39:O41"/>
    <mergeCell ref="P39:P41"/>
    <mergeCell ref="H42:H44"/>
    <mergeCell ref="I42:I44"/>
    <mergeCell ref="J42:J44"/>
    <mergeCell ref="K42:K44"/>
    <mergeCell ref="L42:L44"/>
    <mergeCell ref="M42:M44"/>
    <mergeCell ref="N42:N44"/>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X42:X44"/>
    <mergeCell ref="Y42:Y44"/>
    <mergeCell ref="Q42:Q44"/>
    <mergeCell ref="R42:R44"/>
    <mergeCell ref="S42:S44"/>
    <mergeCell ref="T42:T44"/>
    <mergeCell ref="U42:U44"/>
    <mergeCell ref="V42:V44"/>
    <mergeCell ref="W42:W44"/>
    <mergeCell ref="A36:A38"/>
    <mergeCell ref="B36:B38"/>
    <mergeCell ref="C36:C38"/>
    <mergeCell ref="D36:D38"/>
    <mergeCell ref="E36:E38"/>
    <mergeCell ref="F36:F38"/>
    <mergeCell ref="G36:G38"/>
    <mergeCell ref="O33:O35"/>
    <mergeCell ref="P33:P35"/>
    <mergeCell ref="O36:O38"/>
    <mergeCell ref="P36:P38"/>
    <mergeCell ref="H36:H38"/>
    <mergeCell ref="I36:I38"/>
    <mergeCell ref="J36:J38"/>
    <mergeCell ref="K36:K38"/>
    <mergeCell ref="L36:L38"/>
    <mergeCell ref="M36:M38"/>
    <mergeCell ref="N36:N38"/>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Q36:Q38"/>
    <mergeCell ref="R36:R38"/>
    <mergeCell ref="S36:S38"/>
    <mergeCell ref="T36:T38"/>
    <mergeCell ref="U36:U38"/>
    <mergeCell ref="V36:V38"/>
    <mergeCell ref="W36:W38"/>
    <mergeCell ref="O30:O32"/>
    <mergeCell ref="P30:P32"/>
    <mergeCell ref="Q33:Q35"/>
    <mergeCell ref="R33:R35"/>
    <mergeCell ref="S33:S35"/>
    <mergeCell ref="T33:T35"/>
    <mergeCell ref="U33:U35"/>
    <mergeCell ref="V33:V35"/>
    <mergeCell ref="W33:W35"/>
    <mergeCell ref="AC30:AC32"/>
    <mergeCell ref="V27:V29"/>
    <mergeCell ref="W27:W29"/>
    <mergeCell ref="X27:X29"/>
    <mergeCell ref="Y27:Y29"/>
    <mergeCell ref="AA27:AA29"/>
    <mergeCell ref="AB27:AB29"/>
    <mergeCell ref="AC27:AC29"/>
    <mergeCell ref="X36:X38"/>
    <mergeCell ref="Y36:Y38"/>
    <mergeCell ref="Z33:Z35"/>
    <mergeCell ref="Z36:Z38"/>
    <mergeCell ref="AA36:AA38"/>
    <mergeCell ref="AB36:AB38"/>
    <mergeCell ref="AC36:AC38"/>
    <mergeCell ref="X33:X35"/>
    <mergeCell ref="Y33:Y35"/>
    <mergeCell ref="AA33:AA35"/>
    <mergeCell ref="AB33:AB35"/>
    <mergeCell ref="AC33:AC35"/>
    <mergeCell ref="Q27:Q29"/>
    <mergeCell ref="R27:R29"/>
    <mergeCell ref="S27:S29"/>
    <mergeCell ref="T27:T29"/>
    <mergeCell ref="U27:U29"/>
    <mergeCell ref="Z27:Z29"/>
    <mergeCell ref="Z30:Z32"/>
    <mergeCell ref="AA30:AA32"/>
    <mergeCell ref="AB30:AB32"/>
    <mergeCell ref="A30:A32"/>
    <mergeCell ref="B30:B32"/>
    <mergeCell ref="C30:C32"/>
    <mergeCell ref="D30:D32"/>
    <mergeCell ref="E30:E32"/>
    <mergeCell ref="F30:F32"/>
    <mergeCell ref="G30:G32"/>
    <mergeCell ref="O27:O29"/>
    <mergeCell ref="P27:P29"/>
    <mergeCell ref="H30:H32"/>
    <mergeCell ref="I30:I32"/>
    <mergeCell ref="J30:J32"/>
    <mergeCell ref="K30:K32"/>
    <mergeCell ref="L30:L32"/>
    <mergeCell ref="M30:M32"/>
    <mergeCell ref="N30:N32"/>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X30:X32"/>
    <mergeCell ref="Y30:Y32"/>
    <mergeCell ref="Q30:Q32"/>
    <mergeCell ref="R30:R32"/>
    <mergeCell ref="S30:S32"/>
    <mergeCell ref="T30:T32"/>
    <mergeCell ref="U30:U32"/>
    <mergeCell ref="V30:V32"/>
    <mergeCell ref="W30:W32"/>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66:X68"/>
    <mergeCell ref="Y66:Y68"/>
    <mergeCell ref="Q66:Q68"/>
    <mergeCell ref="R66:R68"/>
    <mergeCell ref="S66:S68"/>
    <mergeCell ref="T66:T68"/>
    <mergeCell ref="U66:U68"/>
    <mergeCell ref="V66:V68"/>
    <mergeCell ref="W66:W68"/>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C24:AC26"/>
    <mergeCell ref="V21:V23"/>
    <mergeCell ref="W21:W23"/>
    <mergeCell ref="X21:X23"/>
    <mergeCell ref="Y21:Y23"/>
    <mergeCell ref="AA21:AA23"/>
    <mergeCell ref="AB21:AB23"/>
    <mergeCell ref="AC21:AC23"/>
    <mergeCell ref="S9:S11"/>
    <mergeCell ref="T9:T11"/>
    <mergeCell ref="V15:V17"/>
    <mergeCell ref="W15:W17"/>
    <mergeCell ref="S15:S17"/>
    <mergeCell ref="T15:T17"/>
    <mergeCell ref="U15:U17"/>
    <mergeCell ref="X18:X20"/>
    <mergeCell ref="Y18:Y20"/>
    <mergeCell ref="S18:S20"/>
    <mergeCell ref="T18:T20"/>
    <mergeCell ref="U18:U20"/>
    <mergeCell ref="V18:V20"/>
    <mergeCell ref="W18:W20"/>
    <mergeCell ref="X24:X26"/>
    <mergeCell ref="Y24:Y26"/>
    <mergeCell ref="Q21:Q23"/>
    <mergeCell ref="R21:R23"/>
    <mergeCell ref="S21:S23"/>
    <mergeCell ref="T21:T23"/>
    <mergeCell ref="U21:U23"/>
    <mergeCell ref="Z21:Z23"/>
    <mergeCell ref="Z24:Z26"/>
    <mergeCell ref="AA24:AA26"/>
    <mergeCell ref="AB24:AB26"/>
    <mergeCell ref="Q24:Q26"/>
    <mergeCell ref="R24:R26"/>
    <mergeCell ref="S24:S26"/>
    <mergeCell ref="T24:T26"/>
    <mergeCell ref="U24:U26"/>
    <mergeCell ref="V24:V26"/>
    <mergeCell ref="W24:W26"/>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X15:X17"/>
    <mergeCell ref="Y15:Y17"/>
    <mergeCell ref="Z15:Z17"/>
    <mergeCell ref="AA15:AA17"/>
    <mergeCell ref="AB15:AB17"/>
    <mergeCell ref="AC15:AC17"/>
    <mergeCell ref="Z18:Z20"/>
    <mergeCell ref="AC18:AC20"/>
    <mergeCell ref="O18:O20"/>
    <mergeCell ref="P18:P20"/>
    <mergeCell ref="O15:O17"/>
    <mergeCell ref="P15:P17"/>
    <mergeCell ref="Q15:Q17"/>
    <mergeCell ref="R15:R17"/>
    <mergeCell ref="Q18:Q20"/>
    <mergeCell ref="R18:R20"/>
    <mergeCell ref="A18:A20"/>
    <mergeCell ref="B18:B20"/>
    <mergeCell ref="C18:C20"/>
    <mergeCell ref="D18:D20"/>
    <mergeCell ref="E18:E20"/>
    <mergeCell ref="F18:F20"/>
    <mergeCell ref="G18:G20"/>
    <mergeCell ref="AA18:AA20"/>
    <mergeCell ref="AB18:AB20"/>
    <mergeCell ref="H18:H20"/>
    <mergeCell ref="I18:I20"/>
    <mergeCell ref="J18:J20"/>
    <mergeCell ref="K18:K20"/>
    <mergeCell ref="L18:L20"/>
    <mergeCell ref="M18:M20"/>
    <mergeCell ref="N18:N20"/>
    <mergeCell ref="A12:A14"/>
    <mergeCell ref="B12:B14"/>
    <mergeCell ref="C12:C14"/>
    <mergeCell ref="D12:D14"/>
    <mergeCell ref="E12:E14"/>
    <mergeCell ref="T12:T14"/>
    <mergeCell ref="U12:U14"/>
    <mergeCell ref="V12:V14"/>
    <mergeCell ref="W12:W14"/>
    <mergeCell ref="O12:O14"/>
    <mergeCell ref="P12:P14"/>
    <mergeCell ref="Q12:Q14"/>
    <mergeCell ref="R12:R14"/>
    <mergeCell ref="S12:S14"/>
    <mergeCell ref="AA12:AA14"/>
    <mergeCell ref="AB12:AB14"/>
    <mergeCell ref="AC12:AC14"/>
    <mergeCell ref="F9:F11"/>
    <mergeCell ref="G9:G11"/>
    <mergeCell ref="X12:X14"/>
    <mergeCell ref="Y12:Y14"/>
    <mergeCell ref="Z12:Z14"/>
    <mergeCell ref="L9:L11"/>
    <mergeCell ref="M9:M11"/>
    <mergeCell ref="N9:N11"/>
    <mergeCell ref="O9:O11"/>
    <mergeCell ref="P9:P11"/>
    <mergeCell ref="Q9:Q11"/>
    <mergeCell ref="R9:R11"/>
    <mergeCell ref="H9:H11"/>
    <mergeCell ref="I9:I11"/>
    <mergeCell ref="F12:F14"/>
    <mergeCell ref="G12:G14"/>
    <mergeCell ref="H12:H14"/>
    <mergeCell ref="I12:I14"/>
    <mergeCell ref="J12:J14"/>
    <mergeCell ref="K12:K14"/>
    <mergeCell ref="L12:L14"/>
    <mergeCell ref="M12:M14"/>
    <mergeCell ref="N12:N14"/>
  </mergeCells>
  <hyperlinks>
    <hyperlink ref="J9" r:id="rId1"/>
  </hyperlinks>
  <pageMargins left="0.7" right="0.7" top="0.75" bottom="0.75" header="0" footer="0"/>
  <pageSetup orientation="portrait"/>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80"/>
      <c r="B1" s="75"/>
      <c r="C1" s="80" t="s">
        <v>0</v>
      </c>
      <c r="D1" s="81"/>
      <c r="E1" s="81"/>
      <c r="F1" s="81"/>
      <c r="G1" s="81"/>
      <c r="H1" s="75"/>
      <c r="I1" s="108" t="s">
        <v>330</v>
      </c>
      <c r="J1" s="68"/>
      <c r="K1" s="3"/>
      <c r="L1" s="3"/>
      <c r="M1" s="3"/>
      <c r="N1" s="3"/>
      <c r="O1" s="3"/>
      <c r="P1" s="3"/>
      <c r="Q1" s="3"/>
      <c r="R1" s="3"/>
      <c r="S1" s="3"/>
      <c r="T1" s="3"/>
      <c r="U1" s="3"/>
      <c r="V1" s="3"/>
      <c r="W1" s="3"/>
      <c r="X1" s="3"/>
      <c r="Y1" s="3"/>
      <c r="Z1" s="4"/>
    </row>
    <row r="2" spans="1:26" ht="16.5" customHeight="1">
      <c r="A2" s="76"/>
      <c r="B2" s="77"/>
      <c r="C2" s="76"/>
      <c r="D2" s="82"/>
      <c r="E2" s="82"/>
      <c r="F2" s="82"/>
      <c r="G2" s="82"/>
      <c r="H2" s="77"/>
      <c r="I2" s="108" t="s">
        <v>331</v>
      </c>
      <c r="J2" s="68"/>
      <c r="K2" s="3"/>
      <c r="L2" s="3"/>
      <c r="M2" s="3"/>
      <c r="N2" s="3"/>
      <c r="O2" s="3"/>
      <c r="P2" s="3"/>
      <c r="Q2" s="3"/>
      <c r="R2" s="3"/>
      <c r="S2" s="3"/>
      <c r="T2" s="3"/>
      <c r="U2" s="3"/>
      <c r="V2" s="3"/>
      <c r="W2" s="3"/>
      <c r="X2" s="3"/>
      <c r="Y2" s="3"/>
      <c r="Z2" s="4"/>
    </row>
    <row r="3" spans="1:26" ht="16.5">
      <c r="A3" s="76"/>
      <c r="B3" s="77"/>
      <c r="C3" s="76"/>
      <c r="D3" s="82"/>
      <c r="E3" s="82"/>
      <c r="F3" s="82"/>
      <c r="G3" s="82"/>
      <c r="H3" s="77"/>
      <c r="I3" s="108" t="s">
        <v>332</v>
      </c>
      <c r="J3" s="68"/>
      <c r="K3" s="3"/>
      <c r="L3" s="3"/>
      <c r="M3" s="3"/>
      <c r="N3" s="3"/>
      <c r="O3" s="3"/>
      <c r="P3" s="3"/>
      <c r="Q3" s="3"/>
      <c r="R3" s="3"/>
      <c r="S3" s="3"/>
      <c r="T3" s="3"/>
      <c r="U3" s="3"/>
      <c r="V3" s="3"/>
      <c r="W3" s="3"/>
      <c r="X3" s="3"/>
      <c r="Y3" s="3"/>
      <c r="Z3" s="4"/>
    </row>
    <row r="4" spans="1:26" ht="16.5">
      <c r="A4" s="78"/>
      <c r="B4" s="79"/>
      <c r="C4" s="78"/>
      <c r="D4" s="83"/>
      <c r="E4" s="83"/>
      <c r="F4" s="83"/>
      <c r="G4" s="83"/>
      <c r="H4" s="79"/>
      <c r="I4" s="108" t="s">
        <v>333</v>
      </c>
      <c r="J4" s="68"/>
      <c r="K4" s="3"/>
      <c r="L4" s="3"/>
      <c r="M4" s="3"/>
      <c r="N4" s="3"/>
      <c r="O4" s="3"/>
      <c r="P4" s="3"/>
      <c r="Q4" s="3"/>
      <c r="R4" s="3"/>
      <c r="S4" s="3"/>
      <c r="T4" s="3"/>
      <c r="U4" s="3"/>
      <c r="V4" s="3"/>
      <c r="W4" s="3"/>
      <c r="X4" s="3"/>
      <c r="Y4" s="3"/>
      <c r="Z4" s="4"/>
    </row>
    <row r="5" spans="1:26" ht="16.5">
      <c r="A5" s="15"/>
      <c r="B5" s="18"/>
      <c r="C5" s="15"/>
      <c r="D5" s="3"/>
      <c r="E5" s="3"/>
      <c r="F5" s="3"/>
      <c r="G5" s="3"/>
      <c r="H5" s="3"/>
      <c r="I5" s="3"/>
      <c r="J5" s="3"/>
      <c r="K5" s="3"/>
      <c r="L5" s="3"/>
      <c r="M5" s="3"/>
      <c r="N5" s="3"/>
      <c r="O5" s="3"/>
      <c r="P5" s="3"/>
      <c r="Q5" s="3"/>
      <c r="R5" s="3"/>
      <c r="S5" s="3"/>
      <c r="T5" s="3"/>
      <c r="U5" s="3"/>
      <c r="V5" s="3"/>
      <c r="W5" s="3"/>
      <c r="X5" s="3"/>
      <c r="Y5" s="3"/>
      <c r="Z5" s="4"/>
    </row>
    <row r="6" spans="1:26" ht="30" customHeight="1">
      <c r="A6" s="115" t="s">
        <v>84</v>
      </c>
      <c r="B6" s="67"/>
      <c r="C6" s="67"/>
      <c r="D6" s="67"/>
      <c r="E6" s="138" t="s">
        <v>334</v>
      </c>
      <c r="F6" s="68"/>
      <c r="G6" s="138" t="s">
        <v>335</v>
      </c>
      <c r="H6" s="68"/>
      <c r="I6" s="138" t="s">
        <v>336</v>
      </c>
      <c r="J6" s="68"/>
      <c r="K6" s="3"/>
      <c r="L6" s="3"/>
      <c r="M6" s="3"/>
      <c r="N6" s="3"/>
      <c r="O6" s="3"/>
      <c r="P6" s="3"/>
      <c r="Q6" s="3"/>
      <c r="R6" s="3"/>
      <c r="S6" s="3"/>
      <c r="T6" s="3"/>
      <c r="U6" s="3"/>
      <c r="V6" s="3"/>
      <c r="W6" s="3"/>
      <c r="X6" s="3"/>
      <c r="Y6" s="3"/>
      <c r="Z6" s="4"/>
    </row>
    <row r="7" spans="1:26" ht="21" customHeight="1">
      <c r="A7" s="132" t="s">
        <v>82</v>
      </c>
      <c r="B7" s="97" t="s">
        <v>83</v>
      </c>
      <c r="C7" s="92" t="s">
        <v>91</v>
      </c>
      <c r="D7" s="133" t="s">
        <v>92</v>
      </c>
      <c r="E7" s="139" t="s">
        <v>337</v>
      </c>
      <c r="F7" s="139" t="s">
        <v>338</v>
      </c>
      <c r="G7" s="139" t="s">
        <v>337</v>
      </c>
      <c r="H7" s="139" t="s">
        <v>338</v>
      </c>
      <c r="I7" s="139" t="s">
        <v>337</v>
      </c>
      <c r="J7" s="139" t="s">
        <v>338</v>
      </c>
      <c r="K7" s="3"/>
      <c r="L7" s="3"/>
      <c r="M7" s="3"/>
      <c r="N7" s="3"/>
      <c r="O7" s="3"/>
      <c r="P7" s="3"/>
      <c r="Q7" s="3"/>
      <c r="R7" s="3"/>
      <c r="S7" s="3"/>
      <c r="T7" s="3"/>
      <c r="U7" s="3"/>
      <c r="V7" s="3"/>
      <c r="W7" s="3"/>
      <c r="X7" s="3"/>
      <c r="Y7" s="3"/>
      <c r="Z7" s="4"/>
    </row>
    <row r="8" spans="1:26" ht="12" customHeight="1">
      <c r="A8" s="91"/>
      <c r="B8" s="91"/>
      <c r="C8" s="91"/>
      <c r="D8" s="134"/>
      <c r="E8" s="91"/>
      <c r="F8" s="91"/>
      <c r="G8" s="91"/>
      <c r="H8" s="91"/>
      <c r="I8" s="91"/>
      <c r="J8" s="91"/>
      <c r="K8" s="16"/>
      <c r="L8" s="16"/>
      <c r="M8" s="16"/>
      <c r="N8" s="16"/>
      <c r="O8" s="16"/>
      <c r="P8" s="16"/>
      <c r="Q8" s="16"/>
      <c r="R8" s="16"/>
      <c r="S8" s="16"/>
      <c r="T8" s="16"/>
      <c r="U8" s="16"/>
      <c r="V8" s="16"/>
      <c r="W8" s="16"/>
      <c r="X8" s="16"/>
      <c r="Y8" s="16"/>
      <c r="Z8" s="4"/>
    </row>
    <row r="9" spans="1:26" ht="16.5" customHeight="1">
      <c r="A9" s="101">
        <v>1</v>
      </c>
      <c r="B9" s="117" t="str">
        <f>IF('8. Seguimiento Cuatrimestral'!B9:B11="","",'8. Seguimiento Cuatrimestral'!B9:B11)</f>
        <v>Gestión Administrativa</v>
      </c>
      <c r="C9" s="117" t="str">
        <f>IF('8. Seguimiento Cuatrimestral'!C9:C11="","",'8. Seguimiento Cuatrimestral'!C9:C11)</f>
        <v>Posibilidad de Afectación Económica (o presupuestal) y Reputacional por el inadecuado uso de los vehículos a disposición de la entidad, para beneficio propio o de terceros, debido a falta de conocimiento, ética y conciencia sobre el uso de recursos públicos.</v>
      </c>
      <c r="D9" s="117" t="str">
        <f>IF('8. Seguimiento Cuatrimestral'!D9:D11="","",'8. Seguimiento Cuatrimestral'!D9:D11)</f>
        <v>Corrupción</v>
      </c>
      <c r="E9" s="125">
        <f>'8. Seguimiento Cuatrimestral'!F9:F11</f>
        <v>1</v>
      </c>
      <c r="F9" s="125">
        <f>'8. Seguimiento Cuatrimestral'!K9:K11</f>
        <v>1</v>
      </c>
      <c r="G9" s="125">
        <f>'8. Seguimiento Cuatrimestral'!N9:N11</f>
        <v>0</v>
      </c>
      <c r="H9" s="125">
        <f>'8. Seguimiento Cuatrimestral'!S9:S11</f>
        <v>0</v>
      </c>
      <c r="I9" s="125">
        <f>'8. Seguimiento Cuatrimestral'!V9:V11</f>
        <v>0</v>
      </c>
      <c r="J9" s="125">
        <f>'8. Seguimiento Cuatrimestral'!AA9:AA11</f>
        <v>0</v>
      </c>
      <c r="K9" s="17"/>
      <c r="L9" s="17"/>
      <c r="M9" s="17"/>
      <c r="N9" s="17"/>
      <c r="O9" s="17"/>
      <c r="P9" s="17"/>
      <c r="Q9" s="17"/>
      <c r="R9" s="17"/>
      <c r="S9" s="17"/>
      <c r="T9" s="17"/>
      <c r="U9" s="17"/>
      <c r="V9" s="17"/>
      <c r="W9" s="17"/>
      <c r="X9" s="17"/>
      <c r="Y9" s="17"/>
      <c r="Z9" s="4"/>
    </row>
    <row r="10" spans="1:26" ht="16.5">
      <c r="A10" s="96"/>
      <c r="B10" s="96"/>
      <c r="C10" s="96"/>
      <c r="D10" s="96"/>
      <c r="E10" s="96"/>
      <c r="F10" s="96"/>
      <c r="G10" s="96"/>
      <c r="H10" s="96"/>
      <c r="I10" s="96"/>
      <c r="J10" s="96"/>
      <c r="K10" s="3"/>
      <c r="L10" s="3"/>
      <c r="M10" s="3"/>
      <c r="N10" s="3"/>
      <c r="O10" s="3"/>
      <c r="P10" s="3"/>
      <c r="Q10" s="3"/>
      <c r="R10" s="3"/>
      <c r="S10" s="3"/>
      <c r="T10" s="3"/>
      <c r="U10" s="3"/>
      <c r="V10" s="3"/>
      <c r="W10" s="3"/>
      <c r="X10" s="3"/>
      <c r="Y10" s="3"/>
      <c r="Z10" s="4"/>
    </row>
    <row r="11" spans="1:26" ht="16.5">
      <c r="A11" s="91"/>
      <c r="B11" s="91"/>
      <c r="C11" s="91"/>
      <c r="D11" s="91"/>
      <c r="E11" s="91"/>
      <c r="F11" s="91"/>
      <c r="G11" s="91"/>
      <c r="H11" s="91"/>
      <c r="I11" s="91"/>
      <c r="J11" s="91"/>
      <c r="K11" s="3"/>
      <c r="L11" s="3"/>
      <c r="M11" s="3"/>
      <c r="N11" s="3"/>
      <c r="O11" s="3"/>
      <c r="P11" s="3"/>
      <c r="Q11" s="3"/>
      <c r="R11" s="3"/>
      <c r="S11" s="3"/>
      <c r="T11" s="3"/>
      <c r="U11" s="3"/>
      <c r="V11" s="3"/>
      <c r="W11" s="3"/>
      <c r="X11" s="3"/>
      <c r="Y11" s="3"/>
      <c r="Z11" s="4"/>
    </row>
    <row r="12" spans="1:26" ht="16.5" customHeight="1">
      <c r="A12" s="101">
        <v>2</v>
      </c>
      <c r="B12" s="117" t="str">
        <f>IF('8. Seguimiento Cuatrimestral'!B12:B14="","",'8. Seguimiento Cuatrimestral'!B12:B14)</f>
        <v>Gestión Administrativa</v>
      </c>
      <c r="C12" s="117" t="str">
        <f>IF('8. Seguimiento Cuatrimestral'!C12:C14="","",'8. Seguimiento Cuatrimestral'!C12:C14)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117" t="str">
        <f>IF('8. Seguimiento Cuatrimestral'!D12:D14="","",'8. Seguimiento Cuatrimestral'!D12:D14)</f>
        <v>Estratégico</v>
      </c>
      <c r="E12" s="125" t="str">
        <f>'8. Seguimiento Cuatrimestral'!F12:F14</f>
        <v>N/A</v>
      </c>
      <c r="F12" s="125">
        <f>'8. Seguimiento Cuatrimestral'!K12:K14</f>
        <v>0</v>
      </c>
      <c r="G12" s="125">
        <f>'8. Seguimiento Cuatrimestral'!N12:N14</f>
        <v>0</v>
      </c>
      <c r="H12" s="125">
        <f>'8. Seguimiento Cuatrimestral'!S12:S14</f>
        <v>0</v>
      </c>
      <c r="I12" s="125">
        <f>'8. Seguimiento Cuatrimestral'!V12:V14</f>
        <v>0</v>
      </c>
      <c r="J12" s="125">
        <f>'8. Seguimiento Cuatrimestral'!AA12:AA14</f>
        <v>0</v>
      </c>
      <c r="K12" s="3"/>
      <c r="L12" s="3"/>
      <c r="M12" s="3"/>
      <c r="N12" s="3"/>
      <c r="O12" s="3"/>
      <c r="P12" s="3"/>
      <c r="Q12" s="3"/>
      <c r="R12" s="3"/>
      <c r="S12" s="3"/>
      <c r="T12" s="3"/>
      <c r="U12" s="3"/>
      <c r="V12" s="3"/>
      <c r="W12" s="3"/>
      <c r="X12" s="3"/>
      <c r="Y12" s="3"/>
      <c r="Z12" s="4"/>
    </row>
    <row r="13" spans="1:26" ht="16.5">
      <c r="A13" s="96"/>
      <c r="B13" s="96"/>
      <c r="C13" s="96"/>
      <c r="D13" s="96"/>
      <c r="E13" s="96"/>
      <c r="F13" s="96"/>
      <c r="G13" s="96"/>
      <c r="H13" s="96"/>
      <c r="I13" s="96"/>
      <c r="J13" s="96"/>
      <c r="K13" s="3"/>
      <c r="L13" s="3"/>
      <c r="M13" s="3"/>
      <c r="N13" s="3"/>
      <c r="O13" s="3"/>
      <c r="P13" s="3"/>
      <c r="Q13" s="3"/>
      <c r="R13" s="3"/>
      <c r="S13" s="3"/>
      <c r="T13" s="3"/>
      <c r="U13" s="3"/>
      <c r="V13" s="3"/>
      <c r="W13" s="3"/>
      <c r="X13" s="3"/>
      <c r="Y13" s="3"/>
      <c r="Z13" s="4"/>
    </row>
    <row r="14" spans="1:26" ht="16.5">
      <c r="A14" s="91"/>
      <c r="B14" s="91"/>
      <c r="C14" s="91"/>
      <c r="D14" s="91"/>
      <c r="E14" s="91"/>
      <c r="F14" s="91"/>
      <c r="G14" s="91"/>
      <c r="H14" s="91"/>
      <c r="I14" s="91"/>
      <c r="J14" s="91"/>
      <c r="K14" s="3"/>
      <c r="L14" s="3"/>
      <c r="M14" s="3"/>
      <c r="N14" s="3"/>
      <c r="O14" s="3"/>
      <c r="P14" s="3"/>
      <c r="Q14" s="3"/>
      <c r="R14" s="3"/>
      <c r="S14" s="3"/>
      <c r="T14" s="3"/>
      <c r="U14" s="3"/>
      <c r="V14" s="3"/>
      <c r="W14" s="3"/>
      <c r="X14" s="3"/>
      <c r="Y14" s="3"/>
      <c r="Z14" s="4"/>
    </row>
    <row r="15" spans="1:26" ht="16.5" customHeight="1">
      <c r="A15" s="101">
        <v>3</v>
      </c>
      <c r="B15" s="117" t="str">
        <f>IF('8. Seguimiento Cuatrimestral'!B15:B17="","",'8. Seguimiento Cuatrimestral'!B15:B17)</f>
        <v>Gestión Administrativa</v>
      </c>
      <c r="C15" s="117" t="str">
        <f>IF('8. Seguimiento Cuatrimestral'!C15:C17="","",'8. Seguimiento Cuatrimestral'!C15:C17)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117" t="str">
        <f>IF('8. Seguimiento Cuatrimestral'!D15:D17="","",'8. Seguimiento Cuatrimestral'!D15:D17)</f>
        <v>Gestión</v>
      </c>
      <c r="E15" s="125" t="str">
        <f>'8. Seguimiento Cuatrimestral'!F15:F17</f>
        <v>N/A</v>
      </c>
      <c r="F15" s="125">
        <f>'8. Seguimiento Cuatrimestral'!K15:K17</f>
        <v>0</v>
      </c>
      <c r="G15" s="125">
        <f>'8. Seguimiento Cuatrimestral'!N15:N17</f>
        <v>0</v>
      </c>
      <c r="H15" s="125">
        <f>'8. Seguimiento Cuatrimestral'!S15:S17</f>
        <v>0</v>
      </c>
      <c r="I15" s="125">
        <f>'8. Seguimiento Cuatrimestral'!V15:V17</f>
        <v>0</v>
      </c>
      <c r="J15" s="125">
        <f>'8. Seguimiento Cuatrimestral'!AA15:AA17</f>
        <v>0</v>
      </c>
      <c r="K15" s="3"/>
      <c r="L15" s="3"/>
      <c r="M15" s="3"/>
      <c r="N15" s="3"/>
      <c r="O15" s="3"/>
      <c r="P15" s="3"/>
      <c r="Q15" s="3"/>
      <c r="R15" s="3"/>
      <c r="S15" s="3"/>
      <c r="T15" s="3"/>
      <c r="U15" s="3"/>
      <c r="V15" s="3"/>
      <c r="W15" s="3"/>
      <c r="X15" s="3"/>
      <c r="Y15" s="3"/>
      <c r="Z15" s="4"/>
    </row>
    <row r="16" spans="1:26" ht="16.5">
      <c r="A16" s="96"/>
      <c r="B16" s="96"/>
      <c r="C16" s="96"/>
      <c r="D16" s="96"/>
      <c r="E16" s="96"/>
      <c r="F16" s="96"/>
      <c r="G16" s="96"/>
      <c r="H16" s="96"/>
      <c r="I16" s="96"/>
      <c r="J16" s="96"/>
      <c r="K16" s="3"/>
      <c r="L16" s="3"/>
      <c r="M16" s="3"/>
      <c r="N16" s="3"/>
      <c r="O16" s="3"/>
      <c r="P16" s="3"/>
      <c r="Q16" s="3"/>
      <c r="R16" s="3"/>
      <c r="S16" s="3"/>
      <c r="T16" s="3"/>
      <c r="U16" s="3"/>
      <c r="V16" s="3"/>
      <c r="W16" s="3"/>
      <c r="X16" s="3"/>
      <c r="Y16" s="3"/>
      <c r="Z16" s="4"/>
    </row>
    <row r="17" spans="1:26" ht="16.5">
      <c r="A17" s="91"/>
      <c r="B17" s="91"/>
      <c r="C17" s="91"/>
      <c r="D17" s="91"/>
      <c r="E17" s="91"/>
      <c r="F17" s="91"/>
      <c r="G17" s="91"/>
      <c r="H17" s="91"/>
      <c r="I17" s="91"/>
      <c r="J17" s="91"/>
      <c r="K17" s="3"/>
      <c r="L17" s="3"/>
      <c r="M17" s="3"/>
      <c r="N17" s="3"/>
      <c r="O17" s="3"/>
      <c r="P17" s="3"/>
      <c r="Q17" s="3"/>
      <c r="R17" s="3"/>
      <c r="S17" s="3"/>
      <c r="T17" s="3"/>
      <c r="U17" s="3"/>
      <c r="V17" s="3"/>
      <c r="W17" s="3"/>
      <c r="X17" s="3"/>
      <c r="Y17" s="3"/>
      <c r="Z17" s="4"/>
    </row>
    <row r="18" spans="1:26" ht="16.5" customHeight="1">
      <c r="A18" s="101">
        <v>4</v>
      </c>
      <c r="B18" s="117" t="str">
        <f>IF('8. Seguimiento Cuatrimestral'!B18:B20="","",'8. Seguimiento Cuatrimestral'!B18:B20)</f>
        <v/>
      </c>
      <c r="C18" s="117" t="str">
        <f>IF('8. Seguimiento Cuatrimestral'!C18:C20="","",'8. Seguimiento Cuatrimestral'!C18:C20)</f>
        <v/>
      </c>
      <c r="D18" s="117" t="str">
        <f>IF('8. Seguimiento Cuatrimestral'!D18:D20="","",'8. Seguimiento Cuatrimestral'!D18:D20)</f>
        <v/>
      </c>
      <c r="E18" s="125">
        <f>'8. Seguimiento Cuatrimestral'!F18:F20</f>
        <v>0</v>
      </c>
      <c r="F18" s="125">
        <f>'8. Seguimiento Cuatrimestral'!K18:K20</f>
        <v>0</v>
      </c>
      <c r="G18" s="125">
        <f>'8. Seguimiento Cuatrimestral'!N18:N20</f>
        <v>0</v>
      </c>
      <c r="H18" s="125">
        <f>'8. Seguimiento Cuatrimestral'!S18:S20</f>
        <v>0</v>
      </c>
      <c r="I18" s="125">
        <f>'8. Seguimiento Cuatrimestral'!V18:V20</f>
        <v>0</v>
      </c>
      <c r="J18" s="125">
        <f>'8. Seguimiento Cuatrimestral'!AA18:AA20</f>
        <v>0</v>
      </c>
      <c r="K18" s="3"/>
      <c r="L18" s="3"/>
      <c r="M18" s="3"/>
      <c r="N18" s="3"/>
      <c r="O18" s="3"/>
      <c r="P18" s="3"/>
      <c r="Q18" s="3"/>
      <c r="R18" s="3"/>
      <c r="S18" s="3"/>
      <c r="T18" s="3"/>
      <c r="U18" s="3"/>
      <c r="V18" s="3"/>
      <c r="W18" s="3"/>
      <c r="X18" s="3"/>
      <c r="Y18" s="3"/>
      <c r="Z18" s="4"/>
    </row>
    <row r="19" spans="1:26" ht="16.5">
      <c r="A19" s="96"/>
      <c r="B19" s="96"/>
      <c r="C19" s="96"/>
      <c r="D19" s="96"/>
      <c r="E19" s="96"/>
      <c r="F19" s="96"/>
      <c r="G19" s="96"/>
      <c r="H19" s="96"/>
      <c r="I19" s="96"/>
      <c r="J19" s="96"/>
      <c r="K19" s="3"/>
      <c r="L19" s="3"/>
      <c r="M19" s="3"/>
      <c r="N19" s="3"/>
      <c r="O19" s="3"/>
      <c r="P19" s="3"/>
      <c r="Q19" s="3"/>
      <c r="R19" s="3"/>
      <c r="S19" s="3"/>
      <c r="T19" s="3"/>
      <c r="U19" s="3"/>
      <c r="V19" s="3"/>
      <c r="W19" s="3"/>
      <c r="X19" s="3"/>
      <c r="Y19" s="3"/>
      <c r="Z19" s="4"/>
    </row>
    <row r="20" spans="1:26" ht="16.5">
      <c r="A20" s="91"/>
      <c r="B20" s="91"/>
      <c r="C20" s="91"/>
      <c r="D20" s="91"/>
      <c r="E20" s="91"/>
      <c r="F20" s="91"/>
      <c r="G20" s="91"/>
      <c r="H20" s="91"/>
      <c r="I20" s="91"/>
      <c r="J20" s="91"/>
      <c r="K20" s="3"/>
      <c r="L20" s="3"/>
      <c r="M20" s="3"/>
      <c r="N20" s="3"/>
      <c r="O20" s="3"/>
      <c r="P20" s="3"/>
      <c r="Q20" s="3"/>
      <c r="R20" s="3"/>
      <c r="S20" s="3"/>
      <c r="T20" s="3"/>
      <c r="U20" s="3"/>
      <c r="V20" s="3"/>
      <c r="W20" s="3"/>
      <c r="X20" s="3"/>
      <c r="Y20" s="3"/>
      <c r="Z20" s="4"/>
    </row>
    <row r="21" spans="1:26" ht="16.5" customHeight="1">
      <c r="A21" s="101">
        <v>5</v>
      </c>
      <c r="B21" s="117" t="str">
        <f>IF('8. Seguimiento Cuatrimestral'!B21:B23="","",'8. Seguimiento Cuatrimestral'!B21:B23)</f>
        <v/>
      </c>
      <c r="C21" s="117" t="str">
        <f>IF('8. Seguimiento Cuatrimestral'!C21:C23="","",'8. Seguimiento Cuatrimestral'!C21:C23)</f>
        <v/>
      </c>
      <c r="D21" s="117" t="str">
        <f>IF('8. Seguimiento Cuatrimestral'!D21:D23="","",'8. Seguimiento Cuatrimestral'!D21:D23)</f>
        <v/>
      </c>
      <c r="E21" s="125">
        <f>'8. Seguimiento Cuatrimestral'!F21:F23</f>
        <v>0</v>
      </c>
      <c r="F21" s="125">
        <f>'8. Seguimiento Cuatrimestral'!K21:K23</f>
        <v>0</v>
      </c>
      <c r="G21" s="125">
        <f>'8. Seguimiento Cuatrimestral'!N21:N23</f>
        <v>0</v>
      </c>
      <c r="H21" s="125">
        <f>'8. Seguimiento Cuatrimestral'!S21:S23</f>
        <v>0</v>
      </c>
      <c r="I21" s="125">
        <f>'8. Seguimiento Cuatrimestral'!V21:V23</f>
        <v>0</v>
      </c>
      <c r="J21" s="125">
        <f>'8. Seguimiento Cuatrimestral'!AA21:AA23</f>
        <v>0</v>
      </c>
      <c r="K21" s="3"/>
      <c r="L21" s="3"/>
      <c r="M21" s="3"/>
      <c r="N21" s="3"/>
      <c r="O21" s="3"/>
      <c r="P21" s="3"/>
      <c r="Q21" s="3"/>
      <c r="R21" s="3"/>
      <c r="S21" s="3"/>
      <c r="T21" s="3"/>
      <c r="U21" s="3"/>
      <c r="V21" s="3"/>
      <c r="W21" s="3"/>
      <c r="X21" s="3"/>
      <c r="Y21" s="3"/>
      <c r="Z21" s="4"/>
    </row>
    <row r="22" spans="1:26" ht="15.75" customHeight="1">
      <c r="A22" s="96"/>
      <c r="B22" s="96"/>
      <c r="C22" s="96"/>
      <c r="D22" s="96"/>
      <c r="E22" s="96"/>
      <c r="F22" s="96"/>
      <c r="G22" s="96"/>
      <c r="H22" s="96"/>
      <c r="I22" s="96"/>
      <c r="J22" s="96"/>
      <c r="K22" s="3"/>
      <c r="L22" s="3"/>
      <c r="M22" s="3"/>
      <c r="N22" s="3"/>
      <c r="O22" s="3"/>
      <c r="P22" s="3"/>
      <c r="Q22" s="3"/>
      <c r="R22" s="3"/>
      <c r="S22" s="3"/>
      <c r="T22" s="3"/>
      <c r="U22" s="3"/>
      <c r="V22" s="3"/>
      <c r="W22" s="3"/>
      <c r="X22" s="3"/>
      <c r="Y22" s="3"/>
      <c r="Z22" s="4"/>
    </row>
    <row r="23" spans="1:26" ht="15.75" customHeight="1">
      <c r="A23" s="91"/>
      <c r="B23" s="91"/>
      <c r="C23" s="91"/>
      <c r="D23" s="91"/>
      <c r="E23" s="91"/>
      <c r="F23" s="91"/>
      <c r="G23" s="91"/>
      <c r="H23" s="91"/>
      <c r="I23" s="91"/>
      <c r="J23" s="91"/>
      <c r="K23" s="3"/>
      <c r="L23" s="3"/>
      <c r="M23" s="3"/>
      <c r="N23" s="3"/>
      <c r="O23" s="3"/>
      <c r="P23" s="3"/>
      <c r="Q23" s="3"/>
      <c r="R23" s="3"/>
      <c r="S23" s="3"/>
      <c r="T23" s="3"/>
      <c r="U23" s="3"/>
      <c r="V23" s="3"/>
      <c r="W23" s="3"/>
      <c r="X23" s="3"/>
      <c r="Y23" s="3"/>
      <c r="Z23" s="4"/>
    </row>
    <row r="24" spans="1:26" ht="16.5" customHeight="1">
      <c r="A24" s="101">
        <v>6</v>
      </c>
      <c r="B24" s="117" t="str">
        <f>IF('8. Seguimiento Cuatrimestral'!B24:B26="","",'8. Seguimiento Cuatrimestral'!B24:B26)</f>
        <v/>
      </c>
      <c r="C24" s="117" t="str">
        <f>IF('8. Seguimiento Cuatrimestral'!C24:C26="","",'8. Seguimiento Cuatrimestral'!C24:C26)</f>
        <v/>
      </c>
      <c r="D24" s="117" t="str">
        <f>IF('8. Seguimiento Cuatrimestral'!D24:D26="","",'8. Seguimiento Cuatrimestral'!D24:D26)</f>
        <v/>
      </c>
      <c r="E24" s="125">
        <f>'8. Seguimiento Cuatrimestral'!F24:F26</f>
        <v>0</v>
      </c>
      <c r="F24" s="125">
        <f>'8. Seguimiento Cuatrimestral'!K24:K26</f>
        <v>0</v>
      </c>
      <c r="G24" s="125">
        <f>'8. Seguimiento Cuatrimestral'!N24:N26</f>
        <v>0</v>
      </c>
      <c r="H24" s="125">
        <f>'8. Seguimiento Cuatrimestral'!S24:S26</f>
        <v>0</v>
      </c>
      <c r="I24" s="125">
        <f>'8. Seguimiento Cuatrimestral'!V24:V26</f>
        <v>0</v>
      </c>
      <c r="J24" s="125">
        <f>'8. Seguimiento Cuatrimestral'!AA24:AA26</f>
        <v>0</v>
      </c>
      <c r="K24" s="3"/>
      <c r="L24" s="3"/>
      <c r="M24" s="3"/>
      <c r="N24" s="3"/>
      <c r="O24" s="3"/>
      <c r="P24" s="3"/>
      <c r="Q24" s="3"/>
      <c r="R24" s="3"/>
      <c r="S24" s="3"/>
      <c r="T24" s="3"/>
      <c r="U24" s="3"/>
      <c r="V24" s="3"/>
      <c r="W24" s="3"/>
      <c r="X24" s="3"/>
      <c r="Y24" s="3"/>
      <c r="Z24" s="4"/>
    </row>
    <row r="25" spans="1:26" ht="15.75" customHeight="1">
      <c r="A25" s="96"/>
      <c r="B25" s="96"/>
      <c r="C25" s="96"/>
      <c r="D25" s="96"/>
      <c r="E25" s="96"/>
      <c r="F25" s="96"/>
      <c r="G25" s="96"/>
      <c r="H25" s="96"/>
      <c r="I25" s="96"/>
      <c r="J25" s="96"/>
      <c r="K25" s="3"/>
      <c r="L25" s="3"/>
      <c r="M25" s="3"/>
      <c r="N25" s="3"/>
      <c r="O25" s="3"/>
      <c r="P25" s="3"/>
      <c r="Q25" s="3"/>
      <c r="R25" s="3"/>
      <c r="S25" s="3"/>
      <c r="T25" s="3"/>
      <c r="U25" s="3"/>
      <c r="V25" s="3"/>
      <c r="W25" s="3"/>
      <c r="X25" s="3"/>
      <c r="Y25" s="3"/>
      <c r="Z25" s="4"/>
    </row>
    <row r="26" spans="1:26" ht="15.75" customHeight="1">
      <c r="A26" s="91"/>
      <c r="B26" s="91"/>
      <c r="C26" s="91"/>
      <c r="D26" s="91"/>
      <c r="E26" s="91"/>
      <c r="F26" s="91"/>
      <c r="G26" s="91"/>
      <c r="H26" s="91"/>
      <c r="I26" s="91"/>
      <c r="J26" s="91"/>
      <c r="K26" s="3"/>
      <c r="L26" s="3"/>
      <c r="M26" s="3"/>
      <c r="N26" s="3"/>
      <c r="O26" s="3"/>
      <c r="P26" s="3"/>
      <c r="Q26" s="3"/>
      <c r="R26" s="3"/>
      <c r="S26" s="3"/>
      <c r="T26" s="3"/>
      <c r="U26" s="3"/>
      <c r="V26" s="3"/>
      <c r="W26" s="3"/>
      <c r="X26" s="3"/>
      <c r="Y26" s="3"/>
      <c r="Z26" s="4"/>
    </row>
    <row r="27" spans="1:26" ht="16.5" customHeight="1">
      <c r="A27" s="101">
        <v>7</v>
      </c>
      <c r="B27" s="117" t="str">
        <f>IF('8. Seguimiento Cuatrimestral'!B27:B29="","",'8. Seguimiento Cuatrimestral'!B27:B29)</f>
        <v/>
      </c>
      <c r="C27" s="117" t="str">
        <f>IF('8. Seguimiento Cuatrimestral'!C27:C29="","",'8. Seguimiento Cuatrimestral'!C27:C29)</f>
        <v/>
      </c>
      <c r="D27" s="117" t="str">
        <f>IF('8. Seguimiento Cuatrimestral'!D27:D29="","",'8. Seguimiento Cuatrimestral'!D27:D29)</f>
        <v/>
      </c>
      <c r="E27" s="125">
        <f>'8. Seguimiento Cuatrimestral'!F27:F29</f>
        <v>0</v>
      </c>
      <c r="F27" s="125">
        <f>'8. Seguimiento Cuatrimestral'!K27:K29</f>
        <v>0</v>
      </c>
      <c r="G27" s="125">
        <f>'8. Seguimiento Cuatrimestral'!N27:N29</f>
        <v>0</v>
      </c>
      <c r="H27" s="125">
        <f>'8. Seguimiento Cuatrimestral'!S27:S29</f>
        <v>0</v>
      </c>
      <c r="I27" s="125">
        <f>'8. Seguimiento Cuatrimestral'!V27:V29</f>
        <v>0</v>
      </c>
      <c r="J27" s="125">
        <f>'8. Seguimiento Cuatrimestral'!AA27:AA29</f>
        <v>0</v>
      </c>
      <c r="K27" s="3"/>
      <c r="L27" s="3"/>
      <c r="M27" s="3"/>
      <c r="N27" s="3"/>
      <c r="O27" s="3"/>
      <c r="P27" s="3"/>
      <c r="Q27" s="3"/>
      <c r="R27" s="3"/>
      <c r="S27" s="3"/>
      <c r="T27" s="3"/>
      <c r="U27" s="3"/>
      <c r="V27" s="3"/>
      <c r="W27" s="3"/>
      <c r="X27" s="3"/>
      <c r="Y27" s="3"/>
      <c r="Z27" s="4"/>
    </row>
    <row r="28" spans="1:26" ht="15.75" customHeight="1">
      <c r="A28" s="96"/>
      <c r="B28" s="96"/>
      <c r="C28" s="96"/>
      <c r="D28" s="96"/>
      <c r="E28" s="96"/>
      <c r="F28" s="96"/>
      <c r="G28" s="96"/>
      <c r="H28" s="96"/>
      <c r="I28" s="96"/>
      <c r="J28" s="96"/>
      <c r="K28" s="3"/>
      <c r="L28" s="3"/>
      <c r="M28" s="3"/>
      <c r="N28" s="3"/>
      <c r="O28" s="3"/>
      <c r="P28" s="3"/>
      <c r="Q28" s="3"/>
      <c r="R28" s="3"/>
      <c r="S28" s="3"/>
      <c r="T28" s="3"/>
      <c r="U28" s="3"/>
      <c r="V28" s="3"/>
      <c r="W28" s="3"/>
      <c r="X28" s="3"/>
      <c r="Y28" s="3"/>
      <c r="Z28" s="4"/>
    </row>
    <row r="29" spans="1:26" ht="15.75" customHeight="1">
      <c r="A29" s="91"/>
      <c r="B29" s="91"/>
      <c r="C29" s="91"/>
      <c r="D29" s="91"/>
      <c r="E29" s="91"/>
      <c r="F29" s="91"/>
      <c r="G29" s="91"/>
      <c r="H29" s="91"/>
      <c r="I29" s="91"/>
      <c r="J29" s="91"/>
      <c r="K29" s="3"/>
      <c r="L29" s="3"/>
      <c r="M29" s="3"/>
      <c r="N29" s="3"/>
      <c r="O29" s="3"/>
      <c r="P29" s="3"/>
      <c r="Q29" s="3"/>
      <c r="R29" s="3"/>
      <c r="S29" s="3"/>
      <c r="T29" s="3"/>
      <c r="U29" s="3"/>
      <c r="V29" s="3"/>
      <c r="W29" s="3"/>
      <c r="X29" s="3"/>
      <c r="Y29" s="3"/>
      <c r="Z29" s="4"/>
    </row>
    <row r="30" spans="1:26" ht="16.5" customHeight="1">
      <c r="A30" s="101">
        <v>8</v>
      </c>
      <c r="B30" s="117" t="str">
        <f>IF('8. Seguimiento Cuatrimestral'!B30:B32="","",'8. Seguimiento Cuatrimestral'!B30:B32)</f>
        <v/>
      </c>
      <c r="C30" s="117" t="str">
        <f>IF('8. Seguimiento Cuatrimestral'!C30:C32="","",'8. Seguimiento Cuatrimestral'!C30:C32)</f>
        <v/>
      </c>
      <c r="D30" s="117" t="str">
        <f>IF('8. Seguimiento Cuatrimestral'!D30:D32="","",'8. Seguimiento Cuatrimestral'!D30:D32)</f>
        <v/>
      </c>
      <c r="E30" s="125">
        <f>'8. Seguimiento Cuatrimestral'!F30:F32</f>
        <v>0</v>
      </c>
      <c r="F30" s="125">
        <f>'8. Seguimiento Cuatrimestral'!K30:K32</f>
        <v>0</v>
      </c>
      <c r="G30" s="125">
        <f>'8. Seguimiento Cuatrimestral'!N30:N32</f>
        <v>0</v>
      </c>
      <c r="H30" s="125">
        <f>'8. Seguimiento Cuatrimestral'!S30:S32</f>
        <v>0</v>
      </c>
      <c r="I30" s="125">
        <f>'8. Seguimiento Cuatrimestral'!V30:V32</f>
        <v>0</v>
      </c>
      <c r="J30" s="125">
        <f>'8. Seguimiento Cuatrimestral'!AA30:AA32</f>
        <v>0</v>
      </c>
      <c r="K30" s="3"/>
      <c r="L30" s="3"/>
      <c r="M30" s="3"/>
      <c r="N30" s="3"/>
      <c r="O30" s="3"/>
      <c r="P30" s="3"/>
      <c r="Q30" s="3"/>
      <c r="R30" s="3"/>
      <c r="S30" s="3"/>
      <c r="T30" s="3"/>
      <c r="U30" s="3"/>
      <c r="V30" s="3"/>
      <c r="W30" s="3"/>
      <c r="X30" s="3"/>
      <c r="Y30" s="3"/>
      <c r="Z30" s="4"/>
    </row>
    <row r="31" spans="1:26" ht="15.75" customHeight="1">
      <c r="A31" s="96"/>
      <c r="B31" s="96"/>
      <c r="C31" s="96"/>
      <c r="D31" s="96"/>
      <c r="E31" s="96"/>
      <c r="F31" s="96"/>
      <c r="G31" s="96"/>
      <c r="H31" s="96"/>
      <c r="I31" s="96"/>
      <c r="J31" s="96"/>
      <c r="K31" s="3"/>
      <c r="L31" s="3"/>
      <c r="M31" s="3"/>
      <c r="N31" s="3"/>
      <c r="O31" s="3"/>
      <c r="P31" s="3"/>
      <c r="Q31" s="3"/>
      <c r="R31" s="3"/>
      <c r="S31" s="3"/>
      <c r="T31" s="3"/>
      <c r="U31" s="3"/>
      <c r="V31" s="3"/>
      <c r="W31" s="3"/>
      <c r="X31" s="3"/>
      <c r="Y31" s="3"/>
      <c r="Z31" s="4"/>
    </row>
    <row r="32" spans="1:26" ht="15.75" customHeight="1">
      <c r="A32" s="91"/>
      <c r="B32" s="91"/>
      <c r="C32" s="91"/>
      <c r="D32" s="91"/>
      <c r="E32" s="91"/>
      <c r="F32" s="91"/>
      <c r="G32" s="91"/>
      <c r="H32" s="91"/>
      <c r="I32" s="91"/>
      <c r="J32" s="91"/>
      <c r="K32" s="3"/>
      <c r="L32" s="3"/>
      <c r="M32" s="3"/>
      <c r="N32" s="3"/>
      <c r="O32" s="3"/>
      <c r="P32" s="3"/>
      <c r="Q32" s="3"/>
      <c r="R32" s="3"/>
      <c r="S32" s="3"/>
      <c r="T32" s="3"/>
      <c r="U32" s="3"/>
      <c r="V32" s="3"/>
      <c r="W32" s="3"/>
      <c r="X32" s="3"/>
      <c r="Y32" s="3"/>
      <c r="Z32" s="4"/>
    </row>
    <row r="33" spans="1:26" ht="16.5" customHeight="1">
      <c r="A33" s="101">
        <v>9</v>
      </c>
      <c r="B33" s="117" t="str">
        <f>IF('8. Seguimiento Cuatrimestral'!B33:B35="","",'8. Seguimiento Cuatrimestral'!B33:B35)</f>
        <v/>
      </c>
      <c r="C33" s="117" t="str">
        <f>IF('8. Seguimiento Cuatrimestral'!C33:C35="","",'8. Seguimiento Cuatrimestral'!C33:C35)</f>
        <v/>
      </c>
      <c r="D33" s="117" t="str">
        <f>IF('8. Seguimiento Cuatrimestral'!D33:D35="","",'8. Seguimiento Cuatrimestral'!D33:D35)</f>
        <v/>
      </c>
      <c r="E33" s="125">
        <f>'8. Seguimiento Cuatrimestral'!F33:F35</f>
        <v>0</v>
      </c>
      <c r="F33" s="125">
        <f>'8. Seguimiento Cuatrimestral'!K33:K35</f>
        <v>0</v>
      </c>
      <c r="G33" s="125">
        <f>'8. Seguimiento Cuatrimestral'!N33:N35</f>
        <v>0</v>
      </c>
      <c r="H33" s="125">
        <f>'8. Seguimiento Cuatrimestral'!S33:S35</f>
        <v>0</v>
      </c>
      <c r="I33" s="125">
        <f>'8. Seguimiento Cuatrimestral'!V33:V35</f>
        <v>0</v>
      </c>
      <c r="J33" s="125">
        <f>'8. Seguimiento Cuatrimestral'!AA33:AA35</f>
        <v>0</v>
      </c>
      <c r="K33" s="3"/>
      <c r="L33" s="3"/>
      <c r="M33" s="3"/>
      <c r="N33" s="3"/>
      <c r="O33" s="3"/>
      <c r="P33" s="3"/>
      <c r="Q33" s="3"/>
      <c r="R33" s="3"/>
      <c r="S33" s="3"/>
      <c r="T33" s="3"/>
      <c r="U33" s="3"/>
      <c r="V33" s="3"/>
      <c r="W33" s="3"/>
      <c r="X33" s="3"/>
      <c r="Y33" s="3"/>
      <c r="Z33" s="4"/>
    </row>
    <row r="34" spans="1:26" ht="15.75" customHeight="1">
      <c r="A34" s="96"/>
      <c r="B34" s="96"/>
      <c r="C34" s="96"/>
      <c r="D34" s="96"/>
      <c r="E34" s="96"/>
      <c r="F34" s="96"/>
      <c r="G34" s="96"/>
      <c r="H34" s="96"/>
      <c r="I34" s="96"/>
      <c r="J34" s="96"/>
      <c r="K34" s="3"/>
      <c r="L34" s="3"/>
      <c r="M34" s="3"/>
      <c r="N34" s="3"/>
      <c r="O34" s="3"/>
      <c r="P34" s="3"/>
      <c r="Q34" s="3"/>
      <c r="R34" s="3"/>
      <c r="S34" s="3"/>
      <c r="T34" s="3"/>
      <c r="U34" s="3"/>
      <c r="V34" s="3"/>
      <c r="W34" s="3"/>
      <c r="X34" s="3"/>
      <c r="Y34" s="3"/>
      <c r="Z34" s="4"/>
    </row>
    <row r="35" spans="1:26" ht="15.75" customHeight="1">
      <c r="A35" s="91"/>
      <c r="B35" s="91"/>
      <c r="C35" s="91"/>
      <c r="D35" s="91"/>
      <c r="E35" s="91"/>
      <c r="F35" s="91"/>
      <c r="G35" s="91"/>
      <c r="H35" s="91"/>
      <c r="I35" s="91"/>
      <c r="J35" s="91"/>
      <c r="K35" s="3"/>
      <c r="L35" s="3"/>
      <c r="M35" s="3"/>
      <c r="N35" s="3"/>
      <c r="O35" s="3"/>
      <c r="P35" s="3"/>
      <c r="Q35" s="3"/>
      <c r="R35" s="3"/>
      <c r="S35" s="3"/>
      <c r="T35" s="3"/>
      <c r="U35" s="3"/>
      <c r="V35" s="3"/>
      <c r="W35" s="3"/>
      <c r="X35" s="3"/>
      <c r="Y35" s="3"/>
      <c r="Z35" s="4"/>
    </row>
    <row r="36" spans="1:26" ht="16.5" customHeight="1">
      <c r="A36" s="101">
        <v>10</v>
      </c>
      <c r="B36" s="117" t="str">
        <f>IF('8. Seguimiento Cuatrimestral'!B36:B38="","",'8. Seguimiento Cuatrimestral'!B36:B38)</f>
        <v/>
      </c>
      <c r="C36" s="117" t="str">
        <f>IF('8. Seguimiento Cuatrimestral'!C36:C38="","",'8. Seguimiento Cuatrimestral'!C36:C38)</f>
        <v/>
      </c>
      <c r="D36" s="117" t="str">
        <f>IF('8. Seguimiento Cuatrimestral'!D36:D38="","",'8. Seguimiento Cuatrimestral'!D36:D38)</f>
        <v/>
      </c>
      <c r="E36" s="125">
        <f>'8. Seguimiento Cuatrimestral'!F36:F38</f>
        <v>0</v>
      </c>
      <c r="F36" s="125">
        <f>'8. Seguimiento Cuatrimestral'!K36:K38</f>
        <v>0</v>
      </c>
      <c r="G36" s="125">
        <f>'8. Seguimiento Cuatrimestral'!N36:N38</f>
        <v>0</v>
      </c>
      <c r="H36" s="125">
        <f>'8. Seguimiento Cuatrimestral'!S36:S38</f>
        <v>0</v>
      </c>
      <c r="I36" s="125">
        <f>'8. Seguimiento Cuatrimestral'!V36:V38</f>
        <v>0</v>
      </c>
      <c r="J36" s="125">
        <f>'8. Seguimiento Cuatrimestral'!AA36:AA38</f>
        <v>0</v>
      </c>
      <c r="K36" s="3"/>
      <c r="L36" s="3"/>
      <c r="M36" s="3"/>
      <c r="N36" s="3"/>
      <c r="O36" s="3"/>
      <c r="P36" s="3"/>
      <c r="Q36" s="3"/>
      <c r="R36" s="3"/>
      <c r="S36" s="3"/>
      <c r="T36" s="3"/>
      <c r="U36" s="3"/>
      <c r="V36" s="3"/>
      <c r="W36" s="3"/>
      <c r="X36" s="3"/>
      <c r="Y36" s="3"/>
      <c r="Z36" s="4"/>
    </row>
    <row r="37" spans="1:26" ht="15.75" customHeight="1">
      <c r="A37" s="96"/>
      <c r="B37" s="96"/>
      <c r="C37" s="96"/>
      <c r="D37" s="96"/>
      <c r="E37" s="96"/>
      <c r="F37" s="96"/>
      <c r="G37" s="96"/>
      <c r="H37" s="96"/>
      <c r="I37" s="96"/>
      <c r="J37" s="96"/>
      <c r="K37" s="3"/>
      <c r="L37" s="3"/>
      <c r="M37" s="3"/>
      <c r="N37" s="3"/>
      <c r="O37" s="3"/>
      <c r="P37" s="3"/>
      <c r="Q37" s="3"/>
      <c r="R37" s="3"/>
      <c r="S37" s="3"/>
      <c r="T37" s="3"/>
      <c r="U37" s="3"/>
      <c r="V37" s="3"/>
      <c r="W37" s="3"/>
      <c r="X37" s="3"/>
      <c r="Y37" s="3"/>
      <c r="Z37" s="4"/>
    </row>
    <row r="38" spans="1:26" ht="15.75" customHeight="1">
      <c r="A38" s="91"/>
      <c r="B38" s="91"/>
      <c r="C38" s="91"/>
      <c r="D38" s="91"/>
      <c r="E38" s="91"/>
      <c r="F38" s="91"/>
      <c r="G38" s="91"/>
      <c r="H38" s="91"/>
      <c r="I38" s="91"/>
      <c r="J38" s="91"/>
      <c r="K38" s="3"/>
      <c r="L38" s="3"/>
      <c r="M38" s="3"/>
      <c r="N38" s="3"/>
      <c r="O38" s="3"/>
      <c r="P38" s="3"/>
      <c r="Q38" s="3"/>
      <c r="R38" s="3"/>
      <c r="S38" s="3"/>
      <c r="T38" s="3"/>
      <c r="U38" s="3"/>
      <c r="V38" s="3"/>
      <c r="W38" s="3"/>
      <c r="X38" s="3"/>
      <c r="Y38" s="3"/>
      <c r="Z38" s="4"/>
    </row>
    <row r="39" spans="1:26" ht="16.5" customHeight="1">
      <c r="A39" s="101">
        <v>11</v>
      </c>
      <c r="B39" s="117" t="str">
        <f>IF('8. Seguimiento Cuatrimestral'!B39:B41="","",'8. Seguimiento Cuatrimestral'!B39:B41)</f>
        <v/>
      </c>
      <c r="C39" s="117" t="str">
        <f>IF('8. Seguimiento Cuatrimestral'!C39:C41="","",'8. Seguimiento Cuatrimestral'!C39:C41)</f>
        <v/>
      </c>
      <c r="D39" s="117" t="str">
        <f>IF('8. Seguimiento Cuatrimestral'!D39:D41="","",'8. Seguimiento Cuatrimestral'!D39:D41)</f>
        <v/>
      </c>
      <c r="E39" s="125">
        <f>'8. Seguimiento Cuatrimestral'!F39:F41</f>
        <v>0</v>
      </c>
      <c r="F39" s="125">
        <f>'8. Seguimiento Cuatrimestral'!K39:K41</f>
        <v>0</v>
      </c>
      <c r="G39" s="125">
        <f>'8. Seguimiento Cuatrimestral'!N39:N41</f>
        <v>0</v>
      </c>
      <c r="H39" s="125">
        <f>'8. Seguimiento Cuatrimestral'!S39:S41</f>
        <v>0</v>
      </c>
      <c r="I39" s="125">
        <f>'8. Seguimiento Cuatrimestral'!V39:V41</f>
        <v>0</v>
      </c>
      <c r="J39" s="125">
        <f>'8. Seguimiento Cuatrimestral'!AA39:AA41</f>
        <v>0</v>
      </c>
      <c r="K39" s="3"/>
      <c r="L39" s="3"/>
      <c r="M39" s="3"/>
      <c r="N39" s="3"/>
      <c r="O39" s="3"/>
      <c r="P39" s="3"/>
      <c r="Q39" s="3"/>
      <c r="R39" s="3"/>
      <c r="S39" s="3"/>
      <c r="T39" s="3"/>
      <c r="U39" s="3"/>
      <c r="V39" s="3"/>
      <c r="W39" s="3"/>
      <c r="X39" s="3"/>
      <c r="Y39" s="3"/>
      <c r="Z39" s="4"/>
    </row>
    <row r="40" spans="1:26" ht="15.75" customHeight="1">
      <c r="A40" s="96"/>
      <c r="B40" s="96"/>
      <c r="C40" s="96"/>
      <c r="D40" s="96"/>
      <c r="E40" s="96"/>
      <c r="F40" s="96"/>
      <c r="G40" s="96"/>
      <c r="H40" s="96"/>
      <c r="I40" s="96"/>
      <c r="J40" s="96"/>
      <c r="K40" s="3"/>
      <c r="L40" s="3"/>
      <c r="M40" s="3"/>
      <c r="N40" s="3"/>
      <c r="O40" s="3"/>
      <c r="P40" s="3"/>
      <c r="Q40" s="3"/>
      <c r="R40" s="3"/>
      <c r="S40" s="3"/>
      <c r="T40" s="3"/>
      <c r="U40" s="3"/>
      <c r="V40" s="3"/>
      <c r="W40" s="3"/>
      <c r="X40" s="3"/>
      <c r="Y40" s="3"/>
      <c r="Z40" s="4"/>
    </row>
    <row r="41" spans="1:26" ht="15.75" customHeight="1">
      <c r="A41" s="91"/>
      <c r="B41" s="91"/>
      <c r="C41" s="91"/>
      <c r="D41" s="91"/>
      <c r="E41" s="91"/>
      <c r="F41" s="91"/>
      <c r="G41" s="91"/>
      <c r="H41" s="91"/>
      <c r="I41" s="91"/>
      <c r="J41" s="91"/>
      <c r="K41" s="3"/>
      <c r="L41" s="3"/>
      <c r="M41" s="3"/>
      <c r="N41" s="3"/>
      <c r="O41" s="3"/>
      <c r="P41" s="3"/>
      <c r="Q41" s="3"/>
      <c r="R41" s="3"/>
      <c r="S41" s="3"/>
      <c r="T41" s="3"/>
      <c r="U41" s="3"/>
      <c r="V41" s="3"/>
      <c r="W41" s="3"/>
      <c r="X41" s="3"/>
      <c r="Y41" s="3"/>
      <c r="Z41" s="4"/>
    </row>
    <row r="42" spans="1:26" ht="16.5" customHeight="1">
      <c r="A42" s="101">
        <v>12</v>
      </c>
      <c r="B42" s="117" t="str">
        <f>IF('8. Seguimiento Cuatrimestral'!B42:B44="","",'8. Seguimiento Cuatrimestral'!B42:B44)</f>
        <v/>
      </c>
      <c r="C42" s="117" t="str">
        <f>IF('8. Seguimiento Cuatrimestral'!C42:C44="","",'8. Seguimiento Cuatrimestral'!C42:C44)</f>
        <v/>
      </c>
      <c r="D42" s="117" t="str">
        <f>IF('8. Seguimiento Cuatrimestral'!D42:D44="","",'8. Seguimiento Cuatrimestral'!D42:D44)</f>
        <v/>
      </c>
      <c r="E42" s="125">
        <f>'8. Seguimiento Cuatrimestral'!F42:F44</f>
        <v>0</v>
      </c>
      <c r="F42" s="125">
        <f>'8. Seguimiento Cuatrimestral'!K42:K44</f>
        <v>0</v>
      </c>
      <c r="G42" s="125">
        <f>'8. Seguimiento Cuatrimestral'!N42:N44</f>
        <v>0</v>
      </c>
      <c r="H42" s="125">
        <f>'8. Seguimiento Cuatrimestral'!S42:S44</f>
        <v>0</v>
      </c>
      <c r="I42" s="125">
        <f>'8. Seguimiento Cuatrimestral'!V42:V44</f>
        <v>0</v>
      </c>
      <c r="J42" s="125">
        <f>'8. Seguimiento Cuatrimestral'!AA42:AA44</f>
        <v>0</v>
      </c>
      <c r="K42" s="3"/>
      <c r="L42" s="3"/>
      <c r="M42" s="3"/>
      <c r="N42" s="3"/>
      <c r="O42" s="3"/>
      <c r="P42" s="3"/>
      <c r="Q42" s="3"/>
      <c r="R42" s="3"/>
      <c r="S42" s="3"/>
      <c r="T42" s="3"/>
      <c r="U42" s="3"/>
      <c r="V42" s="3"/>
      <c r="W42" s="3"/>
      <c r="X42" s="3"/>
      <c r="Y42" s="3"/>
      <c r="Z42" s="4"/>
    </row>
    <row r="43" spans="1:26" ht="15.75" customHeight="1">
      <c r="A43" s="96"/>
      <c r="B43" s="96"/>
      <c r="C43" s="96"/>
      <c r="D43" s="96"/>
      <c r="E43" s="96"/>
      <c r="F43" s="96"/>
      <c r="G43" s="96"/>
      <c r="H43" s="96"/>
      <c r="I43" s="96"/>
      <c r="J43" s="96"/>
      <c r="K43" s="3"/>
      <c r="L43" s="3"/>
      <c r="M43" s="3"/>
      <c r="N43" s="3"/>
      <c r="O43" s="3"/>
      <c r="P43" s="3"/>
      <c r="Q43" s="3"/>
      <c r="R43" s="3"/>
      <c r="S43" s="3"/>
      <c r="T43" s="3"/>
      <c r="U43" s="3"/>
      <c r="V43" s="3"/>
      <c r="W43" s="3"/>
      <c r="X43" s="3"/>
      <c r="Y43" s="3"/>
      <c r="Z43" s="4"/>
    </row>
    <row r="44" spans="1:26" ht="15.75" customHeight="1">
      <c r="A44" s="91"/>
      <c r="B44" s="91"/>
      <c r="C44" s="91"/>
      <c r="D44" s="91"/>
      <c r="E44" s="91"/>
      <c r="F44" s="91"/>
      <c r="G44" s="91"/>
      <c r="H44" s="91"/>
      <c r="I44" s="91"/>
      <c r="J44" s="91"/>
      <c r="K44" s="3"/>
      <c r="L44" s="3"/>
      <c r="M44" s="3"/>
      <c r="N44" s="3"/>
      <c r="O44" s="3"/>
      <c r="P44" s="3"/>
      <c r="Q44" s="3"/>
      <c r="R44" s="3"/>
      <c r="S44" s="3"/>
      <c r="T44" s="3"/>
      <c r="U44" s="3"/>
      <c r="V44" s="3"/>
      <c r="W44" s="3"/>
      <c r="X44" s="3"/>
      <c r="Y44" s="3"/>
      <c r="Z44" s="4"/>
    </row>
    <row r="45" spans="1:26" ht="16.5" customHeight="1">
      <c r="A45" s="101">
        <v>13</v>
      </c>
      <c r="B45" s="117" t="str">
        <f>IF('8. Seguimiento Cuatrimestral'!B45:B47="","",'8. Seguimiento Cuatrimestral'!B45:B47)</f>
        <v/>
      </c>
      <c r="C45" s="117" t="str">
        <f>IF('8. Seguimiento Cuatrimestral'!C45:C47="","",'8. Seguimiento Cuatrimestral'!C45:C47)</f>
        <v/>
      </c>
      <c r="D45" s="117" t="str">
        <f>IF('8. Seguimiento Cuatrimestral'!D45:D47="","",'8. Seguimiento Cuatrimestral'!D45:D47)</f>
        <v/>
      </c>
      <c r="E45" s="125">
        <f>'8. Seguimiento Cuatrimestral'!F45:F47</f>
        <v>0</v>
      </c>
      <c r="F45" s="125">
        <f>'8. Seguimiento Cuatrimestral'!K45:K47</f>
        <v>0</v>
      </c>
      <c r="G45" s="125">
        <f>'8. Seguimiento Cuatrimestral'!N45:N47</f>
        <v>0</v>
      </c>
      <c r="H45" s="125">
        <f>'8. Seguimiento Cuatrimestral'!S45:S47</f>
        <v>0</v>
      </c>
      <c r="I45" s="125">
        <f>'8. Seguimiento Cuatrimestral'!V45:V47</f>
        <v>0</v>
      </c>
      <c r="J45" s="125">
        <f>'8. Seguimiento Cuatrimestral'!AA45:AA47</f>
        <v>0</v>
      </c>
      <c r="K45" s="3"/>
      <c r="L45" s="3"/>
      <c r="M45" s="3"/>
      <c r="N45" s="3"/>
      <c r="O45" s="3"/>
      <c r="P45" s="3"/>
      <c r="Q45" s="3"/>
      <c r="R45" s="3"/>
      <c r="S45" s="3"/>
      <c r="T45" s="3"/>
      <c r="U45" s="3"/>
      <c r="V45" s="3"/>
      <c r="W45" s="3"/>
      <c r="X45" s="3"/>
      <c r="Y45" s="3"/>
      <c r="Z45" s="4"/>
    </row>
    <row r="46" spans="1:26" ht="15.75" customHeight="1">
      <c r="A46" s="96"/>
      <c r="B46" s="96"/>
      <c r="C46" s="96"/>
      <c r="D46" s="96"/>
      <c r="E46" s="96"/>
      <c r="F46" s="96"/>
      <c r="G46" s="96"/>
      <c r="H46" s="96"/>
      <c r="I46" s="96"/>
      <c r="J46" s="96"/>
      <c r="K46" s="3"/>
      <c r="L46" s="3"/>
      <c r="M46" s="3"/>
      <c r="N46" s="3"/>
      <c r="O46" s="3"/>
      <c r="P46" s="3"/>
      <c r="Q46" s="3"/>
      <c r="R46" s="3"/>
      <c r="S46" s="3"/>
      <c r="T46" s="3"/>
      <c r="U46" s="3"/>
      <c r="V46" s="3"/>
      <c r="W46" s="3"/>
      <c r="X46" s="3"/>
      <c r="Y46" s="3"/>
      <c r="Z46" s="4"/>
    </row>
    <row r="47" spans="1:26" ht="15.75" customHeight="1">
      <c r="A47" s="91"/>
      <c r="B47" s="91"/>
      <c r="C47" s="91"/>
      <c r="D47" s="91"/>
      <c r="E47" s="91"/>
      <c r="F47" s="91"/>
      <c r="G47" s="91"/>
      <c r="H47" s="91"/>
      <c r="I47" s="91"/>
      <c r="J47" s="91"/>
      <c r="K47" s="3"/>
      <c r="L47" s="3"/>
      <c r="M47" s="3"/>
      <c r="N47" s="3"/>
      <c r="O47" s="3"/>
      <c r="P47" s="3"/>
      <c r="Q47" s="3"/>
      <c r="R47" s="3"/>
      <c r="S47" s="3"/>
      <c r="T47" s="3"/>
      <c r="U47" s="3"/>
      <c r="V47" s="3"/>
      <c r="W47" s="3"/>
      <c r="X47" s="3"/>
      <c r="Y47" s="3"/>
      <c r="Z47" s="4"/>
    </row>
    <row r="48" spans="1:26" ht="16.5" customHeight="1">
      <c r="A48" s="101">
        <v>14</v>
      </c>
      <c r="B48" s="117" t="str">
        <f>IF('8. Seguimiento Cuatrimestral'!B48:B50="","",'8. Seguimiento Cuatrimestral'!B48:B50)</f>
        <v/>
      </c>
      <c r="C48" s="117" t="str">
        <f>IF('8. Seguimiento Cuatrimestral'!C48:C50="","",'8. Seguimiento Cuatrimestral'!C48:C50)</f>
        <v/>
      </c>
      <c r="D48" s="117" t="str">
        <f>IF('8. Seguimiento Cuatrimestral'!D48:D50="","",'8. Seguimiento Cuatrimestral'!D48:D50)</f>
        <v/>
      </c>
      <c r="E48" s="125">
        <f>'8. Seguimiento Cuatrimestral'!F48:F50</f>
        <v>0</v>
      </c>
      <c r="F48" s="125">
        <f>'8. Seguimiento Cuatrimestral'!K48:K50</f>
        <v>0</v>
      </c>
      <c r="G48" s="125">
        <f>'8. Seguimiento Cuatrimestral'!N48:N50</f>
        <v>0</v>
      </c>
      <c r="H48" s="125">
        <f>'8. Seguimiento Cuatrimestral'!S48:S50</f>
        <v>0</v>
      </c>
      <c r="I48" s="125">
        <f>'8. Seguimiento Cuatrimestral'!V48:V50</f>
        <v>0</v>
      </c>
      <c r="J48" s="125">
        <f>'8. Seguimiento Cuatrimestral'!AA48:AA50</f>
        <v>0</v>
      </c>
      <c r="K48" s="3"/>
      <c r="L48" s="3"/>
      <c r="M48" s="3"/>
      <c r="N48" s="3"/>
      <c r="O48" s="3"/>
      <c r="P48" s="3"/>
      <c r="Q48" s="3"/>
      <c r="R48" s="3"/>
      <c r="S48" s="3"/>
      <c r="T48" s="3"/>
      <c r="U48" s="3"/>
      <c r="V48" s="3"/>
      <c r="W48" s="3"/>
      <c r="X48" s="3"/>
      <c r="Y48" s="3"/>
      <c r="Z48" s="4"/>
    </row>
    <row r="49" spans="1:26" ht="15.75" customHeight="1">
      <c r="A49" s="96"/>
      <c r="B49" s="96"/>
      <c r="C49" s="96"/>
      <c r="D49" s="96"/>
      <c r="E49" s="96"/>
      <c r="F49" s="96"/>
      <c r="G49" s="96"/>
      <c r="H49" s="96"/>
      <c r="I49" s="96"/>
      <c r="J49" s="96"/>
      <c r="K49" s="3"/>
      <c r="L49" s="3"/>
      <c r="M49" s="3"/>
      <c r="N49" s="3"/>
      <c r="O49" s="3"/>
      <c r="P49" s="3"/>
      <c r="Q49" s="3"/>
      <c r="R49" s="3"/>
      <c r="S49" s="3"/>
      <c r="T49" s="3"/>
      <c r="U49" s="3"/>
      <c r="V49" s="3"/>
      <c r="W49" s="3"/>
      <c r="X49" s="3"/>
      <c r="Y49" s="3"/>
      <c r="Z49" s="4"/>
    </row>
    <row r="50" spans="1:26" ht="15.75" customHeight="1">
      <c r="A50" s="91"/>
      <c r="B50" s="91"/>
      <c r="C50" s="91"/>
      <c r="D50" s="91"/>
      <c r="E50" s="91"/>
      <c r="F50" s="91"/>
      <c r="G50" s="91"/>
      <c r="H50" s="91"/>
      <c r="I50" s="91"/>
      <c r="J50" s="91"/>
      <c r="K50" s="3"/>
      <c r="L50" s="3"/>
      <c r="M50" s="3"/>
      <c r="N50" s="3"/>
      <c r="O50" s="3"/>
      <c r="P50" s="3"/>
      <c r="Q50" s="3"/>
      <c r="R50" s="3"/>
      <c r="S50" s="3"/>
      <c r="T50" s="3"/>
      <c r="U50" s="3"/>
      <c r="V50" s="3"/>
      <c r="W50" s="3"/>
      <c r="X50" s="3"/>
      <c r="Y50" s="3"/>
      <c r="Z50" s="4"/>
    </row>
    <row r="51" spans="1:26" ht="16.5" customHeight="1">
      <c r="A51" s="101">
        <v>15</v>
      </c>
      <c r="B51" s="117" t="str">
        <f>IF('8. Seguimiento Cuatrimestral'!B51:B53="","",'8. Seguimiento Cuatrimestral'!B51:B53)</f>
        <v/>
      </c>
      <c r="C51" s="117" t="str">
        <f>IF('8. Seguimiento Cuatrimestral'!C51:C53="","",'8. Seguimiento Cuatrimestral'!C51:C53)</f>
        <v/>
      </c>
      <c r="D51" s="117" t="str">
        <f>IF('8. Seguimiento Cuatrimestral'!D51:D53="","",'8. Seguimiento Cuatrimestral'!D51:D53)</f>
        <v/>
      </c>
      <c r="E51" s="125">
        <f>'8. Seguimiento Cuatrimestral'!F51:F53</f>
        <v>0</v>
      </c>
      <c r="F51" s="125">
        <f>'8. Seguimiento Cuatrimestral'!K51:K53</f>
        <v>0</v>
      </c>
      <c r="G51" s="125">
        <f>'8. Seguimiento Cuatrimestral'!N51:N53</f>
        <v>0</v>
      </c>
      <c r="H51" s="125">
        <f>'8. Seguimiento Cuatrimestral'!S51:S53</f>
        <v>0</v>
      </c>
      <c r="I51" s="125">
        <f>'8. Seguimiento Cuatrimestral'!V51:V53</f>
        <v>0</v>
      </c>
      <c r="J51" s="125">
        <f>'8. Seguimiento Cuatrimestral'!AA51:AA53</f>
        <v>0</v>
      </c>
      <c r="K51" s="3"/>
      <c r="L51" s="3"/>
      <c r="M51" s="3"/>
      <c r="N51" s="3"/>
      <c r="O51" s="3"/>
      <c r="P51" s="3"/>
      <c r="Q51" s="3"/>
      <c r="R51" s="3"/>
      <c r="S51" s="3"/>
      <c r="T51" s="3"/>
      <c r="U51" s="3"/>
      <c r="V51" s="3"/>
      <c r="W51" s="3"/>
      <c r="X51" s="3"/>
      <c r="Y51" s="3"/>
      <c r="Z51" s="4"/>
    </row>
    <row r="52" spans="1:26" ht="15.75" customHeight="1">
      <c r="A52" s="96"/>
      <c r="B52" s="96"/>
      <c r="C52" s="96"/>
      <c r="D52" s="96"/>
      <c r="E52" s="96"/>
      <c r="F52" s="96"/>
      <c r="G52" s="96"/>
      <c r="H52" s="96"/>
      <c r="I52" s="96"/>
      <c r="J52" s="96"/>
      <c r="K52" s="3"/>
      <c r="L52" s="3"/>
      <c r="M52" s="3"/>
      <c r="N52" s="3"/>
      <c r="O52" s="3"/>
      <c r="P52" s="3"/>
      <c r="Q52" s="3"/>
      <c r="R52" s="3"/>
      <c r="S52" s="3"/>
      <c r="T52" s="3"/>
      <c r="U52" s="3"/>
      <c r="V52" s="3"/>
      <c r="W52" s="3"/>
      <c r="X52" s="3"/>
      <c r="Y52" s="3"/>
      <c r="Z52" s="4"/>
    </row>
    <row r="53" spans="1:26" ht="15.75" customHeight="1">
      <c r="A53" s="91"/>
      <c r="B53" s="91"/>
      <c r="C53" s="91"/>
      <c r="D53" s="91"/>
      <c r="E53" s="91"/>
      <c r="F53" s="91"/>
      <c r="G53" s="91"/>
      <c r="H53" s="91"/>
      <c r="I53" s="91"/>
      <c r="J53" s="91"/>
      <c r="K53" s="3"/>
      <c r="L53" s="3"/>
      <c r="M53" s="3"/>
      <c r="N53" s="3"/>
      <c r="O53" s="3"/>
      <c r="P53" s="3"/>
      <c r="Q53" s="3"/>
      <c r="R53" s="3"/>
      <c r="S53" s="3"/>
      <c r="T53" s="3"/>
      <c r="U53" s="3"/>
      <c r="V53" s="3"/>
      <c r="W53" s="3"/>
      <c r="X53" s="3"/>
      <c r="Y53" s="3"/>
      <c r="Z53" s="4"/>
    </row>
    <row r="54" spans="1:26" ht="16.5" customHeight="1">
      <c r="A54" s="101">
        <v>16</v>
      </c>
      <c r="B54" s="117" t="str">
        <f>IF('8. Seguimiento Cuatrimestral'!B54:B56="","",'8. Seguimiento Cuatrimestral'!B54:B56)</f>
        <v/>
      </c>
      <c r="C54" s="117" t="str">
        <f>IF('8. Seguimiento Cuatrimestral'!C54:C56="","",'8. Seguimiento Cuatrimestral'!C54:C56)</f>
        <v/>
      </c>
      <c r="D54" s="117" t="str">
        <f>IF('8. Seguimiento Cuatrimestral'!D54:D56="","",'8. Seguimiento Cuatrimestral'!D54:D56)</f>
        <v/>
      </c>
      <c r="E54" s="125">
        <f>'8. Seguimiento Cuatrimestral'!F54:F56</f>
        <v>0</v>
      </c>
      <c r="F54" s="125">
        <f>'8. Seguimiento Cuatrimestral'!K54:K56</f>
        <v>0</v>
      </c>
      <c r="G54" s="125">
        <f>'8. Seguimiento Cuatrimestral'!N54:N56</f>
        <v>0</v>
      </c>
      <c r="H54" s="125">
        <f>'8. Seguimiento Cuatrimestral'!S54:S56</f>
        <v>0</v>
      </c>
      <c r="I54" s="125">
        <f>'8. Seguimiento Cuatrimestral'!V54:V56</f>
        <v>0</v>
      </c>
      <c r="J54" s="125">
        <f>'8. Seguimiento Cuatrimestral'!AA54:AA56</f>
        <v>0</v>
      </c>
      <c r="K54" s="3"/>
      <c r="L54" s="3"/>
      <c r="M54" s="3"/>
      <c r="N54" s="3"/>
      <c r="O54" s="3"/>
      <c r="P54" s="3"/>
      <c r="Q54" s="3"/>
      <c r="R54" s="3"/>
      <c r="S54" s="3"/>
      <c r="T54" s="3"/>
      <c r="U54" s="3"/>
      <c r="V54" s="3"/>
      <c r="W54" s="3"/>
      <c r="X54" s="3"/>
      <c r="Y54" s="3"/>
      <c r="Z54" s="4"/>
    </row>
    <row r="55" spans="1:26" ht="15.75" customHeight="1">
      <c r="A55" s="96"/>
      <c r="B55" s="96"/>
      <c r="C55" s="96"/>
      <c r="D55" s="96"/>
      <c r="E55" s="96"/>
      <c r="F55" s="96"/>
      <c r="G55" s="96"/>
      <c r="H55" s="96"/>
      <c r="I55" s="96"/>
      <c r="J55" s="96"/>
      <c r="K55" s="3"/>
      <c r="L55" s="3"/>
      <c r="M55" s="3"/>
      <c r="N55" s="3"/>
      <c r="O55" s="3"/>
      <c r="P55" s="3"/>
      <c r="Q55" s="3"/>
      <c r="R55" s="3"/>
      <c r="S55" s="3"/>
      <c r="T55" s="3"/>
      <c r="U55" s="3"/>
      <c r="V55" s="3"/>
      <c r="W55" s="3"/>
      <c r="X55" s="3"/>
      <c r="Y55" s="3"/>
      <c r="Z55" s="4"/>
    </row>
    <row r="56" spans="1:26" ht="15.75" customHeight="1">
      <c r="A56" s="91"/>
      <c r="B56" s="91"/>
      <c r="C56" s="91"/>
      <c r="D56" s="91"/>
      <c r="E56" s="91"/>
      <c r="F56" s="91"/>
      <c r="G56" s="91"/>
      <c r="H56" s="91"/>
      <c r="I56" s="91"/>
      <c r="J56" s="91"/>
      <c r="K56" s="3"/>
      <c r="L56" s="3"/>
      <c r="M56" s="3"/>
      <c r="N56" s="3"/>
      <c r="O56" s="3"/>
      <c r="P56" s="3"/>
      <c r="Q56" s="3"/>
      <c r="R56" s="3"/>
      <c r="S56" s="3"/>
      <c r="T56" s="3"/>
      <c r="U56" s="3"/>
      <c r="V56" s="3"/>
      <c r="W56" s="3"/>
      <c r="X56" s="3"/>
      <c r="Y56" s="3"/>
      <c r="Z56" s="4"/>
    </row>
    <row r="57" spans="1:26" ht="16.5" customHeight="1">
      <c r="A57" s="101">
        <v>17</v>
      </c>
      <c r="B57" s="117" t="str">
        <f>IF('8. Seguimiento Cuatrimestral'!B57:B59="","",'8. Seguimiento Cuatrimestral'!B57:B59)</f>
        <v/>
      </c>
      <c r="C57" s="117" t="str">
        <f>IF('8. Seguimiento Cuatrimestral'!C57:C59="","",'8. Seguimiento Cuatrimestral'!C57:C59)</f>
        <v/>
      </c>
      <c r="D57" s="117" t="str">
        <f>IF('8. Seguimiento Cuatrimestral'!D57:D59="","",'8. Seguimiento Cuatrimestral'!D57:D59)</f>
        <v/>
      </c>
      <c r="E57" s="125">
        <f>'8. Seguimiento Cuatrimestral'!F57:F59</f>
        <v>0</v>
      </c>
      <c r="F57" s="125">
        <f>'8. Seguimiento Cuatrimestral'!K57:K59</f>
        <v>0</v>
      </c>
      <c r="G57" s="125">
        <f>'8. Seguimiento Cuatrimestral'!N57:N59</f>
        <v>0</v>
      </c>
      <c r="H57" s="125">
        <f>'8. Seguimiento Cuatrimestral'!S57:S59</f>
        <v>0</v>
      </c>
      <c r="I57" s="125">
        <f>'8. Seguimiento Cuatrimestral'!V57:V59</f>
        <v>0</v>
      </c>
      <c r="J57" s="125">
        <f>'8. Seguimiento Cuatrimestral'!AA57:AA59</f>
        <v>0</v>
      </c>
      <c r="K57" s="3"/>
      <c r="L57" s="3"/>
      <c r="M57" s="3"/>
      <c r="N57" s="3"/>
      <c r="O57" s="3"/>
      <c r="P57" s="3"/>
      <c r="Q57" s="3"/>
      <c r="R57" s="3"/>
      <c r="S57" s="3"/>
      <c r="T57" s="3"/>
      <c r="U57" s="3"/>
      <c r="V57" s="3"/>
      <c r="W57" s="3"/>
      <c r="X57" s="3"/>
      <c r="Y57" s="3"/>
      <c r="Z57" s="4"/>
    </row>
    <row r="58" spans="1:26" ht="15.75" customHeight="1">
      <c r="A58" s="96"/>
      <c r="B58" s="96"/>
      <c r="C58" s="96"/>
      <c r="D58" s="96"/>
      <c r="E58" s="96"/>
      <c r="F58" s="96"/>
      <c r="G58" s="96"/>
      <c r="H58" s="96"/>
      <c r="I58" s="96"/>
      <c r="J58" s="96"/>
      <c r="K58" s="3"/>
      <c r="L58" s="3"/>
      <c r="M58" s="3"/>
      <c r="N58" s="3"/>
      <c r="O58" s="3"/>
      <c r="P58" s="3"/>
      <c r="Q58" s="3"/>
      <c r="R58" s="3"/>
      <c r="S58" s="3"/>
      <c r="T58" s="3"/>
      <c r="U58" s="3"/>
      <c r="V58" s="3"/>
      <c r="W58" s="3"/>
      <c r="X58" s="3"/>
      <c r="Y58" s="3"/>
      <c r="Z58" s="4"/>
    </row>
    <row r="59" spans="1:26" ht="15.75" customHeight="1">
      <c r="A59" s="91"/>
      <c r="B59" s="91"/>
      <c r="C59" s="91"/>
      <c r="D59" s="91"/>
      <c r="E59" s="91"/>
      <c r="F59" s="91"/>
      <c r="G59" s="91"/>
      <c r="H59" s="91"/>
      <c r="I59" s="91"/>
      <c r="J59" s="91"/>
      <c r="K59" s="3"/>
      <c r="L59" s="3"/>
      <c r="M59" s="3"/>
      <c r="N59" s="3"/>
      <c r="O59" s="3"/>
      <c r="P59" s="3"/>
      <c r="Q59" s="3"/>
      <c r="R59" s="3"/>
      <c r="S59" s="3"/>
      <c r="T59" s="3"/>
      <c r="U59" s="3"/>
      <c r="V59" s="3"/>
      <c r="W59" s="3"/>
      <c r="X59" s="3"/>
      <c r="Y59" s="3"/>
      <c r="Z59" s="4"/>
    </row>
    <row r="60" spans="1:26" ht="16.5" customHeight="1">
      <c r="A60" s="101">
        <v>18</v>
      </c>
      <c r="B60" s="117" t="str">
        <f>IF('8. Seguimiento Cuatrimestral'!B60:B62="","",'8. Seguimiento Cuatrimestral'!B60:B62)</f>
        <v/>
      </c>
      <c r="C60" s="117" t="str">
        <f>IF('8. Seguimiento Cuatrimestral'!C60:C62="","",'8. Seguimiento Cuatrimestral'!C60:C62)</f>
        <v/>
      </c>
      <c r="D60" s="117" t="str">
        <f>IF('8. Seguimiento Cuatrimestral'!D60:D62="","",'8. Seguimiento Cuatrimestral'!D60:D62)</f>
        <v/>
      </c>
      <c r="E60" s="125">
        <f>'8. Seguimiento Cuatrimestral'!F60:F62</f>
        <v>0</v>
      </c>
      <c r="F60" s="125">
        <f>'8. Seguimiento Cuatrimestral'!K60:K62</f>
        <v>0</v>
      </c>
      <c r="G60" s="125">
        <f>'8. Seguimiento Cuatrimestral'!N60:N62</f>
        <v>0</v>
      </c>
      <c r="H60" s="125">
        <f>'8. Seguimiento Cuatrimestral'!S60:S62</f>
        <v>0</v>
      </c>
      <c r="I60" s="125">
        <f>'8. Seguimiento Cuatrimestral'!V60:V62</f>
        <v>0</v>
      </c>
      <c r="J60" s="125">
        <f>'8. Seguimiento Cuatrimestral'!AA60:AA62</f>
        <v>0</v>
      </c>
      <c r="K60" s="3"/>
      <c r="L60" s="3"/>
      <c r="M60" s="3"/>
      <c r="N60" s="3"/>
      <c r="O60" s="3"/>
      <c r="P60" s="3"/>
      <c r="Q60" s="3"/>
      <c r="R60" s="3"/>
      <c r="S60" s="3"/>
      <c r="T60" s="3"/>
      <c r="U60" s="3"/>
      <c r="V60" s="3"/>
      <c r="W60" s="3"/>
      <c r="X60" s="3"/>
      <c r="Y60" s="3"/>
      <c r="Z60" s="4"/>
    </row>
    <row r="61" spans="1:26" ht="15.75" customHeight="1">
      <c r="A61" s="96"/>
      <c r="B61" s="96"/>
      <c r="C61" s="96"/>
      <c r="D61" s="96"/>
      <c r="E61" s="96"/>
      <c r="F61" s="96"/>
      <c r="G61" s="96"/>
      <c r="H61" s="96"/>
      <c r="I61" s="96"/>
      <c r="J61" s="96"/>
      <c r="K61" s="3"/>
      <c r="L61" s="3"/>
      <c r="M61" s="3"/>
      <c r="N61" s="3"/>
      <c r="O61" s="3"/>
      <c r="P61" s="3"/>
      <c r="Q61" s="3"/>
      <c r="R61" s="3"/>
      <c r="S61" s="3"/>
      <c r="T61" s="3"/>
      <c r="U61" s="3"/>
      <c r="V61" s="3"/>
      <c r="W61" s="3"/>
      <c r="X61" s="3"/>
      <c r="Y61" s="3"/>
      <c r="Z61" s="4"/>
    </row>
    <row r="62" spans="1:26" ht="15.75" customHeight="1">
      <c r="A62" s="91"/>
      <c r="B62" s="91"/>
      <c r="C62" s="91"/>
      <c r="D62" s="91"/>
      <c r="E62" s="91"/>
      <c r="F62" s="91"/>
      <c r="G62" s="91"/>
      <c r="H62" s="91"/>
      <c r="I62" s="91"/>
      <c r="J62" s="91"/>
      <c r="K62" s="3"/>
      <c r="L62" s="3"/>
      <c r="M62" s="3"/>
      <c r="N62" s="3"/>
      <c r="O62" s="3"/>
      <c r="P62" s="3"/>
      <c r="Q62" s="3"/>
      <c r="R62" s="3"/>
      <c r="S62" s="3"/>
      <c r="T62" s="3"/>
      <c r="U62" s="3"/>
      <c r="V62" s="3"/>
      <c r="W62" s="3"/>
      <c r="X62" s="3"/>
      <c r="Y62" s="3"/>
      <c r="Z62" s="4"/>
    </row>
    <row r="63" spans="1:26" ht="16.5" customHeight="1">
      <c r="A63" s="101">
        <v>19</v>
      </c>
      <c r="B63" s="117" t="str">
        <f>IF('8. Seguimiento Cuatrimestral'!B63:B65="","",'8. Seguimiento Cuatrimestral'!B63:B65)</f>
        <v/>
      </c>
      <c r="C63" s="117" t="str">
        <f>IF('8. Seguimiento Cuatrimestral'!C63:C65="","",'8. Seguimiento Cuatrimestral'!C63:C65)</f>
        <v/>
      </c>
      <c r="D63" s="117" t="str">
        <f>IF('8. Seguimiento Cuatrimestral'!D63:D65="","",'8. Seguimiento Cuatrimestral'!D63:D65)</f>
        <v/>
      </c>
      <c r="E63" s="125">
        <f>'8. Seguimiento Cuatrimestral'!F63:F65</f>
        <v>0</v>
      </c>
      <c r="F63" s="125">
        <f>'8. Seguimiento Cuatrimestral'!K63:K65</f>
        <v>0</v>
      </c>
      <c r="G63" s="125">
        <f>'8. Seguimiento Cuatrimestral'!N63:N65</f>
        <v>0</v>
      </c>
      <c r="H63" s="125">
        <f>'8. Seguimiento Cuatrimestral'!S63:S65</f>
        <v>0</v>
      </c>
      <c r="I63" s="125">
        <f>'8. Seguimiento Cuatrimestral'!V63:V65</f>
        <v>0</v>
      </c>
      <c r="J63" s="125">
        <f>'8. Seguimiento Cuatrimestral'!AA63:AA65</f>
        <v>0</v>
      </c>
      <c r="K63" s="3"/>
      <c r="L63" s="3"/>
      <c r="M63" s="3"/>
      <c r="N63" s="3"/>
      <c r="O63" s="3"/>
      <c r="P63" s="3"/>
      <c r="Q63" s="3"/>
      <c r="R63" s="3"/>
      <c r="S63" s="3"/>
      <c r="T63" s="3"/>
      <c r="U63" s="3"/>
      <c r="V63" s="3"/>
      <c r="W63" s="3"/>
      <c r="X63" s="3"/>
      <c r="Y63" s="3"/>
      <c r="Z63" s="4"/>
    </row>
    <row r="64" spans="1:26" ht="15.75" customHeight="1">
      <c r="A64" s="96"/>
      <c r="B64" s="96"/>
      <c r="C64" s="96"/>
      <c r="D64" s="96"/>
      <c r="E64" s="96"/>
      <c r="F64" s="96"/>
      <c r="G64" s="96"/>
      <c r="H64" s="96"/>
      <c r="I64" s="96"/>
      <c r="J64" s="96"/>
      <c r="K64" s="3"/>
      <c r="L64" s="3"/>
      <c r="M64" s="3"/>
      <c r="N64" s="3"/>
      <c r="O64" s="3"/>
      <c r="P64" s="3"/>
      <c r="Q64" s="3"/>
      <c r="R64" s="3"/>
      <c r="S64" s="3"/>
      <c r="T64" s="3"/>
      <c r="U64" s="3"/>
      <c r="V64" s="3"/>
      <c r="W64" s="3"/>
      <c r="X64" s="3"/>
      <c r="Y64" s="3"/>
      <c r="Z64" s="4"/>
    </row>
    <row r="65" spans="1:26" ht="15.75" customHeight="1">
      <c r="A65" s="91"/>
      <c r="B65" s="91"/>
      <c r="C65" s="91"/>
      <c r="D65" s="91"/>
      <c r="E65" s="91"/>
      <c r="F65" s="91"/>
      <c r="G65" s="91"/>
      <c r="H65" s="91"/>
      <c r="I65" s="91"/>
      <c r="J65" s="91"/>
      <c r="K65" s="3"/>
      <c r="L65" s="3"/>
      <c r="M65" s="3"/>
      <c r="N65" s="3"/>
      <c r="O65" s="3"/>
      <c r="P65" s="3"/>
      <c r="Q65" s="3"/>
      <c r="R65" s="3"/>
      <c r="S65" s="3"/>
      <c r="T65" s="3"/>
      <c r="U65" s="3"/>
      <c r="V65" s="3"/>
      <c r="W65" s="3"/>
      <c r="X65" s="3"/>
      <c r="Y65" s="3"/>
      <c r="Z65" s="4"/>
    </row>
    <row r="66" spans="1:26" ht="16.5" customHeight="1">
      <c r="A66" s="101">
        <v>20</v>
      </c>
      <c r="B66" s="117" t="str">
        <f>IF('8. Seguimiento Cuatrimestral'!B66:B68="","",'8. Seguimiento Cuatrimestral'!B66:B68)</f>
        <v/>
      </c>
      <c r="C66" s="117" t="str">
        <f>IF('8. Seguimiento Cuatrimestral'!C66:C68="","",'8. Seguimiento Cuatrimestral'!C66:C68)</f>
        <v/>
      </c>
      <c r="D66" s="117" t="str">
        <f>IF('8. Seguimiento Cuatrimestral'!D66:D68="","",'8. Seguimiento Cuatrimestral'!D66:D68)</f>
        <v/>
      </c>
      <c r="E66" s="125">
        <f>'8. Seguimiento Cuatrimestral'!F66:F68</f>
        <v>0</v>
      </c>
      <c r="F66" s="125">
        <f>'8. Seguimiento Cuatrimestral'!K66:K68</f>
        <v>0</v>
      </c>
      <c r="G66" s="125">
        <f>'8. Seguimiento Cuatrimestral'!N66:N68</f>
        <v>0</v>
      </c>
      <c r="H66" s="125">
        <f>'8. Seguimiento Cuatrimestral'!S66:S68</f>
        <v>0</v>
      </c>
      <c r="I66" s="125">
        <f>'8. Seguimiento Cuatrimestral'!V66:V68</f>
        <v>0</v>
      </c>
      <c r="J66" s="125">
        <f>'8. Seguimiento Cuatrimestral'!AA66:AA68</f>
        <v>0</v>
      </c>
      <c r="K66" s="3"/>
      <c r="L66" s="3"/>
      <c r="M66" s="3"/>
      <c r="N66" s="3"/>
      <c r="O66" s="3"/>
      <c r="P66" s="3"/>
      <c r="Q66" s="3"/>
      <c r="R66" s="3"/>
      <c r="S66" s="3"/>
      <c r="T66" s="3"/>
      <c r="U66" s="3"/>
      <c r="V66" s="3"/>
      <c r="W66" s="3"/>
      <c r="X66" s="3"/>
      <c r="Y66" s="3"/>
      <c r="Z66" s="4"/>
    </row>
    <row r="67" spans="1:26" ht="15.75" customHeight="1">
      <c r="A67" s="96"/>
      <c r="B67" s="96"/>
      <c r="C67" s="96"/>
      <c r="D67" s="96"/>
      <c r="E67" s="96"/>
      <c r="F67" s="96"/>
      <c r="G67" s="96"/>
      <c r="H67" s="96"/>
      <c r="I67" s="96"/>
      <c r="J67" s="96"/>
      <c r="K67" s="2"/>
      <c r="L67" s="2"/>
      <c r="M67" s="2"/>
      <c r="N67" s="2"/>
      <c r="O67" s="2"/>
      <c r="P67" s="2"/>
      <c r="Q67" s="2"/>
      <c r="R67" s="2"/>
      <c r="S67" s="2"/>
      <c r="T67" s="2"/>
      <c r="U67" s="2"/>
      <c r="V67" s="2"/>
      <c r="W67" s="2"/>
      <c r="X67" s="2"/>
      <c r="Y67" s="2"/>
      <c r="Z67" s="4"/>
    </row>
    <row r="68" spans="1:26" ht="15.75" customHeight="1">
      <c r="A68" s="91"/>
      <c r="B68" s="91"/>
      <c r="C68" s="91"/>
      <c r="D68" s="91"/>
      <c r="E68" s="91"/>
      <c r="F68" s="91"/>
      <c r="G68" s="91"/>
      <c r="H68" s="91"/>
      <c r="I68" s="91"/>
      <c r="J68" s="91"/>
      <c r="K68" s="2"/>
      <c r="L68" s="2"/>
      <c r="M68" s="2"/>
      <c r="N68" s="2"/>
      <c r="O68" s="2"/>
      <c r="P68" s="2"/>
      <c r="Q68" s="2"/>
      <c r="R68" s="2"/>
      <c r="S68" s="2"/>
      <c r="T68" s="2"/>
      <c r="U68" s="2"/>
      <c r="V68" s="2"/>
      <c r="W68" s="2"/>
      <c r="X68" s="2"/>
      <c r="Y68" s="2"/>
      <c r="Z68" s="4"/>
    </row>
    <row r="69" spans="1:26" ht="23.25" customHeight="1">
      <c r="A69" s="2"/>
      <c r="B69" s="140" t="s">
        <v>339</v>
      </c>
      <c r="C69" s="67"/>
      <c r="D69" s="68"/>
      <c r="E69" s="47">
        <f t="shared" ref="E69:J69" si="0">IFERROR(AVERAGE(E9:E68),"")</f>
        <v>5.5555555555555552E-2</v>
      </c>
      <c r="F69" s="47">
        <f t="shared" si="0"/>
        <v>0.05</v>
      </c>
      <c r="G69" s="47">
        <f t="shared" si="0"/>
        <v>0</v>
      </c>
      <c r="H69" s="47">
        <f t="shared" si="0"/>
        <v>0</v>
      </c>
      <c r="I69" s="47">
        <f t="shared" si="0"/>
        <v>0</v>
      </c>
      <c r="J69" s="47">
        <f t="shared" si="0"/>
        <v>0</v>
      </c>
      <c r="K69" s="2"/>
      <c r="L69" s="2"/>
      <c r="M69" s="2"/>
      <c r="N69" s="2"/>
      <c r="O69" s="2"/>
      <c r="P69" s="2"/>
      <c r="Q69" s="2"/>
      <c r="R69" s="2"/>
      <c r="S69" s="2"/>
      <c r="T69" s="2"/>
      <c r="U69" s="2"/>
      <c r="V69" s="2"/>
      <c r="W69" s="2"/>
      <c r="X69" s="2"/>
      <c r="Y69" s="2"/>
      <c r="Z69" s="4"/>
    </row>
    <row r="70" spans="1:26" ht="23.25" customHeight="1">
      <c r="A70" s="7"/>
      <c r="B70" s="140" t="s">
        <v>340</v>
      </c>
      <c r="C70" s="67"/>
      <c r="D70" s="68"/>
      <c r="E70" s="48">
        <v>0.33333333333333337</v>
      </c>
      <c r="F70" s="48">
        <v>0.33333333333333337</v>
      </c>
      <c r="G70" s="48">
        <v>0.66666666666666596</v>
      </c>
      <c r="H70" s="48">
        <v>0.66666666666666596</v>
      </c>
      <c r="I70" s="48">
        <v>1</v>
      </c>
      <c r="J70" s="48">
        <v>1</v>
      </c>
      <c r="K70" s="2"/>
      <c r="L70" s="2"/>
      <c r="M70" s="2"/>
      <c r="N70" s="2"/>
      <c r="O70" s="2"/>
      <c r="P70" s="2"/>
      <c r="Q70" s="2"/>
      <c r="R70" s="2"/>
      <c r="S70" s="2"/>
      <c r="T70" s="2"/>
      <c r="U70" s="2"/>
      <c r="V70" s="2"/>
      <c r="W70" s="2"/>
      <c r="X70" s="2"/>
      <c r="Y70" s="2"/>
      <c r="Z70" s="4"/>
    </row>
    <row r="71" spans="1:26" ht="23.25" customHeight="1">
      <c r="A71" s="7"/>
      <c r="B71" s="140" t="s">
        <v>341</v>
      </c>
      <c r="C71" s="67"/>
      <c r="D71" s="68"/>
      <c r="E71" s="47">
        <f t="shared" ref="E71:J71" si="1">IFERROR(E69/E70,"")</f>
        <v>0.16666666666666663</v>
      </c>
      <c r="F71" s="47">
        <f t="shared" si="1"/>
        <v>0.15</v>
      </c>
      <c r="G71" s="47">
        <f t="shared" si="1"/>
        <v>0</v>
      </c>
      <c r="H71" s="47">
        <f t="shared" si="1"/>
        <v>0</v>
      </c>
      <c r="I71" s="47">
        <f t="shared" si="1"/>
        <v>0</v>
      </c>
      <c r="J71" s="47">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51:H53"/>
    <mergeCell ref="I51:I53"/>
    <mergeCell ref="J51:J53"/>
    <mergeCell ref="A51:A53"/>
    <mergeCell ref="B51:B53"/>
    <mergeCell ref="C51:C53"/>
    <mergeCell ref="D51:D53"/>
    <mergeCell ref="E51:E53"/>
    <mergeCell ref="F51:F53"/>
    <mergeCell ref="G51:G53"/>
    <mergeCell ref="H48:H50"/>
    <mergeCell ref="I48:I50"/>
    <mergeCell ref="J48:J50"/>
    <mergeCell ref="A48:A50"/>
    <mergeCell ref="B48:B50"/>
    <mergeCell ref="C48:C50"/>
    <mergeCell ref="D48:D50"/>
    <mergeCell ref="E48:E50"/>
    <mergeCell ref="F48:F50"/>
    <mergeCell ref="G48:G50"/>
    <mergeCell ref="H45:H47"/>
    <mergeCell ref="I45:I47"/>
    <mergeCell ref="J45:J47"/>
    <mergeCell ref="A45:A47"/>
    <mergeCell ref="B45:B47"/>
    <mergeCell ref="C45:C47"/>
    <mergeCell ref="D45:D47"/>
    <mergeCell ref="E45:E47"/>
    <mergeCell ref="F45:F47"/>
    <mergeCell ref="G45:G47"/>
    <mergeCell ref="H42:H44"/>
    <mergeCell ref="I42:I44"/>
    <mergeCell ref="J42:J44"/>
    <mergeCell ref="A42:A44"/>
    <mergeCell ref="B42:B44"/>
    <mergeCell ref="C42:C44"/>
    <mergeCell ref="D42:D44"/>
    <mergeCell ref="E42:E44"/>
    <mergeCell ref="F42:F44"/>
    <mergeCell ref="G42:G44"/>
    <mergeCell ref="I39:I41"/>
    <mergeCell ref="J39:J41"/>
    <mergeCell ref="A39:A41"/>
    <mergeCell ref="B39:B41"/>
    <mergeCell ref="C39:C41"/>
    <mergeCell ref="D39:D41"/>
    <mergeCell ref="E39:E41"/>
    <mergeCell ref="F39:F41"/>
    <mergeCell ref="G39:G4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H9:H11"/>
    <mergeCell ref="I9:I11"/>
    <mergeCell ref="J9:J11"/>
    <mergeCell ref="A9:A11"/>
    <mergeCell ref="B9:B11"/>
    <mergeCell ref="C9:C11"/>
    <mergeCell ref="D9:D11"/>
    <mergeCell ref="E9:E11"/>
    <mergeCell ref="F9:F11"/>
    <mergeCell ref="G9:G11"/>
    <mergeCell ref="G7:G8"/>
    <mergeCell ref="H7:H8"/>
    <mergeCell ref="I7:I8"/>
    <mergeCell ref="J7:J8"/>
    <mergeCell ref="A6:D6"/>
    <mergeCell ref="A7:A8"/>
    <mergeCell ref="B7:B8"/>
    <mergeCell ref="C7:C8"/>
    <mergeCell ref="D7:D8"/>
    <mergeCell ref="E7:E8"/>
    <mergeCell ref="F7:F8"/>
    <mergeCell ref="E6:F6"/>
    <mergeCell ref="G6:H6"/>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E63:E65"/>
    <mergeCell ref="F63:F65"/>
    <mergeCell ref="G63:G65"/>
    <mergeCell ref="H60:H62"/>
    <mergeCell ref="I60:I62"/>
    <mergeCell ref="J60:J62"/>
    <mergeCell ref="A60:A62"/>
    <mergeCell ref="B60:B62"/>
    <mergeCell ref="C60:C62"/>
    <mergeCell ref="D60:D62"/>
    <mergeCell ref="E60:E62"/>
    <mergeCell ref="F60:F62"/>
    <mergeCell ref="G60:G62"/>
    <mergeCell ref="H57:H59"/>
    <mergeCell ref="I57:I59"/>
    <mergeCell ref="J57:J59"/>
    <mergeCell ref="A57:A59"/>
    <mergeCell ref="B57:B59"/>
    <mergeCell ref="C57:C59"/>
    <mergeCell ref="D57:D59"/>
    <mergeCell ref="E57:E59"/>
    <mergeCell ref="F57:F59"/>
    <mergeCell ref="G57:G59"/>
    <mergeCell ref="H54:H56"/>
    <mergeCell ref="I54:I56"/>
    <mergeCell ref="J54:J56"/>
    <mergeCell ref="A54:A56"/>
    <mergeCell ref="B54:B56"/>
    <mergeCell ref="C54:C56"/>
    <mergeCell ref="D54:D56"/>
    <mergeCell ref="E54:E56"/>
    <mergeCell ref="F54:F56"/>
    <mergeCell ref="G54:G56"/>
    <mergeCell ref="H30:H32"/>
    <mergeCell ref="I30:I32"/>
    <mergeCell ref="J30:J32"/>
    <mergeCell ref="A30:A32"/>
    <mergeCell ref="B30:B32"/>
    <mergeCell ref="C30:C32"/>
    <mergeCell ref="D30:D32"/>
    <mergeCell ref="E30:E32"/>
    <mergeCell ref="F30:F32"/>
    <mergeCell ref="G30:G32"/>
    <mergeCell ref="H27:H29"/>
    <mergeCell ref="I27:I29"/>
    <mergeCell ref="J27:J29"/>
    <mergeCell ref="A27:A29"/>
    <mergeCell ref="B27:B29"/>
    <mergeCell ref="C27:C29"/>
    <mergeCell ref="D27:D29"/>
    <mergeCell ref="E27:E29"/>
    <mergeCell ref="F27:F29"/>
    <mergeCell ref="G27:G29"/>
    <mergeCell ref="H24:H26"/>
    <mergeCell ref="I24:I26"/>
    <mergeCell ref="J24:J26"/>
    <mergeCell ref="A24:A26"/>
    <mergeCell ref="B24:B26"/>
    <mergeCell ref="C24:C26"/>
    <mergeCell ref="D24:D26"/>
    <mergeCell ref="E24:E26"/>
    <mergeCell ref="F24:F26"/>
    <mergeCell ref="G24:G26"/>
    <mergeCell ref="H21:H23"/>
    <mergeCell ref="I21:I23"/>
    <mergeCell ref="J21:J23"/>
    <mergeCell ref="A21:A23"/>
    <mergeCell ref="B21:B23"/>
    <mergeCell ref="C21:C23"/>
    <mergeCell ref="D21:D23"/>
    <mergeCell ref="E21:E23"/>
    <mergeCell ref="F21:F23"/>
    <mergeCell ref="G21:G23"/>
    <mergeCell ref="H18:H20"/>
    <mergeCell ref="I18:I20"/>
    <mergeCell ref="J18:J20"/>
    <mergeCell ref="A18:A20"/>
    <mergeCell ref="B18:B20"/>
    <mergeCell ref="C18:C20"/>
    <mergeCell ref="D18:D20"/>
    <mergeCell ref="E18:E20"/>
    <mergeCell ref="F18:F20"/>
    <mergeCell ref="G18:G20"/>
    <mergeCell ref="H15:H17"/>
    <mergeCell ref="I15:I17"/>
    <mergeCell ref="J15:J17"/>
    <mergeCell ref="A15:A17"/>
    <mergeCell ref="B15:B17"/>
    <mergeCell ref="C15:C17"/>
    <mergeCell ref="D15:D17"/>
    <mergeCell ref="E15:E17"/>
    <mergeCell ref="F15:F17"/>
    <mergeCell ref="G15:G17"/>
    <mergeCell ref="H12:H14"/>
    <mergeCell ref="I12:I14"/>
    <mergeCell ref="J12:J14"/>
    <mergeCell ref="A12:A14"/>
    <mergeCell ref="B12:B14"/>
    <mergeCell ref="C12:C14"/>
    <mergeCell ref="D12:D14"/>
    <mergeCell ref="E12:E14"/>
    <mergeCell ref="F12:F14"/>
    <mergeCell ref="G12:G14"/>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c r="A1" s="49" t="s">
        <v>342</v>
      </c>
      <c r="B1" s="49" t="s">
        <v>92</v>
      </c>
      <c r="C1" s="49" t="s">
        <v>93</v>
      </c>
      <c r="D1" s="49" t="s">
        <v>343</v>
      </c>
      <c r="E1" s="49" t="s">
        <v>344</v>
      </c>
      <c r="F1" s="49" t="s">
        <v>83</v>
      </c>
      <c r="G1" s="49" t="s">
        <v>345</v>
      </c>
      <c r="H1" s="49" t="s">
        <v>346</v>
      </c>
      <c r="I1" s="49" t="s">
        <v>192</v>
      </c>
      <c r="J1" s="49" t="s">
        <v>347</v>
      </c>
      <c r="K1" s="49" t="s">
        <v>209</v>
      </c>
      <c r="L1" s="49" t="s">
        <v>348</v>
      </c>
      <c r="M1" s="49" t="s">
        <v>349</v>
      </c>
      <c r="N1" s="49" t="s">
        <v>350</v>
      </c>
      <c r="O1" s="49" t="s">
        <v>351</v>
      </c>
      <c r="P1" s="49" t="s">
        <v>352</v>
      </c>
      <c r="Q1" s="50" t="s">
        <v>111</v>
      </c>
      <c r="R1" s="49" t="s">
        <v>353</v>
      </c>
      <c r="S1" s="49" t="s">
        <v>354</v>
      </c>
      <c r="T1" s="49" t="s">
        <v>355</v>
      </c>
      <c r="U1" s="49" t="s">
        <v>356</v>
      </c>
      <c r="V1" s="49" t="s">
        <v>357</v>
      </c>
      <c r="W1" s="49" t="s">
        <v>358</v>
      </c>
      <c r="X1" s="49" t="s">
        <v>359</v>
      </c>
      <c r="Y1" s="49" t="s">
        <v>349</v>
      </c>
      <c r="Z1" s="49" t="s">
        <v>360</v>
      </c>
      <c r="AA1" s="49" t="s">
        <v>361</v>
      </c>
      <c r="AB1" s="49" t="s">
        <v>362</v>
      </c>
      <c r="AC1" s="49" t="s">
        <v>363</v>
      </c>
      <c r="AD1" s="49" t="s">
        <v>350</v>
      </c>
      <c r="AE1" s="49" t="s">
        <v>364</v>
      </c>
    </row>
    <row r="2" spans="1:31" ht="45">
      <c r="A2" s="51" t="s">
        <v>128</v>
      </c>
      <c r="B2" s="52" t="s">
        <v>132</v>
      </c>
      <c r="C2" s="51" t="s">
        <v>365</v>
      </c>
      <c r="D2" s="52" t="s">
        <v>366</v>
      </c>
      <c r="E2" s="52" t="s">
        <v>367</v>
      </c>
      <c r="F2" s="52" t="s">
        <v>368</v>
      </c>
      <c r="G2" s="53"/>
      <c r="H2" s="53"/>
      <c r="I2" s="53" t="s">
        <v>206</v>
      </c>
      <c r="J2" s="53" t="s">
        <v>208</v>
      </c>
      <c r="K2" s="53" t="s">
        <v>209</v>
      </c>
      <c r="L2" s="53" t="s">
        <v>210</v>
      </c>
      <c r="M2" s="54" t="s">
        <v>211</v>
      </c>
      <c r="N2" s="53" t="s">
        <v>369</v>
      </c>
      <c r="O2" s="53" t="s">
        <v>165</v>
      </c>
      <c r="P2" s="52" t="s">
        <v>370</v>
      </c>
      <c r="Q2" s="52" t="s">
        <v>371</v>
      </c>
      <c r="R2" s="52" t="s">
        <v>372</v>
      </c>
      <c r="S2" s="52" t="s">
        <v>266</v>
      </c>
      <c r="T2" s="52" t="s">
        <v>267</v>
      </c>
      <c r="U2" s="53" t="s">
        <v>268</v>
      </c>
      <c r="V2" s="53" t="s">
        <v>269</v>
      </c>
      <c r="W2" s="53" t="s">
        <v>270</v>
      </c>
      <c r="X2" s="52" t="s">
        <v>271</v>
      </c>
      <c r="Y2" s="52" t="s">
        <v>272</v>
      </c>
      <c r="Z2" s="53" t="s">
        <v>266</v>
      </c>
      <c r="AA2" s="53">
        <v>15</v>
      </c>
      <c r="AB2" s="55" t="s">
        <v>373</v>
      </c>
      <c r="AC2" s="55" t="s">
        <v>374</v>
      </c>
      <c r="AD2" s="53" t="s">
        <v>375</v>
      </c>
      <c r="AE2" s="53" t="str">
        <f>""</f>
        <v/>
      </c>
    </row>
    <row r="3" spans="1:31" ht="45">
      <c r="A3" s="51" t="s">
        <v>376</v>
      </c>
      <c r="B3" s="51" t="s">
        <v>377</v>
      </c>
      <c r="C3" s="51" t="s">
        <v>120</v>
      </c>
      <c r="D3" s="52" t="s">
        <v>378</v>
      </c>
      <c r="E3" s="52" t="s">
        <v>379</v>
      </c>
      <c r="F3" s="52" t="s">
        <v>380</v>
      </c>
      <c r="G3" s="53"/>
      <c r="H3" s="53"/>
      <c r="I3" s="53" t="s">
        <v>381</v>
      </c>
      <c r="J3" s="53" t="s">
        <v>382</v>
      </c>
      <c r="K3" s="53" t="s">
        <v>383</v>
      </c>
      <c r="L3" s="53" t="s">
        <v>384</v>
      </c>
      <c r="M3" s="54" t="s">
        <v>385</v>
      </c>
      <c r="N3" s="53" t="s">
        <v>375</v>
      </c>
      <c r="O3" s="53" t="s">
        <v>166</v>
      </c>
      <c r="P3" s="52" t="s">
        <v>386</v>
      </c>
      <c r="Q3" s="52" t="s">
        <v>387</v>
      </c>
      <c r="R3" s="52" t="s">
        <v>388</v>
      </c>
      <c r="S3" s="52" t="s">
        <v>389</v>
      </c>
      <c r="T3" s="52" t="s">
        <v>390</v>
      </c>
      <c r="U3" s="53" t="s">
        <v>391</v>
      </c>
      <c r="V3" s="53" t="s">
        <v>392</v>
      </c>
      <c r="W3" s="53" t="s">
        <v>393</v>
      </c>
      <c r="X3" s="52" t="s">
        <v>394</v>
      </c>
      <c r="Y3" s="52" t="s">
        <v>395</v>
      </c>
      <c r="Z3" s="53" t="s">
        <v>389</v>
      </c>
      <c r="AA3" s="53">
        <v>0</v>
      </c>
      <c r="AB3" s="55" t="s">
        <v>396</v>
      </c>
      <c r="AC3" s="55" t="s">
        <v>397</v>
      </c>
      <c r="AD3" s="53" t="s">
        <v>293</v>
      </c>
      <c r="AE3" s="52"/>
    </row>
    <row r="4" spans="1:31" ht="60">
      <c r="A4" s="51" t="s">
        <v>107</v>
      </c>
      <c r="B4" s="51" t="s">
        <v>398</v>
      </c>
      <c r="C4" s="52" t="s">
        <v>399</v>
      </c>
      <c r="D4" s="52" t="s">
        <v>400</v>
      </c>
      <c r="E4" s="52" t="s">
        <v>401</v>
      </c>
      <c r="F4" s="52" t="s">
        <v>402</v>
      </c>
      <c r="G4" s="53"/>
      <c r="H4" s="53"/>
      <c r="I4" s="53" t="s">
        <v>403</v>
      </c>
      <c r="J4" s="53" t="s">
        <v>404</v>
      </c>
      <c r="K4" s="53" t="s">
        <v>404</v>
      </c>
      <c r="L4" s="53" t="s">
        <v>404</v>
      </c>
      <c r="M4" s="53" t="s">
        <v>404</v>
      </c>
      <c r="N4" s="54" t="s">
        <v>405</v>
      </c>
      <c r="O4" s="52"/>
      <c r="P4" s="52" t="s">
        <v>406</v>
      </c>
      <c r="Q4" s="52" t="s">
        <v>407</v>
      </c>
      <c r="R4" s="52"/>
      <c r="S4" s="52"/>
      <c r="T4" s="52"/>
      <c r="U4" s="52"/>
      <c r="V4" s="52" t="s">
        <v>408</v>
      </c>
      <c r="W4" s="52"/>
      <c r="X4" s="52"/>
      <c r="Y4" s="52" t="s">
        <v>409</v>
      </c>
      <c r="Z4" s="53" t="s">
        <v>267</v>
      </c>
      <c r="AA4" s="53">
        <v>15</v>
      </c>
      <c r="AB4" s="55" t="s">
        <v>410</v>
      </c>
      <c r="AC4" s="55" t="s">
        <v>274</v>
      </c>
      <c r="AD4" s="54" t="s">
        <v>411</v>
      </c>
      <c r="AE4" s="52"/>
    </row>
    <row r="5" spans="1:31" ht="45">
      <c r="A5" s="4"/>
      <c r="B5" s="51" t="s">
        <v>412</v>
      </c>
      <c r="C5" s="51" t="s">
        <v>413</v>
      </c>
      <c r="D5" s="4" t="s">
        <v>414</v>
      </c>
      <c r="E5" s="4" t="s">
        <v>415</v>
      </c>
      <c r="F5" s="56" t="s">
        <v>416</v>
      </c>
      <c r="G5" s="57"/>
      <c r="H5" s="57"/>
      <c r="I5" s="53" t="s">
        <v>404</v>
      </c>
      <c r="J5" s="53"/>
      <c r="K5" s="53"/>
      <c r="L5" s="53"/>
      <c r="M5" s="53"/>
      <c r="N5" s="53" t="s">
        <v>297</v>
      </c>
      <c r="O5" s="4"/>
      <c r="P5" s="52" t="s">
        <v>417</v>
      </c>
      <c r="Q5" s="52" t="s">
        <v>418</v>
      </c>
      <c r="R5" s="4"/>
      <c r="S5" s="4"/>
      <c r="T5" s="4"/>
      <c r="U5" s="4"/>
      <c r="V5" s="4"/>
      <c r="W5" s="4"/>
      <c r="X5" s="4"/>
      <c r="Y5" s="4"/>
      <c r="Z5" s="53" t="s">
        <v>390</v>
      </c>
      <c r="AA5" s="53">
        <v>0</v>
      </c>
      <c r="AB5" s="4"/>
      <c r="AC5" s="55" t="s">
        <v>419</v>
      </c>
      <c r="AD5" s="53"/>
      <c r="AE5" s="4"/>
    </row>
    <row r="6" spans="1:31" ht="30">
      <c r="A6" s="4"/>
      <c r="B6" s="52" t="s">
        <v>119</v>
      </c>
      <c r="C6" s="56" t="s">
        <v>420</v>
      </c>
      <c r="D6" s="4" t="s">
        <v>421</v>
      </c>
      <c r="E6" s="4" t="s">
        <v>422</v>
      </c>
      <c r="F6" s="56" t="s">
        <v>423</v>
      </c>
      <c r="G6" s="57"/>
      <c r="H6" s="57"/>
      <c r="I6" s="53"/>
      <c r="J6" s="53"/>
      <c r="K6" s="53"/>
      <c r="L6" s="53"/>
      <c r="M6" s="53"/>
      <c r="N6" s="53"/>
      <c r="O6" s="4"/>
      <c r="P6" s="52" t="s">
        <v>424</v>
      </c>
      <c r="Q6" s="52" t="s">
        <v>425</v>
      </c>
      <c r="R6" s="4"/>
      <c r="S6" s="4"/>
      <c r="T6" s="4"/>
      <c r="U6" s="4"/>
      <c r="V6" s="4"/>
      <c r="W6" s="4"/>
      <c r="X6" s="4"/>
      <c r="Y6" s="4"/>
      <c r="Z6" s="53" t="s">
        <v>268</v>
      </c>
      <c r="AA6" s="53">
        <v>15</v>
      </c>
      <c r="AB6" s="4"/>
      <c r="AC6" s="4"/>
      <c r="AD6" s="4"/>
      <c r="AE6" s="4"/>
    </row>
    <row r="7" spans="1:31" ht="60">
      <c r="A7" s="4"/>
      <c r="B7" s="56" t="s">
        <v>426</v>
      </c>
      <c r="C7" s="4" t="s">
        <v>112</v>
      </c>
      <c r="D7" s="4"/>
      <c r="E7" s="4" t="s">
        <v>427</v>
      </c>
      <c r="F7" s="4" t="s">
        <v>428</v>
      </c>
      <c r="G7" s="57"/>
      <c r="H7" s="57"/>
      <c r="I7" s="53"/>
      <c r="J7" s="53"/>
      <c r="K7" s="53"/>
      <c r="L7" s="53"/>
      <c r="M7" s="53"/>
      <c r="N7" s="53"/>
      <c r="O7" s="4"/>
      <c r="P7" s="52" t="s">
        <v>429</v>
      </c>
      <c r="Q7" s="4"/>
      <c r="R7" s="4"/>
      <c r="S7" s="4"/>
      <c r="T7" s="4"/>
      <c r="U7" s="4"/>
      <c r="V7" s="4"/>
      <c r="W7" s="4"/>
      <c r="X7" s="4"/>
      <c r="Y7" s="4"/>
      <c r="Z7" s="53" t="s">
        <v>391</v>
      </c>
      <c r="AA7" s="53">
        <v>0</v>
      </c>
      <c r="AB7" s="4"/>
      <c r="AC7" s="4"/>
      <c r="AD7" s="4"/>
      <c r="AE7" s="4"/>
    </row>
    <row r="8" spans="1:31">
      <c r="A8" s="4"/>
      <c r="B8" s="4" t="s">
        <v>111</v>
      </c>
      <c r="C8" s="4" t="s">
        <v>430</v>
      </c>
      <c r="D8" s="4"/>
      <c r="E8" s="4" t="s">
        <v>431</v>
      </c>
      <c r="F8" s="4" t="s">
        <v>432</v>
      </c>
      <c r="G8" s="57"/>
      <c r="H8" s="57"/>
      <c r="I8" s="53"/>
      <c r="J8" s="53"/>
      <c r="K8" s="53"/>
      <c r="L8" s="53"/>
      <c r="M8" s="53"/>
      <c r="N8" s="53"/>
      <c r="O8" s="4"/>
      <c r="P8" s="52" t="s">
        <v>433</v>
      </c>
      <c r="Q8" s="4"/>
      <c r="R8" s="4"/>
      <c r="S8" s="4"/>
      <c r="T8" s="4"/>
      <c r="U8" s="4"/>
      <c r="V8" s="4"/>
      <c r="W8" s="4"/>
      <c r="X8" s="4"/>
      <c r="Y8" s="4"/>
      <c r="Z8" s="53" t="s">
        <v>269</v>
      </c>
      <c r="AA8" s="53">
        <v>15</v>
      </c>
      <c r="AB8" s="4"/>
      <c r="AC8" s="4"/>
      <c r="AD8" s="4"/>
      <c r="AE8" s="4"/>
    </row>
    <row r="9" spans="1:31">
      <c r="A9" s="4"/>
      <c r="B9" s="4" t="s">
        <v>434</v>
      </c>
      <c r="C9" s="4"/>
      <c r="D9" s="4"/>
      <c r="E9" s="4" t="s">
        <v>435</v>
      </c>
      <c r="F9" s="4" t="s">
        <v>436</v>
      </c>
      <c r="G9" s="57"/>
      <c r="H9" s="57"/>
      <c r="I9" s="53"/>
      <c r="J9" s="53"/>
      <c r="K9" s="53"/>
      <c r="L9" s="53"/>
      <c r="M9" s="53"/>
      <c r="N9" s="53"/>
      <c r="O9" s="4"/>
      <c r="P9" s="52" t="s">
        <v>437</v>
      </c>
      <c r="Q9" s="4"/>
      <c r="R9" s="4"/>
      <c r="S9" s="4"/>
      <c r="T9" s="4"/>
      <c r="U9" s="4"/>
      <c r="V9" s="4"/>
      <c r="W9" s="4"/>
      <c r="X9" s="4"/>
      <c r="Y9" s="4"/>
      <c r="Z9" s="53" t="s">
        <v>392</v>
      </c>
      <c r="AA9" s="53">
        <v>10</v>
      </c>
      <c r="AB9" s="4"/>
      <c r="AC9" s="4"/>
      <c r="AD9" s="4"/>
      <c r="AE9" s="4"/>
    </row>
    <row r="10" spans="1:31">
      <c r="A10" s="4"/>
      <c r="B10" s="4" t="s">
        <v>438</v>
      </c>
      <c r="C10" s="4"/>
      <c r="D10" s="4"/>
      <c r="E10" s="4" t="s">
        <v>439</v>
      </c>
      <c r="F10" s="4" t="s">
        <v>6</v>
      </c>
      <c r="G10" s="57"/>
      <c r="H10" s="57"/>
      <c r="I10" s="53"/>
      <c r="J10" s="53"/>
      <c r="K10" s="53"/>
      <c r="L10" s="53"/>
      <c r="M10" s="53"/>
      <c r="N10" s="53"/>
      <c r="O10" s="4"/>
      <c r="P10" s="4"/>
      <c r="Q10" s="4"/>
      <c r="R10" s="4"/>
      <c r="S10" s="4"/>
      <c r="T10" s="4"/>
      <c r="U10" s="4"/>
      <c r="V10" s="4"/>
      <c r="W10" s="4"/>
      <c r="X10" s="4"/>
      <c r="Y10" s="4"/>
      <c r="Z10" s="53" t="s">
        <v>408</v>
      </c>
      <c r="AA10" s="53">
        <v>0</v>
      </c>
      <c r="AB10" s="4"/>
      <c r="AC10" s="4"/>
      <c r="AD10" s="4"/>
      <c r="AE10" s="4"/>
    </row>
    <row r="11" spans="1:31">
      <c r="A11" s="4"/>
      <c r="B11" s="4" t="s">
        <v>440</v>
      </c>
      <c r="C11" s="4"/>
      <c r="D11" s="4"/>
      <c r="E11" s="4" t="s">
        <v>441</v>
      </c>
      <c r="F11" s="4" t="s">
        <v>442</v>
      </c>
      <c r="G11" s="57"/>
      <c r="H11" s="57"/>
      <c r="I11" s="53"/>
      <c r="J11" s="53"/>
      <c r="K11" s="53"/>
      <c r="L11" s="53"/>
      <c r="M11" s="53"/>
      <c r="N11" s="53"/>
      <c r="O11" s="4"/>
      <c r="P11" s="4"/>
      <c r="Q11" s="4"/>
      <c r="R11" s="4"/>
      <c r="S11" s="4"/>
      <c r="T11" s="4"/>
      <c r="U11" s="4"/>
      <c r="V11" s="4"/>
      <c r="W11" s="4"/>
      <c r="X11" s="4"/>
      <c r="Y11" s="4"/>
      <c r="Z11" s="53" t="s">
        <v>270</v>
      </c>
      <c r="AA11" s="53">
        <v>15</v>
      </c>
      <c r="AB11" s="4"/>
      <c r="AC11" s="4"/>
      <c r="AD11" s="4"/>
      <c r="AE11" s="4"/>
    </row>
    <row r="12" spans="1:31">
      <c r="A12" s="4"/>
      <c r="B12" s="4"/>
      <c r="C12" s="4"/>
      <c r="D12" s="4"/>
      <c r="E12" s="4"/>
      <c r="F12" s="4" t="s">
        <v>443</v>
      </c>
      <c r="G12" s="57"/>
      <c r="H12" s="57"/>
      <c r="I12" s="53"/>
      <c r="J12" s="53"/>
      <c r="K12" s="53"/>
      <c r="L12" s="53"/>
      <c r="M12" s="53"/>
      <c r="N12" s="53"/>
      <c r="O12" s="4"/>
      <c r="P12" s="4"/>
      <c r="Q12" s="4"/>
      <c r="R12" s="4"/>
      <c r="S12" s="4"/>
      <c r="T12" s="4"/>
      <c r="U12" s="4"/>
      <c r="V12" s="4"/>
      <c r="W12" s="4"/>
      <c r="X12" s="4"/>
      <c r="Y12" s="4"/>
      <c r="Z12" s="53" t="s">
        <v>393</v>
      </c>
      <c r="AA12" s="53">
        <v>0</v>
      </c>
      <c r="AB12" s="4"/>
      <c r="AC12" s="4"/>
      <c r="AD12" s="4"/>
      <c r="AE12" s="4"/>
    </row>
    <row r="13" spans="1:31">
      <c r="A13" s="4"/>
      <c r="B13" s="4"/>
      <c r="C13" s="4"/>
      <c r="D13" s="4"/>
      <c r="E13" s="4"/>
      <c r="F13" s="4" t="s">
        <v>444</v>
      </c>
      <c r="G13" s="57"/>
      <c r="H13" s="57"/>
      <c r="I13" s="53"/>
      <c r="J13" s="53"/>
      <c r="K13" s="53"/>
      <c r="L13" s="53"/>
      <c r="M13" s="53"/>
      <c r="N13" s="53"/>
      <c r="O13" s="4"/>
      <c r="P13" s="4"/>
      <c r="Q13" s="4"/>
      <c r="R13" s="4"/>
      <c r="S13" s="4"/>
      <c r="T13" s="4"/>
      <c r="U13" s="4"/>
      <c r="V13" s="4"/>
      <c r="W13" s="4"/>
      <c r="X13" s="4"/>
      <c r="Y13" s="4"/>
      <c r="Z13" s="53" t="s">
        <v>271</v>
      </c>
      <c r="AA13" s="53">
        <v>15</v>
      </c>
      <c r="AB13" s="4"/>
      <c r="AC13" s="4"/>
      <c r="AD13" s="4"/>
      <c r="AE13" s="4"/>
    </row>
    <row r="14" spans="1:31">
      <c r="A14" s="4"/>
      <c r="B14" s="4"/>
      <c r="C14" s="4"/>
      <c r="D14" s="4"/>
      <c r="E14" s="4"/>
      <c r="F14" s="4" t="s">
        <v>445</v>
      </c>
      <c r="G14" s="57"/>
      <c r="H14" s="57"/>
      <c r="I14" s="53"/>
      <c r="J14" s="53"/>
      <c r="K14" s="53"/>
      <c r="L14" s="53"/>
      <c r="M14" s="53"/>
      <c r="N14" s="53"/>
      <c r="O14" s="4"/>
      <c r="P14" s="4"/>
      <c r="Q14" s="4"/>
      <c r="R14" s="4"/>
      <c r="S14" s="4"/>
      <c r="T14" s="4"/>
      <c r="U14" s="4"/>
      <c r="V14" s="4"/>
      <c r="W14" s="4"/>
      <c r="X14" s="4"/>
      <c r="Y14" s="4"/>
      <c r="Z14" s="53" t="s">
        <v>394</v>
      </c>
      <c r="AA14" s="53">
        <v>0</v>
      </c>
      <c r="AB14" s="4"/>
      <c r="AC14" s="4"/>
      <c r="AD14" s="4"/>
      <c r="AE14" s="4"/>
    </row>
    <row r="15" spans="1:31">
      <c r="A15" s="4"/>
      <c r="B15" s="4"/>
      <c r="C15" s="4"/>
      <c r="D15" s="4"/>
      <c r="E15" s="4"/>
      <c r="F15" s="4" t="s">
        <v>446</v>
      </c>
      <c r="G15" s="57"/>
      <c r="H15" s="57"/>
      <c r="I15" s="53"/>
      <c r="J15" s="53"/>
      <c r="K15" s="53"/>
      <c r="L15" s="53"/>
      <c r="M15" s="53"/>
      <c r="N15" s="53"/>
      <c r="O15" s="4"/>
      <c r="P15" s="4"/>
      <c r="Q15" s="4"/>
      <c r="R15" s="4"/>
      <c r="S15" s="4"/>
      <c r="T15" s="4"/>
      <c r="U15" s="4"/>
      <c r="V15" s="4"/>
      <c r="W15" s="4"/>
      <c r="X15" s="4"/>
      <c r="Y15" s="4"/>
      <c r="Z15" s="53" t="s">
        <v>272</v>
      </c>
      <c r="AA15" s="53">
        <v>10</v>
      </c>
      <c r="AB15" s="4"/>
      <c r="AC15" s="4"/>
      <c r="AD15" s="4"/>
      <c r="AE15" s="4"/>
    </row>
    <row r="16" spans="1:31">
      <c r="A16" s="4"/>
      <c r="B16" s="4"/>
      <c r="C16" s="4"/>
      <c r="D16" s="4"/>
      <c r="E16" s="4"/>
      <c r="F16" s="4" t="s">
        <v>447</v>
      </c>
      <c r="G16" s="57"/>
      <c r="H16" s="57"/>
      <c r="I16" s="53"/>
      <c r="J16" s="53"/>
      <c r="K16" s="53"/>
      <c r="L16" s="53"/>
      <c r="M16" s="53"/>
      <c r="N16" s="53"/>
      <c r="O16" s="4"/>
      <c r="P16" s="4"/>
      <c r="Q16" s="4"/>
      <c r="R16" s="4"/>
      <c r="S16" s="4"/>
      <c r="T16" s="4"/>
      <c r="U16" s="4"/>
      <c r="V16" s="4"/>
      <c r="W16" s="4"/>
      <c r="X16" s="4"/>
      <c r="Y16" s="4"/>
      <c r="Z16" s="53" t="s">
        <v>395</v>
      </c>
      <c r="AA16" s="53">
        <v>5</v>
      </c>
      <c r="AB16" s="4"/>
      <c r="AC16" s="4"/>
      <c r="AD16" s="4"/>
      <c r="AE16" s="4"/>
    </row>
    <row r="17" spans="1:31">
      <c r="A17" s="4"/>
      <c r="B17" s="4"/>
      <c r="C17" s="4"/>
      <c r="D17" s="4"/>
      <c r="E17" s="4"/>
      <c r="F17" s="4" t="s">
        <v>448</v>
      </c>
      <c r="G17" s="57"/>
      <c r="H17" s="57"/>
      <c r="I17" s="53"/>
      <c r="J17" s="53"/>
      <c r="K17" s="53"/>
      <c r="L17" s="53"/>
      <c r="M17" s="53"/>
      <c r="N17" s="53"/>
      <c r="O17" s="4"/>
      <c r="P17" s="4"/>
      <c r="Q17" s="4"/>
      <c r="R17" s="4"/>
      <c r="S17" s="4"/>
      <c r="T17" s="4"/>
      <c r="U17" s="4"/>
      <c r="V17" s="4"/>
      <c r="W17" s="4"/>
      <c r="X17" s="4"/>
      <c r="Y17" s="4"/>
      <c r="Z17" s="53" t="s">
        <v>409</v>
      </c>
      <c r="AA17" s="53">
        <v>0</v>
      </c>
      <c r="AB17" s="4"/>
      <c r="AC17" s="4"/>
      <c r="AD17" s="4"/>
      <c r="AE17" s="4"/>
    </row>
    <row r="18" spans="1:31">
      <c r="A18" s="4"/>
      <c r="B18" s="4"/>
      <c r="C18" s="4"/>
      <c r="D18" s="4"/>
      <c r="E18" s="4"/>
      <c r="F18" s="4"/>
      <c r="G18" s="57"/>
      <c r="H18" s="57"/>
      <c r="I18" s="53"/>
      <c r="J18" s="53"/>
      <c r="K18" s="53"/>
      <c r="L18" s="53"/>
      <c r="M18" s="53"/>
      <c r="N18" s="53"/>
      <c r="O18" s="4"/>
      <c r="P18" s="4"/>
      <c r="Q18" s="4"/>
      <c r="R18" s="4"/>
      <c r="S18" s="4"/>
      <c r="T18" s="4"/>
      <c r="U18" s="4"/>
      <c r="V18" s="4"/>
      <c r="W18" s="4"/>
      <c r="X18" s="4"/>
      <c r="Y18" s="4"/>
      <c r="Z18" s="57"/>
      <c r="AA18" s="57"/>
      <c r="AB18" s="4"/>
      <c r="AC18" s="4"/>
      <c r="AD18" s="4"/>
      <c r="AE18" s="4"/>
    </row>
    <row r="19" spans="1:31">
      <c r="A19" s="4"/>
      <c r="B19" s="4"/>
      <c r="C19" s="4"/>
      <c r="D19" s="4"/>
      <c r="E19" s="4"/>
      <c r="F19" s="4"/>
      <c r="G19" s="57"/>
      <c r="H19" s="57"/>
      <c r="I19" s="53"/>
      <c r="J19" s="53"/>
      <c r="K19" s="53"/>
      <c r="L19" s="53"/>
      <c r="M19" s="53"/>
      <c r="N19" s="53"/>
      <c r="O19" s="4"/>
      <c r="P19" s="4"/>
      <c r="Q19" s="4"/>
      <c r="R19" s="4"/>
      <c r="S19" s="4"/>
      <c r="T19" s="4"/>
      <c r="U19" s="4"/>
      <c r="V19" s="4"/>
      <c r="W19" s="4"/>
      <c r="X19" s="4"/>
      <c r="Y19" s="4"/>
      <c r="Z19" s="57"/>
      <c r="AA19" s="57"/>
      <c r="AB19" s="4"/>
      <c r="AC19" s="4"/>
      <c r="AD19" s="4"/>
      <c r="AE19" s="4"/>
    </row>
    <row r="20" spans="1:31">
      <c r="A20" s="4"/>
      <c r="B20" s="4"/>
      <c r="C20" s="4"/>
      <c r="D20" s="4"/>
      <c r="E20" s="4"/>
      <c r="F20" s="4"/>
      <c r="G20" s="57"/>
      <c r="H20" s="57"/>
      <c r="I20" s="53"/>
      <c r="J20" s="53"/>
      <c r="K20" s="53"/>
      <c r="L20" s="53"/>
      <c r="M20" s="53"/>
      <c r="N20" s="53"/>
      <c r="O20" s="4"/>
      <c r="P20" s="4"/>
      <c r="Q20" s="4"/>
      <c r="R20" s="4"/>
      <c r="S20" s="4"/>
      <c r="T20" s="4"/>
      <c r="U20" s="4"/>
      <c r="V20" s="4"/>
      <c r="W20" s="4"/>
      <c r="X20" s="4"/>
      <c r="Y20" s="4"/>
      <c r="Z20" s="57"/>
      <c r="AA20" s="57"/>
      <c r="AB20" s="4"/>
      <c r="AC20" s="4"/>
      <c r="AD20" s="4"/>
      <c r="AE20" s="4"/>
    </row>
    <row r="21" spans="1:31" ht="15.75" customHeight="1">
      <c r="A21" s="4"/>
      <c r="B21" s="4"/>
      <c r="C21" s="4"/>
      <c r="D21" s="4"/>
      <c r="E21" s="4"/>
      <c r="F21" s="4"/>
      <c r="G21" s="57"/>
      <c r="H21" s="57"/>
      <c r="I21" s="53"/>
      <c r="J21" s="53"/>
      <c r="K21" s="53"/>
      <c r="L21" s="53"/>
      <c r="M21" s="53"/>
      <c r="N21" s="53"/>
      <c r="O21" s="4"/>
      <c r="P21" s="4"/>
      <c r="Q21" s="4"/>
      <c r="R21" s="4"/>
      <c r="S21" s="4"/>
      <c r="T21" s="4"/>
      <c r="U21" s="4"/>
      <c r="V21" s="4"/>
      <c r="W21" s="4"/>
      <c r="X21" s="4"/>
      <c r="Y21" s="4"/>
      <c r="Z21" s="57"/>
      <c r="AA21" s="57"/>
      <c r="AB21" s="4"/>
      <c r="AC21" s="4"/>
      <c r="AD21" s="4"/>
      <c r="AE21" s="4"/>
    </row>
    <row r="22" spans="1:31" ht="15.75" customHeight="1">
      <c r="A22" s="4"/>
      <c r="B22" s="4"/>
      <c r="C22" s="4"/>
      <c r="D22" s="4"/>
      <c r="E22" s="4"/>
      <c r="F22" s="4"/>
      <c r="G22" s="57"/>
      <c r="H22" s="57"/>
      <c r="I22" s="53"/>
      <c r="J22" s="53"/>
      <c r="K22" s="53"/>
      <c r="L22" s="53"/>
      <c r="M22" s="53"/>
      <c r="N22" s="53"/>
      <c r="O22" s="4"/>
      <c r="P22" s="4"/>
      <c r="Q22" s="4"/>
      <c r="R22" s="4"/>
      <c r="S22" s="4"/>
      <c r="T22" s="4"/>
      <c r="U22" s="4"/>
      <c r="V22" s="4"/>
      <c r="W22" s="4"/>
      <c r="X22" s="4"/>
      <c r="Y22" s="4"/>
      <c r="Z22" s="57"/>
      <c r="AA22" s="57"/>
      <c r="AB22" s="4"/>
      <c r="AC22" s="4"/>
      <c r="AD22" s="4"/>
      <c r="AE22" s="4"/>
    </row>
    <row r="23" spans="1:31" ht="15.75" customHeight="1">
      <c r="A23" s="4"/>
      <c r="B23" s="4"/>
      <c r="C23" s="4"/>
      <c r="D23" s="4"/>
      <c r="E23" s="4"/>
      <c r="F23" s="4"/>
      <c r="G23" s="57"/>
      <c r="H23" s="57"/>
      <c r="I23" s="53"/>
      <c r="J23" s="53"/>
      <c r="K23" s="53"/>
      <c r="L23" s="53"/>
      <c r="M23" s="53"/>
      <c r="N23" s="53"/>
      <c r="O23" s="4"/>
      <c r="P23" s="4"/>
      <c r="Q23" s="4"/>
      <c r="R23" s="4"/>
      <c r="S23" s="4"/>
      <c r="T23" s="4"/>
      <c r="U23" s="4"/>
      <c r="V23" s="4"/>
      <c r="W23" s="4"/>
      <c r="X23" s="4"/>
      <c r="Y23" s="4"/>
      <c r="Z23" s="57"/>
      <c r="AA23" s="57"/>
      <c r="AB23" s="4"/>
      <c r="AC23" s="4"/>
      <c r="AD23" s="4"/>
      <c r="AE23" s="4"/>
    </row>
    <row r="24" spans="1:31" ht="15.75" customHeight="1">
      <c r="A24" s="4"/>
      <c r="B24" s="4"/>
      <c r="C24" s="4"/>
      <c r="D24" s="4"/>
      <c r="E24" s="4"/>
      <c r="F24" s="4"/>
      <c r="G24" s="57"/>
      <c r="H24" s="57"/>
      <c r="I24" s="53"/>
      <c r="J24" s="53"/>
      <c r="K24" s="53"/>
      <c r="L24" s="53"/>
      <c r="M24" s="53"/>
      <c r="N24" s="53"/>
      <c r="O24" s="4"/>
      <c r="P24" s="4"/>
      <c r="Q24" s="4"/>
      <c r="R24" s="4"/>
      <c r="S24" s="4"/>
      <c r="T24" s="4"/>
      <c r="U24" s="4"/>
      <c r="V24" s="4"/>
      <c r="W24" s="4"/>
      <c r="X24" s="4"/>
      <c r="Y24" s="4"/>
      <c r="Z24" s="57"/>
      <c r="AA24" s="57"/>
      <c r="AB24" s="4"/>
      <c r="AC24" s="4"/>
      <c r="AD24" s="4"/>
      <c r="AE24" s="4"/>
    </row>
    <row r="25" spans="1:31" ht="15.75" customHeight="1">
      <c r="A25" s="4"/>
      <c r="B25" s="4"/>
      <c r="C25" s="4"/>
      <c r="D25" s="4"/>
      <c r="E25" s="4"/>
      <c r="F25" s="4"/>
      <c r="G25" s="57"/>
      <c r="H25" s="57"/>
      <c r="I25" s="53"/>
      <c r="J25" s="53"/>
      <c r="K25" s="53"/>
      <c r="L25" s="53"/>
      <c r="M25" s="53"/>
      <c r="N25" s="53"/>
      <c r="O25" s="4"/>
      <c r="P25" s="4"/>
      <c r="Q25" s="4"/>
      <c r="R25" s="4"/>
      <c r="S25" s="4"/>
      <c r="T25" s="4"/>
      <c r="U25" s="4"/>
      <c r="V25" s="4"/>
      <c r="W25" s="4"/>
      <c r="X25" s="4"/>
      <c r="Y25" s="4"/>
      <c r="Z25" s="57"/>
      <c r="AA25" s="57"/>
      <c r="AB25" s="4"/>
      <c r="AC25" s="4"/>
      <c r="AD25" s="4"/>
      <c r="AE25" s="4"/>
    </row>
    <row r="26" spans="1:31" ht="15.75" customHeight="1">
      <c r="A26" s="4"/>
      <c r="B26" s="4"/>
      <c r="C26" s="4"/>
      <c r="D26" s="4"/>
      <c r="E26" s="4"/>
      <c r="F26" s="4"/>
      <c r="G26" s="57"/>
      <c r="H26" s="57"/>
      <c r="I26" s="53"/>
      <c r="J26" s="53"/>
      <c r="K26" s="53"/>
      <c r="L26" s="53"/>
      <c r="M26" s="53"/>
      <c r="N26" s="53"/>
      <c r="O26" s="4"/>
      <c r="P26" s="4"/>
      <c r="Q26" s="4"/>
      <c r="R26" s="4"/>
      <c r="S26" s="4"/>
      <c r="T26" s="4"/>
      <c r="U26" s="4"/>
      <c r="V26" s="4"/>
      <c r="W26" s="4"/>
      <c r="X26" s="4"/>
      <c r="Y26" s="4"/>
      <c r="Z26" s="57"/>
      <c r="AA26" s="57"/>
      <c r="AB26" s="4"/>
      <c r="AC26" s="4"/>
      <c r="AD26" s="4"/>
      <c r="AE26" s="4"/>
    </row>
    <row r="27" spans="1:31" ht="15.75" customHeight="1">
      <c r="A27" s="4"/>
      <c r="B27" s="4"/>
      <c r="C27" s="4"/>
      <c r="D27" s="4"/>
      <c r="E27" s="4"/>
      <c r="F27" s="4"/>
      <c r="G27" s="57"/>
      <c r="H27" s="57"/>
      <c r="I27" s="53"/>
      <c r="J27" s="53"/>
      <c r="K27" s="53"/>
      <c r="L27" s="53"/>
      <c r="M27" s="53"/>
      <c r="N27" s="53"/>
      <c r="O27" s="4"/>
      <c r="P27" s="4"/>
      <c r="Q27" s="4"/>
      <c r="R27" s="4"/>
      <c r="S27" s="4"/>
      <c r="T27" s="4"/>
      <c r="U27" s="4"/>
      <c r="V27" s="4"/>
      <c r="W27" s="4"/>
      <c r="X27" s="4"/>
      <c r="Y27" s="4"/>
      <c r="Z27" s="57"/>
      <c r="AA27" s="57"/>
      <c r="AB27" s="4"/>
      <c r="AC27" s="4"/>
      <c r="AD27" s="4"/>
      <c r="AE27" s="4"/>
    </row>
    <row r="28" spans="1:31" ht="15.75" customHeight="1">
      <c r="A28" s="4"/>
      <c r="B28" s="4"/>
      <c r="C28" s="4"/>
      <c r="D28" s="4"/>
      <c r="E28" s="4"/>
      <c r="F28" s="4"/>
      <c r="G28" s="57"/>
      <c r="H28" s="57"/>
      <c r="I28" s="53"/>
      <c r="J28" s="53"/>
      <c r="K28" s="53"/>
      <c r="L28" s="53"/>
      <c r="M28" s="53"/>
      <c r="N28" s="53"/>
      <c r="O28" s="4"/>
      <c r="P28" s="4"/>
      <c r="Q28" s="4"/>
      <c r="R28" s="4"/>
      <c r="S28" s="4"/>
      <c r="T28" s="4"/>
      <c r="U28" s="4"/>
      <c r="V28" s="4"/>
      <c r="W28" s="4"/>
      <c r="X28" s="4"/>
      <c r="Y28" s="4"/>
      <c r="Z28" s="57"/>
      <c r="AA28" s="57"/>
      <c r="AB28" s="4"/>
      <c r="AC28" s="4"/>
      <c r="AD28" s="4"/>
      <c r="AE28" s="4"/>
    </row>
    <row r="29" spans="1:31" ht="15.75" customHeight="1">
      <c r="A29" s="4"/>
      <c r="B29" s="4"/>
      <c r="C29" s="4"/>
      <c r="D29" s="4"/>
      <c r="E29" s="4"/>
      <c r="F29" s="4"/>
      <c r="G29" s="57"/>
      <c r="H29" s="57"/>
      <c r="I29" s="53"/>
      <c r="J29" s="53"/>
      <c r="K29" s="53"/>
      <c r="L29" s="53"/>
      <c r="M29" s="53"/>
      <c r="N29" s="53"/>
      <c r="O29" s="4"/>
      <c r="P29" s="4"/>
      <c r="Q29" s="4"/>
      <c r="R29" s="4"/>
      <c r="S29" s="4"/>
      <c r="T29" s="4"/>
      <c r="U29" s="4"/>
      <c r="V29" s="4"/>
      <c r="W29" s="4"/>
      <c r="X29" s="4"/>
      <c r="Y29" s="4"/>
      <c r="Z29" s="57"/>
      <c r="AA29" s="57"/>
      <c r="AB29" s="4"/>
      <c r="AC29" s="4"/>
      <c r="AD29" s="4"/>
      <c r="AE29" s="4"/>
    </row>
    <row r="30" spans="1:31" ht="15.75" customHeight="1">
      <c r="A30" s="4"/>
      <c r="B30" s="4"/>
      <c r="C30" s="4"/>
      <c r="D30" s="4"/>
      <c r="E30" s="4"/>
      <c r="F30" s="4"/>
      <c r="G30" s="57"/>
      <c r="H30" s="57"/>
      <c r="I30" s="53"/>
      <c r="J30" s="53"/>
      <c r="K30" s="53"/>
      <c r="L30" s="53"/>
      <c r="M30" s="53"/>
      <c r="N30" s="53"/>
      <c r="O30" s="4"/>
      <c r="P30" s="4"/>
      <c r="Q30" s="4"/>
      <c r="R30" s="4"/>
      <c r="S30" s="4"/>
      <c r="T30" s="4"/>
      <c r="U30" s="4"/>
      <c r="V30" s="4"/>
      <c r="W30" s="4"/>
      <c r="X30" s="4"/>
      <c r="Y30" s="4"/>
      <c r="Z30" s="57"/>
      <c r="AA30" s="57"/>
      <c r="AB30" s="4"/>
      <c r="AC30" s="4"/>
      <c r="AD30" s="4"/>
      <c r="AE30" s="4"/>
    </row>
    <row r="31" spans="1:31" ht="15.75" customHeight="1">
      <c r="A31" s="4"/>
      <c r="B31" s="4"/>
      <c r="C31" s="4"/>
      <c r="D31" s="4"/>
      <c r="E31" s="4"/>
      <c r="F31" s="4"/>
      <c r="G31" s="57"/>
      <c r="H31" s="57"/>
      <c r="I31" s="53"/>
      <c r="J31" s="53"/>
      <c r="K31" s="53"/>
      <c r="L31" s="53"/>
      <c r="M31" s="53"/>
      <c r="N31" s="53"/>
      <c r="O31" s="4"/>
      <c r="P31" s="4"/>
      <c r="Q31" s="4"/>
      <c r="R31" s="4"/>
      <c r="S31" s="4"/>
      <c r="T31" s="4"/>
      <c r="U31" s="4"/>
      <c r="V31" s="4"/>
      <c r="W31" s="4"/>
      <c r="X31" s="4"/>
      <c r="Y31" s="4"/>
      <c r="Z31" s="57"/>
      <c r="AA31" s="57"/>
      <c r="AB31" s="4"/>
      <c r="AC31" s="4"/>
      <c r="AD31" s="4"/>
      <c r="AE31" s="4"/>
    </row>
    <row r="32" spans="1:31" ht="15.75" customHeight="1">
      <c r="A32" s="4"/>
      <c r="B32" s="4"/>
      <c r="C32" s="4"/>
      <c r="D32" s="4"/>
      <c r="E32" s="4"/>
      <c r="F32" s="4"/>
      <c r="G32" s="57"/>
      <c r="H32" s="57"/>
      <c r="I32" s="53"/>
      <c r="J32" s="53"/>
      <c r="K32" s="53"/>
      <c r="L32" s="53"/>
      <c r="M32" s="53"/>
      <c r="N32" s="53"/>
      <c r="O32" s="4"/>
      <c r="P32" s="4"/>
      <c r="Q32" s="4"/>
      <c r="R32" s="4"/>
      <c r="S32" s="4"/>
      <c r="T32" s="4"/>
      <c r="U32" s="4"/>
      <c r="V32" s="4"/>
      <c r="W32" s="4"/>
      <c r="X32" s="4"/>
      <c r="Y32" s="4"/>
      <c r="Z32" s="57"/>
      <c r="AA32" s="57"/>
      <c r="AB32" s="4"/>
      <c r="AC32" s="4"/>
      <c r="AD32" s="4"/>
      <c r="AE32" s="4"/>
    </row>
    <row r="33" spans="1:31" ht="15.75" customHeight="1">
      <c r="A33" s="4"/>
      <c r="B33" s="4"/>
      <c r="C33" s="4"/>
      <c r="D33" s="4"/>
      <c r="E33" s="4"/>
      <c r="F33" s="4"/>
      <c r="G33" s="57"/>
      <c r="H33" s="57"/>
      <c r="I33" s="53"/>
      <c r="J33" s="53"/>
      <c r="K33" s="53"/>
      <c r="L33" s="53"/>
      <c r="M33" s="53"/>
      <c r="N33" s="53"/>
      <c r="O33" s="4"/>
      <c r="P33" s="4"/>
      <c r="Q33" s="4"/>
      <c r="R33" s="4"/>
      <c r="S33" s="4"/>
      <c r="T33" s="4"/>
      <c r="U33" s="4"/>
      <c r="V33" s="4"/>
      <c r="W33" s="4"/>
      <c r="X33" s="4"/>
      <c r="Y33" s="4"/>
      <c r="Z33" s="57"/>
      <c r="AA33" s="57"/>
      <c r="AB33" s="4"/>
      <c r="AC33" s="4"/>
      <c r="AD33" s="4"/>
      <c r="AE33" s="4"/>
    </row>
    <row r="34" spans="1:31" ht="15.75" customHeight="1">
      <c r="A34" s="4"/>
      <c r="B34" s="4"/>
      <c r="C34" s="4"/>
      <c r="D34" s="4"/>
      <c r="E34" s="4"/>
      <c r="F34" s="4"/>
      <c r="G34" s="57"/>
      <c r="H34" s="57"/>
      <c r="I34" s="53"/>
      <c r="J34" s="53"/>
      <c r="K34" s="53"/>
      <c r="L34" s="53"/>
      <c r="M34" s="53"/>
      <c r="N34" s="53"/>
      <c r="O34" s="4"/>
      <c r="P34" s="4"/>
      <c r="Q34" s="4"/>
      <c r="R34" s="4"/>
      <c r="S34" s="4"/>
      <c r="T34" s="4"/>
      <c r="U34" s="4"/>
      <c r="V34" s="4"/>
      <c r="W34" s="4"/>
      <c r="X34" s="4"/>
      <c r="Y34" s="4"/>
      <c r="Z34" s="57"/>
      <c r="AA34" s="57"/>
      <c r="AB34" s="4"/>
      <c r="AC34" s="4"/>
      <c r="AD34" s="4"/>
      <c r="AE34" s="4"/>
    </row>
    <row r="35" spans="1:31" ht="15.75" customHeight="1">
      <c r="A35" s="4"/>
      <c r="B35" s="4"/>
      <c r="C35" s="4"/>
      <c r="D35" s="4"/>
      <c r="E35" s="4"/>
      <c r="F35" s="4"/>
      <c r="G35" s="57"/>
      <c r="H35" s="57"/>
      <c r="I35" s="53"/>
      <c r="J35" s="53"/>
      <c r="K35" s="53"/>
      <c r="L35" s="53"/>
      <c r="M35" s="53"/>
      <c r="N35" s="53"/>
      <c r="O35" s="4"/>
      <c r="P35" s="4"/>
      <c r="Q35" s="4"/>
      <c r="R35" s="4"/>
      <c r="S35" s="4"/>
      <c r="T35" s="4"/>
      <c r="U35" s="4"/>
      <c r="V35" s="4"/>
      <c r="W35" s="4"/>
      <c r="X35" s="4"/>
      <c r="Y35" s="4"/>
      <c r="Z35" s="57"/>
      <c r="AA35" s="57"/>
      <c r="AB35" s="4"/>
      <c r="AC35" s="4"/>
      <c r="AD35" s="4"/>
      <c r="AE35" s="4"/>
    </row>
    <row r="36" spans="1:31" ht="15.75" customHeight="1">
      <c r="A36" s="4"/>
      <c r="B36" s="4"/>
      <c r="C36" s="4"/>
      <c r="D36" s="4"/>
      <c r="E36" s="4"/>
      <c r="F36" s="4"/>
      <c r="G36" s="57"/>
      <c r="H36" s="57"/>
      <c r="I36" s="53"/>
      <c r="J36" s="53"/>
      <c r="K36" s="53"/>
      <c r="L36" s="53"/>
      <c r="M36" s="53"/>
      <c r="N36" s="53"/>
      <c r="O36" s="4"/>
      <c r="P36" s="4"/>
      <c r="Q36" s="4"/>
      <c r="R36" s="4"/>
      <c r="S36" s="4"/>
      <c r="T36" s="4"/>
      <c r="U36" s="4"/>
      <c r="V36" s="4"/>
      <c r="W36" s="4"/>
      <c r="X36" s="4"/>
      <c r="Y36" s="4"/>
      <c r="Z36" s="57"/>
      <c r="AA36" s="57"/>
      <c r="AB36" s="4"/>
      <c r="AC36" s="4"/>
      <c r="AD36" s="4"/>
      <c r="AE36" s="4"/>
    </row>
    <row r="37" spans="1:31" ht="15.75" customHeight="1">
      <c r="A37" s="4"/>
      <c r="B37" s="4"/>
      <c r="C37" s="4"/>
      <c r="D37" s="4"/>
      <c r="E37" s="4"/>
      <c r="F37" s="4"/>
      <c r="G37" s="57"/>
      <c r="H37" s="57"/>
      <c r="I37" s="53"/>
      <c r="J37" s="53"/>
      <c r="K37" s="53"/>
      <c r="L37" s="53"/>
      <c r="M37" s="53"/>
      <c r="N37" s="53"/>
      <c r="O37" s="4"/>
      <c r="P37" s="4"/>
      <c r="Q37" s="4"/>
      <c r="R37" s="4"/>
      <c r="S37" s="4"/>
      <c r="T37" s="4"/>
      <c r="U37" s="4"/>
      <c r="V37" s="4"/>
      <c r="W37" s="4"/>
      <c r="X37" s="4"/>
      <c r="Y37" s="4"/>
      <c r="Z37" s="57"/>
      <c r="AA37" s="57"/>
      <c r="AB37" s="4"/>
      <c r="AC37" s="4"/>
      <c r="AD37" s="4"/>
      <c r="AE37" s="4"/>
    </row>
    <row r="38" spans="1:31" ht="15.75" customHeight="1">
      <c r="A38" s="4"/>
      <c r="B38" s="4"/>
      <c r="C38" s="4"/>
      <c r="D38" s="4"/>
      <c r="E38" s="4"/>
      <c r="F38" s="4"/>
      <c r="G38" s="57"/>
      <c r="H38" s="57"/>
      <c r="I38" s="53"/>
      <c r="J38" s="53"/>
      <c r="K38" s="53"/>
      <c r="L38" s="53"/>
      <c r="M38" s="53"/>
      <c r="N38" s="53"/>
      <c r="O38" s="4"/>
      <c r="P38" s="4"/>
      <c r="Q38" s="4"/>
      <c r="R38" s="4"/>
      <c r="S38" s="4"/>
      <c r="T38" s="4"/>
      <c r="U38" s="4"/>
      <c r="V38" s="4"/>
      <c r="W38" s="4"/>
      <c r="X38" s="4"/>
      <c r="Y38" s="4"/>
      <c r="Z38" s="57"/>
      <c r="AA38" s="57"/>
      <c r="AB38" s="4"/>
      <c r="AC38" s="4"/>
      <c r="AD38" s="4"/>
      <c r="AE38" s="4"/>
    </row>
    <row r="39" spans="1:31" ht="15.75" customHeight="1">
      <c r="A39" s="4"/>
      <c r="B39" s="4"/>
      <c r="C39" s="4"/>
      <c r="D39" s="4"/>
      <c r="E39" s="4"/>
      <c r="F39" s="4"/>
      <c r="G39" s="57"/>
      <c r="H39" s="57"/>
      <c r="I39" s="53"/>
      <c r="J39" s="53"/>
      <c r="K39" s="53"/>
      <c r="L39" s="53"/>
      <c r="M39" s="53"/>
      <c r="N39" s="53"/>
      <c r="O39" s="4"/>
      <c r="P39" s="4"/>
      <c r="Q39" s="4"/>
      <c r="R39" s="4"/>
      <c r="S39" s="4"/>
      <c r="T39" s="4"/>
      <c r="U39" s="4"/>
      <c r="V39" s="4"/>
      <c r="W39" s="4"/>
      <c r="X39" s="4"/>
      <c r="Y39" s="4"/>
      <c r="Z39" s="57"/>
      <c r="AA39" s="57"/>
      <c r="AB39" s="4"/>
      <c r="AC39" s="4"/>
      <c r="AD39" s="4"/>
      <c r="AE39" s="4"/>
    </row>
    <row r="40" spans="1:31" ht="15.75" customHeight="1">
      <c r="A40" s="4"/>
      <c r="B40" s="4"/>
      <c r="C40" s="4"/>
      <c r="D40" s="4"/>
      <c r="E40" s="4"/>
      <c r="F40" s="4"/>
      <c r="G40" s="57"/>
      <c r="H40" s="57"/>
      <c r="I40" s="53"/>
      <c r="J40" s="53"/>
      <c r="K40" s="53"/>
      <c r="L40" s="53"/>
      <c r="M40" s="53"/>
      <c r="N40" s="53"/>
      <c r="O40" s="4"/>
      <c r="P40" s="4"/>
      <c r="Q40" s="4"/>
      <c r="R40" s="4"/>
      <c r="S40" s="4"/>
      <c r="T40" s="4"/>
      <c r="U40" s="4"/>
      <c r="V40" s="4"/>
      <c r="W40" s="4"/>
      <c r="X40" s="4"/>
      <c r="Y40" s="4"/>
      <c r="Z40" s="57"/>
      <c r="AA40" s="57"/>
      <c r="AB40" s="4"/>
      <c r="AC40" s="4"/>
      <c r="AD40" s="4"/>
      <c r="AE40" s="4"/>
    </row>
    <row r="41" spans="1:31" ht="15.75" customHeight="1">
      <c r="A41" s="4"/>
      <c r="B41" s="4"/>
      <c r="C41" s="4"/>
      <c r="D41" s="4"/>
      <c r="E41" s="4"/>
      <c r="F41" s="4"/>
      <c r="G41" s="57"/>
      <c r="H41" s="57"/>
      <c r="I41" s="53"/>
      <c r="J41" s="53"/>
      <c r="K41" s="53"/>
      <c r="L41" s="53"/>
      <c r="M41" s="53"/>
      <c r="N41" s="53"/>
      <c r="O41" s="4"/>
      <c r="P41" s="4"/>
      <c r="Q41" s="4"/>
      <c r="R41" s="4"/>
      <c r="S41" s="4"/>
      <c r="T41" s="4"/>
      <c r="U41" s="4"/>
      <c r="V41" s="4"/>
      <c r="W41" s="4"/>
      <c r="X41" s="4"/>
      <c r="Y41" s="4"/>
      <c r="Z41" s="57"/>
      <c r="AA41" s="57"/>
      <c r="AB41" s="4"/>
      <c r="AC41" s="4"/>
      <c r="AD41" s="4"/>
      <c r="AE41" s="4"/>
    </row>
    <row r="42" spans="1:31" ht="15.75" customHeight="1">
      <c r="A42" s="4"/>
      <c r="B42" s="4"/>
      <c r="C42" s="4"/>
      <c r="D42" s="4"/>
      <c r="E42" s="4"/>
      <c r="F42" s="4"/>
      <c r="G42" s="57"/>
      <c r="H42" s="57"/>
      <c r="I42" s="53"/>
      <c r="J42" s="53"/>
      <c r="K42" s="53"/>
      <c r="L42" s="53"/>
      <c r="M42" s="53"/>
      <c r="N42" s="53"/>
      <c r="O42" s="4"/>
      <c r="P42" s="4"/>
      <c r="Q42" s="4"/>
      <c r="R42" s="4"/>
      <c r="S42" s="4"/>
      <c r="T42" s="4"/>
      <c r="U42" s="4"/>
      <c r="V42" s="4"/>
      <c r="W42" s="4"/>
      <c r="X42" s="4"/>
      <c r="Y42" s="4"/>
      <c r="Z42" s="57"/>
      <c r="AA42" s="57"/>
      <c r="AB42" s="4"/>
      <c r="AC42" s="4"/>
      <c r="AD42" s="4"/>
      <c r="AE42" s="4"/>
    </row>
    <row r="43" spans="1:31" ht="15.75" customHeight="1">
      <c r="A43" s="4"/>
      <c r="B43" s="4"/>
      <c r="C43" s="4"/>
      <c r="D43" s="4"/>
      <c r="E43" s="4"/>
      <c r="F43" s="4"/>
      <c r="G43" s="57"/>
      <c r="H43" s="57"/>
      <c r="I43" s="53"/>
      <c r="J43" s="53"/>
      <c r="K43" s="53"/>
      <c r="L43" s="53"/>
      <c r="M43" s="53"/>
      <c r="N43" s="53"/>
      <c r="O43" s="4"/>
      <c r="P43" s="4"/>
      <c r="Q43" s="4"/>
      <c r="R43" s="4"/>
      <c r="S43" s="4"/>
      <c r="T43" s="4"/>
      <c r="U43" s="4"/>
      <c r="V43" s="4"/>
      <c r="W43" s="4"/>
      <c r="X43" s="4"/>
      <c r="Y43" s="4"/>
      <c r="Z43" s="57"/>
      <c r="AA43" s="57"/>
      <c r="AB43" s="4"/>
      <c r="AC43" s="4"/>
      <c r="AD43" s="4"/>
      <c r="AE43" s="4"/>
    </row>
    <row r="44" spans="1:31" ht="15.75" customHeight="1">
      <c r="A44" s="4"/>
      <c r="B44" s="4"/>
      <c r="C44" s="4"/>
      <c r="D44" s="4"/>
      <c r="E44" s="4"/>
      <c r="F44" s="4"/>
      <c r="G44" s="57"/>
      <c r="H44" s="57"/>
      <c r="I44" s="53"/>
      <c r="J44" s="53"/>
      <c r="K44" s="53"/>
      <c r="L44" s="53"/>
      <c r="M44" s="53"/>
      <c r="N44" s="53"/>
      <c r="O44" s="4"/>
      <c r="P44" s="4"/>
      <c r="Q44" s="4"/>
      <c r="R44" s="4"/>
      <c r="S44" s="4"/>
      <c r="T44" s="4"/>
      <c r="U44" s="4"/>
      <c r="V44" s="4"/>
      <c r="W44" s="4"/>
      <c r="X44" s="4"/>
      <c r="Y44" s="4"/>
      <c r="Z44" s="57"/>
      <c r="AA44" s="57"/>
      <c r="AB44" s="4"/>
      <c r="AC44" s="4"/>
      <c r="AD44" s="4"/>
      <c r="AE44" s="4"/>
    </row>
    <row r="45" spans="1:31" ht="15.75" customHeight="1">
      <c r="A45" s="4"/>
      <c r="B45" s="4"/>
      <c r="C45" s="4"/>
      <c r="D45" s="4"/>
      <c r="E45" s="4"/>
      <c r="F45" s="4"/>
      <c r="G45" s="57"/>
      <c r="H45" s="57"/>
      <c r="I45" s="53"/>
      <c r="J45" s="53"/>
      <c r="K45" s="53"/>
      <c r="L45" s="53"/>
      <c r="M45" s="53"/>
      <c r="N45" s="53"/>
      <c r="O45" s="4"/>
      <c r="P45" s="4"/>
      <c r="Q45" s="4"/>
      <c r="R45" s="4"/>
      <c r="S45" s="4"/>
      <c r="T45" s="4"/>
      <c r="U45" s="4"/>
      <c r="V45" s="4"/>
      <c r="W45" s="4"/>
      <c r="X45" s="4"/>
      <c r="Y45" s="4"/>
      <c r="Z45" s="57"/>
      <c r="AA45" s="57"/>
      <c r="AB45" s="4"/>
      <c r="AC45" s="4"/>
      <c r="AD45" s="4"/>
      <c r="AE45" s="4"/>
    </row>
    <row r="46" spans="1:31" ht="15.75" customHeight="1">
      <c r="A46" s="4"/>
      <c r="B46" s="4"/>
      <c r="C46" s="4"/>
      <c r="D46" s="4"/>
      <c r="E46" s="4"/>
      <c r="F46" s="4"/>
      <c r="G46" s="57"/>
      <c r="H46" s="57"/>
      <c r="I46" s="53"/>
      <c r="J46" s="53"/>
      <c r="K46" s="53"/>
      <c r="L46" s="53"/>
      <c r="M46" s="53"/>
      <c r="N46" s="53"/>
      <c r="O46" s="4"/>
      <c r="P46" s="4"/>
      <c r="Q46" s="4"/>
      <c r="R46" s="4"/>
      <c r="S46" s="4"/>
      <c r="T46" s="4"/>
      <c r="U46" s="4"/>
      <c r="V46" s="4"/>
      <c r="W46" s="4"/>
      <c r="X46" s="4"/>
      <c r="Y46" s="4"/>
      <c r="Z46" s="57"/>
      <c r="AA46" s="57"/>
      <c r="AB46" s="4"/>
      <c r="AC46" s="4"/>
      <c r="AD46" s="4"/>
      <c r="AE46" s="4"/>
    </row>
    <row r="47" spans="1:31" ht="15.75" customHeight="1">
      <c r="A47" s="4"/>
      <c r="B47" s="4"/>
      <c r="C47" s="4"/>
      <c r="D47" s="4"/>
      <c r="E47" s="4"/>
      <c r="F47" s="4"/>
      <c r="G47" s="57"/>
      <c r="H47" s="57"/>
      <c r="I47" s="53"/>
      <c r="J47" s="53"/>
      <c r="K47" s="53"/>
      <c r="L47" s="53"/>
      <c r="M47" s="53"/>
      <c r="N47" s="53"/>
      <c r="O47" s="4"/>
      <c r="P47" s="4"/>
      <c r="Q47" s="4"/>
      <c r="R47" s="4"/>
      <c r="S47" s="4"/>
      <c r="T47" s="4"/>
      <c r="U47" s="4"/>
      <c r="V47" s="4"/>
      <c r="W47" s="4"/>
      <c r="X47" s="4"/>
      <c r="Y47" s="4"/>
      <c r="Z47" s="57"/>
      <c r="AA47" s="57"/>
      <c r="AB47" s="4"/>
      <c r="AC47" s="4"/>
      <c r="AD47" s="4"/>
      <c r="AE47" s="4"/>
    </row>
    <row r="48" spans="1:31" ht="15.75" customHeight="1">
      <c r="A48" s="4"/>
      <c r="B48" s="4"/>
      <c r="C48" s="4"/>
      <c r="D48" s="4"/>
      <c r="E48" s="4"/>
      <c r="F48" s="4"/>
      <c r="G48" s="57"/>
      <c r="H48" s="57"/>
      <c r="I48" s="53"/>
      <c r="J48" s="53"/>
      <c r="K48" s="53"/>
      <c r="L48" s="53"/>
      <c r="M48" s="53"/>
      <c r="N48" s="53"/>
      <c r="O48" s="4"/>
      <c r="P48" s="4"/>
      <c r="Q48" s="4"/>
      <c r="R48" s="4"/>
      <c r="S48" s="4"/>
      <c r="T48" s="4"/>
      <c r="U48" s="4"/>
      <c r="V48" s="4"/>
      <c r="W48" s="4"/>
      <c r="X48" s="4"/>
      <c r="Y48" s="4"/>
      <c r="Z48" s="57"/>
      <c r="AA48" s="57"/>
      <c r="AB48" s="4"/>
      <c r="AC48" s="4"/>
      <c r="AD48" s="4"/>
      <c r="AE48" s="4"/>
    </row>
    <row r="49" spans="1:31" ht="15.75" customHeight="1">
      <c r="A49" s="4"/>
      <c r="B49" s="4"/>
      <c r="C49" s="4"/>
      <c r="D49" s="4"/>
      <c r="E49" s="4"/>
      <c r="F49" s="4"/>
      <c r="G49" s="57"/>
      <c r="H49" s="57"/>
      <c r="I49" s="53"/>
      <c r="J49" s="53"/>
      <c r="K49" s="53"/>
      <c r="L49" s="53"/>
      <c r="M49" s="53"/>
      <c r="N49" s="53"/>
      <c r="O49" s="4"/>
      <c r="P49" s="4"/>
      <c r="Q49" s="4"/>
      <c r="R49" s="4"/>
      <c r="S49" s="4"/>
      <c r="T49" s="4"/>
      <c r="U49" s="4"/>
      <c r="V49" s="4"/>
      <c r="W49" s="4"/>
      <c r="X49" s="4"/>
      <c r="Y49" s="4"/>
      <c r="Z49" s="57"/>
      <c r="AA49" s="57"/>
      <c r="AB49" s="4"/>
      <c r="AC49" s="4"/>
      <c r="AD49" s="4"/>
      <c r="AE49" s="4"/>
    </row>
    <row r="50" spans="1:31" ht="15.75" customHeight="1">
      <c r="A50" s="4"/>
      <c r="B50" s="4"/>
      <c r="C50" s="4"/>
      <c r="D50" s="4"/>
      <c r="E50" s="4"/>
      <c r="F50" s="4"/>
      <c r="G50" s="57"/>
      <c r="H50" s="57"/>
      <c r="I50" s="53"/>
      <c r="J50" s="53"/>
      <c r="K50" s="53"/>
      <c r="L50" s="53"/>
      <c r="M50" s="53"/>
      <c r="N50" s="53"/>
      <c r="O50" s="4"/>
      <c r="P50" s="4"/>
      <c r="Q50" s="4"/>
      <c r="R50" s="4"/>
      <c r="S50" s="4"/>
      <c r="T50" s="4"/>
      <c r="U50" s="4"/>
      <c r="V50" s="4"/>
      <c r="W50" s="4"/>
      <c r="X50" s="4"/>
      <c r="Y50" s="4"/>
      <c r="Z50" s="57"/>
      <c r="AA50" s="57"/>
      <c r="AB50" s="4"/>
      <c r="AC50" s="4"/>
      <c r="AD50" s="4"/>
      <c r="AE50" s="4"/>
    </row>
    <row r="51" spans="1:31" ht="15.75" customHeight="1">
      <c r="A51" s="4"/>
      <c r="B51" s="4"/>
      <c r="C51" s="4"/>
      <c r="D51" s="4"/>
      <c r="E51" s="4"/>
      <c r="F51" s="4"/>
      <c r="G51" s="57"/>
      <c r="H51" s="57"/>
      <c r="I51" s="53"/>
      <c r="J51" s="53"/>
      <c r="K51" s="53"/>
      <c r="L51" s="53"/>
      <c r="M51" s="53"/>
      <c r="N51" s="53"/>
      <c r="O51" s="4"/>
      <c r="P51" s="4"/>
      <c r="Q51" s="4"/>
      <c r="R51" s="4"/>
      <c r="S51" s="4"/>
      <c r="T51" s="4"/>
      <c r="U51" s="4"/>
      <c r="V51" s="4"/>
      <c r="W51" s="4"/>
      <c r="X51" s="4"/>
      <c r="Y51" s="4"/>
      <c r="Z51" s="57"/>
      <c r="AA51" s="57"/>
      <c r="AB51" s="4"/>
      <c r="AC51" s="4"/>
      <c r="AD51" s="4"/>
      <c r="AE51" s="4"/>
    </row>
    <row r="52" spans="1:31" ht="15.75" customHeight="1">
      <c r="A52" s="4"/>
      <c r="B52" s="4"/>
      <c r="C52" s="4"/>
      <c r="D52" s="4"/>
      <c r="E52" s="4"/>
      <c r="F52" s="4"/>
      <c r="G52" s="57"/>
      <c r="H52" s="57"/>
      <c r="I52" s="53"/>
      <c r="J52" s="53"/>
      <c r="K52" s="53"/>
      <c r="L52" s="53"/>
      <c r="M52" s="53"/>
      <c r="N52" s="53"/>
      <c r="O52" s="4"/>
      <c r="P52" s="4"/>
      <c r="Q52" s="4"/>
      <c r="R52" s="4"/>
      <c r="S52" s="4"/>
      <c r="T52" s="4"/>
      <c r="U52" s="4"/>
      <c r="V52" s="4"/>
      <c r="W52" s="4"/>
      <c r="X52" s="4"/>
      <c r="Y52" s="4"/>
      <c r="Z52" s="57"/>
      <c r="AA52" s="57"/>
      <c r="AB52" s="4"/>
      <c r="AC52" s="4"/>
      <c r="AD52" s="4"/>
      <c r="AE52" s="4"/>
    </row>
    <row r="53" spans="1:31" ht="15.75" customHeight="1">
      <c r="A53" s="4"/>
      <c r="B53" s="4"/>
      <c r="C53" s="4"/>
      <c r="D53" s="4"/>
      <c r="E53" s="4"/>
      <c r="F53" s="4"/>
      <c r="G53" s="57"/>
      <c r="H53" s="57"/>
      <c r="I53" s="53"/>
      <c r="J53" s="53"/>
      <c r="K53" s="53"/>
      <c r="L53" s="53"/>
      <c r="M53" s="53"/>
      <c r="N53" s="53"/>
      <c r="O53" s="4"/>
      <c r="P53" s="4"/>
      <c r="Q53" s="4"/>
      <c r="R53" s="4"/>
      <c r="S53" s="4"/>
      <c r="T53" s="4"/>
      <c r="U53" s="4"/>
      <c r="V53" s="4"/>
      <c r="W53" s="4"/>
      <c r="X53" s="4"/>
      <c r="Y53" s="4"/>
      <c r="Z53" s="57"/>
      <c r="AA53" s="57"/>
      <c r="AB53" s="4"/>
      <c r="AC53" s="4"/>
      <c r="AD53" s="4"/>
      <c r="AE53" s="4"/>
    </row>
    <row r="54" spans="1:31" ht="15.75" customHeight="1">
      <c r="A54" s="4"/>
      <c r="B54" s="4"/>
      <c r="C54" s="4"/>
      <c r="D54" s="4"/>
      <c r="E54" s="4"/>
      <c r="F54" s="4"/>
      <c r="G54" s="57"/>
      <c r="H54" s="57"/>
      <c r="I54" s="53"/>
      <c r="J54" s="53"/>
      <c r="K54" s="53"/>
      <c r="L54" s="53"/>
      <c r="M54" s="53"/>
      <c r="N54" s="53"/>
      <c r="O54" s="4"/>
      <c r="P54" s="4"/>
      <c r="Q54" s="4"/>
      <c r="R54" s="4"/>
      <c r="S54" s="4"/>
      <c r="T54" s="4"/>
      <c r="U54" s="4"/>
      <c r="V54" s="4"/>
      <c r="W54" s="4"/>
      <c r="X54" s="4"/>
      <c r="Y54" s="4"/>
      <c r="Z54" s="57"/>
      <c r="AA54" s="57"/>
      <c r="AB54" s="4"/>
      <c r="AC54" s="4"/>
      <c r="AD54" s="4"/>
      <c r="AE54" s="4"/>
    </row>
    <row r="55" spans="1:31" ht="15.75" customHeight="1">
      <c r="A55" s="4"/>
      <c r="B55" s="4"/>
      <c r="C55" s="4"/>
      <c r="D55" s="4"/>
      <c r="E55" s="4"/>
      <c r="F55" s="4"/>
      <c r="G55" s="57"/>
      <c r="H55" s="57"/>
      <c r="I55" s="53"/>
      <c r="J55" s="53"/>
      <c r="K55" s="53"/>
      <c r="L55" s="53"/>
      <c r="M55" s="53"/>
      <c r="N55" s="53"/>
      <c r="O55" s="4"/>
      <c r="P55" s="4"/>
      <c r="Q55" s="4"/>
      <c r="R55" s="4"/>
      <c r="S55" s="4"/>
      <c r="T55" s="4"/>
      <c r="U55" s="4"/>
      <c r="V55" s="4"/>
      <c r="W55" s="4"/>
      <c r="X55" s="4"/>
      <c r="Y55" s="4"/>
      <c r="Z55" s="57"/>
      <c r="AA55" s="57"/>
      <c r="AB55" s="4"/>
      <c r="AC55" s="4"/>
      <c r="AD55" s="4"/>
      <c r="AE55" s="4"/>
    </row>
    <row r="56" spans="1:31" ht="15.75" customHeight="1">
      <c r="A56" s="4"/>
      <c r="B56" s="4"/>
      <c r="C56" s="4"/>
      <c r="D56" s="4"/>
      <c r="E56" s="4"/>
      <c r="F56" s="4"/>
      <c r="G56" s="57"/>
      <c r="H56" s="57"/>
      <c r="I56" s="53"/>
      <c r="J56" s="53"/>
      <c r="K56" s="53"/>
      <c r="L56" s="53"/>
      <c r="M56" s="53"/>
      <c r="N56" s="53"/>
      <c r="O56" s="4"/>
      <c r="P56" s="4"/>
      <c r="Q56" s="4"/>
      <c r="R56" s="4"/>
      <c r="S56" s="4"/>
      <c r="T56" s="4"/>
      <c r="U56" s="4"/>
      <c r="V56" s="4"/>
      <c r="W56" s="4"/>
      <c r="X56" s="4"/>
      <c r="Y56" s="4"/>
      <c r="Z56" s="57"/>
      <c r="AA56" s="57"/>
      <c r="AB56" s="4"/>
      <c r="AC56" s="4"/>
      <c r="AD56" s="4"/>
      <c r="AE56" s="4"/>
    </row>
    <row r="57" spans="1:31" ht="15.75" customHeight="1">
      <c r="A57" s="4"/>
      <c r="B57" s="4"/>
      <c r="C57" s="4"/>
      <c r="D57" s="4"/>
      <c r="E57" s="4"/>
      <c r="F57" s="4"/>
      <c r="G57" s="57"/>
      <c r="H57" s="57"/>
      <c r="I57" s="53"/>
      <c r="J57" s="53"/>
      <c r="K57" s="53"/>
      <c r="L57" s="53"/>
      <c r="M57" s="53"/>
      <c r="N57" s="53"/>
      <c r="O57" s="4"/>
      <c r="P57" s="4"/>
      <c r="Q57" s="4"/>
      <c r="R57" s="4"/>
      <c r="S57" s="4"/>
      <c r="T57" s="4"/>
      <c r="U57" s="4"/>
      <c r="V57" s="4"/>
      <c r="W57" s="4"/>
      <c r="X57" s="4"/>
      <c r="Y57" s="4"/>
      <c r="Z57" s="57"/>
      <c r="AA57" s="57"/>
      <c r="AB57" s="4"/>
      <c r="AC57" s="4"/>
      <c r="AD57" s="4"/>
      <c r="AE57" s="4"/>
    </row>
    <row r="58" spans="1:31" ht="15.75" customHeight="1">
      <c r="A58" s="4"/>
      <c r="B58" s="4"/>
      <c r="C58" s="4"/>
      <c r="D58" s="4"/>
      <c r="E58" s="4"/>
      <c r="F58" s="4"/>
      <c r="G58" s="57"/>
      <c r="H58" s="57"/>
      <c r="I58" s="53"/>
      <c r="J58" s="53"/>
      <c r="K58" s="53"/>
      <c r="L58" s="53"/>
      <c r="M58" s="53"/>
      <c r="N58" s="53"/>
      <c r="O58" s="4"/>
      <c r="P58" s="4"/>
      <c r="Q58" s="4"/>
      <c r="R58" s="4"/>
      <c r="S58" s="4"/>
      <c r="T58" s="4"/>
      <c r="U58" s="4"/>
      <c r="V58" s="4"/>
      <c r="W58" s="4"/>
      <c r="X58" s="4"/>
      <c r="Y58" s="4"/>
      <c r="Z58" s="57"/>
      <c r="AA58" s="57"/>
      <c r="AB58" s="4"/>
      <c r="AC58" s="4"/>
      <c r="AD58" s="4"/>
      <c r="AE58" s="4"/>
    </row>
    <row r="59" spans="1:31" ht="15.75" customHeight="1">
      <c r="A59" s="4"/>
      <c r="B59" s="4"/>
      <c r="C59" s="4"/>
      <c r="D59" s="4"/>
      <c r="E59" s="4"/>
      <c r="F59" s="4"/>
      <c r="G59" s="57"/>
      <c r="H59" s="57"/>
      <c r="I59" s="53"/>
      <c r="J59" s="53"/>
      <c r="K59" s="53"/>
      <c r="L59" s="53"/>
      <c r="M59" s="53"/>
      <c r="N59" s="53"/>
      <c r="O59" s="4"/>
      <c r="P59" s="4"/>
      <c r="Q59" s="4"/>
      <c r="R59" s="4"/>
      <c r="S59" s="4"/>
      <c r="T59" s="4"/>
      <c r="U59" s="4"/>
      <c r="V59" s="4"/>
      <c r="W59" s="4"/>
      <c r="X59" s="4"/>
      <c r="Y59" s="4"/>
      <c r="Z59" s="57"/>
      <c r="AA59" s="57"/>
      <c r="AB59" s="4"/>
      <c r="AC59" s="4"/>
      <c r="AD59" s="4"/>
      <c r="AE59" s="4"/>
    </row>
    <row r="60" spans="1:31" ht="15.75" customHeight="1">
      <c r="A60" s="4"/>
      <c r="B60" s="4"/>
      <c r="C60" s="4"/>
      <c r="D60" s="4"/>
      <c r="E60" s="4"/>
      <c r="F60" s="4"/>
      <c r="G60" s="57"/>
      <c r="H60" s="57"/>
      <c r="I60" s="53"/>
      <c r="J60" s="53"/>
      <c r="K60" s="53"/>
      <c r="L60" s="53"/>
      <c r="M60" s="53"/>
      <c r="N60" s="53"/>
      <c r="O60" s="4"/>
      <c r="P60" s="4"/>
      <c r="Q60" s="4"/>
      <c r="R60" s="4"/>
      <c r="S60" s="4"/>
      <c r="T60" s="4"/>
      <c r="U60" s="4"/>
      <c r="V60" s="4"/>
      <c r="W60" s="4"/>
      <c r="X60" s="4"/>
      <c r="Y60" s="4"/>
      <c r="Z60" s="57"/>
      <c r="AA60" s="57"/>
      <c r="AB60" s="4"/>
      <c r="AC60" s="4"/>
      <c r="AD60" s="4"/>
      <c r="AE60" s="4"/>
    </row>
    <row r="61" spans="1:31" ht="15.75" customHeight="1">
      <c r="A61" s="4"/>
      <c r="B61" s="4"/>
      <c r="C61" s="4"/>
      <c r="D61" s="4"/>
      <c r="E61" s="4"/>
      <c r="F61" s="4"/>
      <c r="G61" s="57"/>
      <c r="H61" s="57"/>
      <c r="I61" s="53"/>
      <c r="J61" s="53"/>
      <c r="K61" s="53"/>
      <c r="L61" s="53"/>
      <c r="M61" s="53"/>
      <c r="N61" s="53"/>
      <c r="O61" s="4"/>
      <c r="P61" s="4"/>
      <c r="Q61" s="4"/>
      <c r="R61" s="4"/>
      <c r="S61" s="4"/>
      <c r="T61" s="4"/>
      <c r="U61" s="4"/>
      <c r="V61" s="4"/>
      <c r="W61" s="4"/>
      <c r="X61" s="4"/>
      <c r="Y61" s="4"/>
      <c r="Z61" s="57"/>
      <c r="AA61" s="57"/>
      <c r="AB61" s="4"/>
      <c r="AC61" s="4"/>
      <c r="AD61" s="4"/>
      <c r="AE61" s="4"/>
    </row>
    <row r="62" spans="1:31" ht="15.75" customHeight="1">
      <c r="A62" s="4"/>
      <c r="B62" s="4"/>
      <c r="C62" s="4"/>
      <c r="D62" s="4"/>
      <c r="E62" s="4"/>
      <c r="F62" s="4"/>
      <c r="G62" s="57"/>
      <c r="H62" s="57"/>
      <c r="I62" s="53"/>
      <c r="J62" s="53"/>
      <c r="K62" s="53"/>
      <c r="L62" s="53"/>
      <c r="M62" s="53"/>
      <c r="N62" s="53"/>
      <c r="O62" s="4"/>
      <c r="P62" s="4"/>
      <c r="Q62" s="4"/>
      <c r="R62" s="4"/>
      <c r="S62" s="4"/>
      <c r="T62" s="4"/>
      <c r="U62" s="4"/>
      <c r="V62" s="4"/>
      <c r="W62" s="4"/>
      <c r="X62" s="4"/>
      <c r="Y62" s="4"/>
      <c r="Z62" s="57"/>
      <c r="AA62" s="57"/>
      <c r="AB62" s="4"/>
      <c r="AC62" s="4"/>
      <c r="AD62" s="4"/>
      <c r="AE62" s="4"/>
    </row>
    <row r="63" spans="1:31" ht="15.75" customHeight="1">
      <c r="A63" s="4"/>
      <c r="B63" s="4"/>
      <c r="C63" s="4"/>
      <c r="D63" s="4"/>
      <c r="E63" s="4"/>
      <c r="F63" s="4"/>
      <c r="G63" s="57"/>
      <c r="H63" s="57"/>
      <c r="I63" s="53"/>
      <c r="J63" s="53"/>
      <c r="K63" s="53"/>
      <c r="L63" s="53"/>
      <c r="M63" s="53"/>
      <c r="N63" s="53"/>
      <c r="O63" s="4"/>
      <c r="P63" s="4"/>
      <c r="Q63" s="4"/>
      <c r="R63" s="4"/>
      <c r="S63" s="4"/>
      <c r="T63" s="4"/>
      <c r="U63" s="4"/>
      <c r="V63" s="4"/>
      <c r="W63" s="4"/>
      <c r="X63" s="4"/>
      <c r="Y63" s="4"/>
      <c r="Z63" s="57"/>
      <c r="AA63" s="57"/>
      <c r="AB63" s="4"/>
      <c r="AC63" s="4"/>
      <c r="AD63" s="4"/>
      <c r="AE63" s="4"/>
    </row>
    <row r="64" spans="1:31" ht="15.75" customHeight="1">
      <c r="A64" s="4"/>
      <c r="B64" s="4"/>
      <c r="C64" s="4"/>
      <c r="D64" s="4"/>
      <c r="E64" s="4"/>
      <c r="F64" s="4"/>
      <c r="G64" s="57"/>
      <c r="H64" s="57"/>
      <c r="I64" s="53"/>
      <c r="J64" s="53"/>
      <c r="K64" s="53"/>
      <c r="L64" s="53"/>
      <c r="M64" s="53"/>
      <c r="N64" s="53"/>
      <c r="O64" s="4"/>
      <c r="P64" s="4"/>
      <c r="Q64" s="4"/>
      <c r="R64" s="4"/>
      <c r="S64" s="4"/>
      <c r="T64" s="4"/>
      <c r="U64" s="4"/>
      <c r="V64" s="4"/>
      <c r="W64" s="4"/>
      <c r="X64" s="4"/>
      <c r="Y64" s="4"/>
      <c r="Z64" s="57"/>
      <c r="AA64" s="57"/>
      <c r="AB64" s="4"/>
      <c r="AC64" s="4"/>
      <c r="AD64" s="4"/>
      <c r="AE64" s="4"/>
    </row>
    <row r="65" spans="1:31" ht="15.75" customHeight="1">
      <c r="A65" s="4"/>
      <c r="B65" s="4"/>
      <c r="C65" s="4"/>
      <c r="D65" s="4"/>
      <c r="E65" s="4"/>
      <c r="F65" s="4"/>
      <c r="G65" s="57"/>
      <c r="H65" s="57"/>
      <c r="I65" s="53"/>
      <c r="J65" s="53"/>
      <c r="K65" s="53"/>
      <c r="L65" s="53"/>
      <c r="M65" s="53"/>
      <c r="N65" s="53"/>
      <c r="O65" s="4"/>
      <c r="P65" s="4"/>
      <c r="Q65" s="4"/>
      <c r="R65" s="4"/>
      <c r="S65" s="4"/>
      <c r="T65" s="4"/>
      <c r="U65" s="4"/>
      <c r="V65" s="4"/>
      <c r="W65" s="4"/>
      <c r="X65" s="4"/>
      <c r="Y65" s="4"/>
      <c r="Z65" s="57"/>
      <c r="AA65" s="57"/>
      <c r="AB65" s="4"/>
      <c r="AC65" s="4"/>
      <c r="AD65" s="4"/>
      <c r="AE65" s="4"/>
    </row>
    <row r="66" spans="1:31" ht="15.75" customHeight="1">
      <c r="A66" s="4"/>
      <c r="B66" s="4"/>
      <c r="C66" s="4"/>
      <c r="D66" s="4"/>
      <c r="E66" s="4"/>
      <c r="F66" s="4"/>
      <c r="G66" s="57"/>
      <c r="H66" s="57"/>
      <c r="I66" s="53"/>
      <c r="J66" s="53"/>
      <c r="K66" s="53"/>
      <c r="L66" s="53"/>
      <c r="M66" s="53"/>
      <c r="N66" s="53"/>
      <c r="O66" s="4"/>
      <c r="P66" s="4"/>
      <c r="Q66" s="4"/>
      <c r="R66" s="4"/>
      <c r="S66" s="4"/>
      <c r="T66" s="4"/>
      <c r="U66" s="4"/>
      <c r="V66" s="4"/>
      <c r="W66" s="4"/>
      <c r="X66" s="4"/>
      <c r="Y66" s="4"/>
      <c r="Z66" s="57"/>
      <c r="AA66" s="57"/>
      <c r="AB66" s="4"/>
      <c r="AC66" s="4"/>
      <c r="AD66" s="4"/>
      <c r="AE66" s="4"/>
    </row>
    <row r="67" spans="1:31" ht="15.75" customHeight="1">
      <c r="A67" s="4"/>
      <c r="B67" s="4"/>
      <c r="C67" s="4"/>
      <c r="D67" s="4"/>
      <c r="E67" s="4"/>
      <c r="F67" s="4"/>
      <c r="G67" s="57"/>
      <c r="H67" s="57"/>
      <c r="I67" s="53"/>
      <c r="J67" s="53"/>
      <c r="K67" s="53"/>
      <c r="L67" s="53"/>
      <c r="M67" s="53"/>
      <c r="N67" s="53"/>
      <c r="O67" s="4"/>
      <c r="P67" s="4"/>
      <c r="Q67" s="4"/>
      <c r="R67" s="4"/>
      <c r="S67" s="4"/>
      <c r="T67" s="4"/>
      <c r="U67" s="4"/>
      <c r="V67" s="4"/>
      <c r="W67" s="4"/>
      <c r="X67" s="4"/>
      <c r="Y67" s="4"/>
      <c r="Z67" s="57"/>
      <c r="AA67" s="57"/>
      <c r="AB67" s="4"/>
      <c r="AC67" s="4"/>
      <c r="AD67" s="4"/>
      <c r="AE67" s="4"/>
    </row>
    <row r="68" spans="1:31" ht="15.75" customHeight="1">
      <c r="A68" s="4"/>
      <c r="B68" s="4"/>
      <c r="C68" s="4"/>
      <c r="D68" s="4"/>
      <c r="E68" s="4"/>
      <c r="F68" s="4"/>
      <c r="G68" s="57"/>
      <c r="H68" s="57"/>
      <c r="I68" s="53"/>
      <c r="J68" s="53"/>
      <c r="K68" s="53"/>
      <c r="L68" s="53"/>
      <c r="M68" s="53"/>
      <c r="N68" s="53"/>
      <c r="O68" s="4"/>
      <c r="P68" s="4"/>
      <c r="Q68" s="4"/>
      <c r="R68" s="4"/>
      <c r="S68" s="4"/>
      <c r="T68" s="4"/>
      <c r="U68" s="4"/>
      <c r="V68" s="4"/>
      <c r="W68" s="4"/>
      <c r="X68" s="4"/>
      <c r="Y68" s="4"/>
      <c r="Z68" s="57"/>
      <c r="AA68" s="57"/>
      <c r="AB68" s="4"/>
      <c r="AC68" s="4"/>
      <c r="AD68" s="4"/>
      <c r="AE68" s="4"/>
    </row>
    <row r="69" spans="1:31" ht="15.75" customHeight="1">
      <c r="A69" s="4"/>
      <c r="B69" s="4"/>
      <c r="C69" s="4"/>
      <c r="D69" s="4"/>
      <c r="E69" s="4"/>
      <c r="F69" s="4"/>
      <c r="G69" s="57"/>
      <c r="H69" s="57"/>
      <c r="I69" s="53"/>
      <c r="J69" s="53"/>
      <c r="K69" s="53"/>
      <c r="L69" s="53"/>
      <c r="M69" s="53"/>
      <c r="N69" s="53"/>
      <c r="O69" s="4"/>
      <c r="P69" s="4"/>
      <c r="Q69" s="4"/>
      <c r="R69" s="4"/>
      <c r="S69" s="4"/>
      <c r="T69" s="4"/>
      <c r="U69" s="4"/>
      <c r="V69" s="4"/>
      <c r="W69" s="4"/>
      <c r="X69" s="4"/>
      <c r="Y69" s="4"/>
      <c r="Z69" s="57"/>
      <c r="AA69" s="57"/>
      <c r="AB69" s="4"/>
      <c r="AC69" s="4"/>
      <c r="AD69" s="4"/>
      <c r="AE69" s="4"/>
    </row>
    <row r="70" spans="1:31" ht="15.75" customHeight="1">
      <c r="A70" s="4"/>
      <c r="B70" s="4"/>
      <c r="C70" s="4"/>
      <c r="D70" s="4"/>
      <c r="E70" s="4"/>
      <c r="F70" s="4"/>
      <c r="G70" s="57"/>
      <c r="H70" s="57"/>
      <c r="I70" s="53"/>
      <c r="J70" s="53"/>
      <c r="K70" s="53"/>
      <c r="L70" s="53"/>
      <c r="M70" s="53"/>
      <c r="N70" s="53"/>
      <c r="O70" s="4"/>
      <c r="P70" s="4"/>
      <c r="Q70" s="4"/>
      <c r="R70" s="4"/>
      <c r="S70" s="4"/>
      <c r="T70" s="4"/>
      <c r="U70" s="4"/>
      <c r="V70" s="4"/>
      <c r="W70" s="4"/>
      <c r="X70" s="4"/>
      <c r="Y70" s="4"/>
      <c r="Z70" s="57"/>
      <c r="AA70" s="57"/>
      <c r="AB70" s="4"/>
      <c r="AC70" s="4"/>
      <c r="AD70" s="4"/>
      <c r="AE70" s="4"/>
    </row>
    <row r="71" spans="1:31" ht="15.75" customHeight="1">
      <c r="A71" s="4"/>
      <c r="B71" s="4"/>
      <c r="C71" s="4"/>
      <c r="D71" s="4"/>
      <c r="E71" s="4"/>
      <c r="F71" s="4"/>
      <c r="G71" s="57"/>
      <c r="H71" s="57"/>
      <c r="I71" s="53"/>
      <c r="J71" s="53"/>
      <c r="K71" s="53"/>
      <c r="L71" s="53"/>
      <c r="M71" s="53"/>
      <c r="N71" s="53"/>
      <c r="O71" s="4"/>
      <c r="P71" s="4"/>
      <c r="Q71" s="4"/>
      <c r="R71" s="4"/>
      <c r="S71" s="4"/>
      <c r="T71" s="4"/>
      <c r="U71" s="4"/>
      <c r="V71" s="4"/>
      <c r="W71" s="4"/>
      <c r="X71" s="4"/>
      <c r="Y71" s="4"/>
      <c r="Z71" s="57"/>
      <c r="AA71" s="57"/>
      <c r="AB71" s="4"/>
      <c r="AC71" s="4"/>
      <c r="AD71" s="4"/>
      <c r="AE71" s="4"/>
    </row>
    <row r="72" spans="1:31" ht="15.75" customHeight="1">
      <c r="A72" s="4"/>
      <c r="B72" s="4"/>
      <c r="C72" s="4"/>
      <c r="D72" s="4"/>
      <c r="E72" s="4"/>
      <c r="F72" s="4"/>
      <c r="G72" s="57"/>
      <c r="H72" s="57"/>
      <c r="I72" s="53"/>
      <c r="J72" s="53"/>
      <c r="K72" s="53"/>
      <c r="L72" s="53"/>
      <c r="M72" s="53"/>
      <c r="N72" s="53"/>
      <c r="O72" s="4"/>
      <c r="P72" s="4"/>
      <c r="Q72" s="4"/>
      <c r="R72" s="4"/>
      <c r="S72" s="4"/>
      <c r="T72" s="4"/>
      <c r="U72" s="4"/>
      <c r="V72" s="4"/>
      <c r="W72" s="4"/>
      <c r="X72" s="4"/>
      <c r="Y72" s="4"/>
      <c r="Z72" s="57"/>
      <c r="AA72" s="57"/>
      <c r="AB72" s="4"/>
      <c r="AC72" s="4"/>
      <c r="AD72" s="4"/>
      <c r="AE72" s="4"/>
    </row>
    <row r="73" spans="1:31" ht="15.75" customHeight="1">
      <c r="A73" s="4"/>
      <c r="B73" s="4"/>
      <c r="C73" s="4"/>
      <c r="D73" s="4"/>
      <c r="E73" s="4"/>
      <c r="F73" s="4"/>
      <c r="G73" s="57"/>
      <c r="H73" s="57"/>
      <c r="I73" s="53"/>
      <c r="J73" s="53"/>
      <c r="K73" s="53"/>
      <c r="L73" s="53"/>
      <c r="M73" s="53"/>
      <c r="N73" s="53"/>
      <c r="O73" s="4"/>
      <c r="P73" s="4"/>
      <c r="Q73" s="4"/>
      <c r="R73" s="4"/>
      <c r="S73" s="4"/>
      <c r="T73" s="4"/>
      <c r="U73" s="4"/>
      <c r="V73" s="4"/>
      <c r="W73" s="4"/>
      <c r="X73" s="4"/>
      <c r="Y73" s="4"/>
      <c r="Z73" s="57"/>
      <c r="AA73" s="57"/>
      <c r="AB73" s="4"/>
      <c r="AC73" s="4"/>
      <c r="AD73" s="4"/>
      <c r="AE73" s="4"/>
    </row>
    <row r="74" spans="1:31" ht="15.75" customHeight="1">
      <c r="A74" s="4"/>
      <c r="B74" s="4"/>
      <c r="C74" s="4"/>
      <c r="D74" s="4"/>
      <c r="E74" s="4"/>
      <c r="F74" s="4"/>
      <c r="G74" s="57"/>
      <c r="H74" s="57"/>
      <c r="I74" s="53"/>
      <c r="J74" s="53"/>
      <c r="K74" s="53"/>
      <c r="L74" s="53"/>
      <c r="M74" s="53"/>
      <c r="N74" s="53"/>
      <c r="O74" s="4"/>
      <c r="P74" s="4"/>
      <c r="Q74" s="4"/>
      <c r="R74" s="4"/>
      <c r="S74" s="4"/>
      <c r="T74" s="4"/>
      <c r="U74" s="4"/>
      <c r="V74" s="4"/>
      <c r="W74" s="4"/>
      <c r="X74" s="4"/>
      <c r="Y74" s="4"/>
      <c r="Z74" s="57"/>
      <c r="AA74" s="57"/>
      <c r="AB74" s="4"/>
      <c r="AC74" s="4"/>
      <c r="AD74" s="4"/>
      <c r="AE74" s="4"/>
    </row>
    <row r="75" spans="1:31" ht="15.75" customHeight="1">
      <c r="A75" s="4"/>
      <c r="B75" s="4"/>
      <c r="C75" s="4"/>
      <c r="D75" s="4"/>
      <c r="E75" s="4"/>
      <c r="F75" s="4"/>
      <c r="G75" s="57"/>
      <c r="H75" s="57"/>
      <c r="I75" s="53"/>
      <c r="J75" s="53"/>
      <c r="K75" s="53"/>
      <c r="L75" s="53"/>
      <c r="M75" s="53"/>
      <c r="N75" s="53"/>
      <c r="O75" s="4"/>
      <c r="P75" s="4"/>
      <c r="Q75" s="4"/>
      <c r="R75" s="4"/>
      <c r="S75" s="4"/>
      <c r="T75" s="4"/>
      <c r="U75" s="4"/>
      <c r="V75" s="4"/>
      <c r="W75" s="4"/>
      <c r="X75" s="4"/>
      <c r="Y75" s="4"/>
      <c r="Z75" s="57"/>
      <c r="AA75" s="57"/>
      <c r="AB75" s="4"/>
      <c r="AC75" s="4"/>
      <c r="AD75" s="4"/>
      <c r="AE75" s="4"/>
    </row>
    <row r="76" spans="1:31" ht="15.75" customHeight="1">
      <c r="A76" s="4"/>
      <c r="B76" s="4"/>
      <c r="C76" s="4"/>
      <c r="D76" s="4"/>
      <c r="E76" s="4"/>
      <c r="F76" s="4"/>
      <c r="G76" s="57"/>
      <c r="H76" s="57"/>
      <c r="I76" s="53"/>
      <c r="J76" s="53"/>
      <c r="K76" s="53"/>
      <c r="L76" s="53"/>
      <c r="M76" s="53"/>
      <c r="N76" s="53"/>
      <c r="O76" s="4"/>
      <c r="P76" s="4"/>
      <c r="Q76" s="4"/>
      <c r="R76" s="4"/>
      <c r="S76" s="4"/>
      <c r="T76" s="4"/>
      <c r="U76" s="4"/>
      <c r="V76" s="4"/>
      <c r="W76" s="4"/>
      <c r="X76" s="4"/>
      <c r="Y76" s="4"/>
      <c r="Z76" s="57"/>
      <c r="AA76" s="57"/>
      <c r="AB76" s="4"/>
      <c r="AC76" s="4"/>
      <c r="AD76" s="4"/>
      <c r="AE76" s="4"/>
    </row>
    <row r="77" spans="1:31" ht="15.75" customHeight="1">
      <c r="A77" s="4"/>
      <c r="B77" s="4"/>
      <c r="C77" s="4"/>
      <c r="D77" s="4"/>
      <c r="E77" s="4"/>
      <c r="F77" s="4"/>
      <c r="G77" s="57"/>
      <c r="H77" s="57"/>
      <c r="I77" s="53"/>
      <c r="J77" s="53"/>
      <c r="K77" s="53"/>
      <c r="L77" s="53"/>
      <c r="M77" s="53"/>
      <c r="N77" s="53"/>
      <c r="O77" s="4"/>
      <c r="P77" s="4"/>
      <c r="Q77" s="4"/>
      <c r="R77" s="4"/>
      <c r="S77" s="4"/>
      <c r="T77" s="4"/>
      <c r="U77" s="4"/>
      <c r="V77" s="4"/>
      <c r="W77" s="4"/>
      <c r="X77" s="4"/>
      <c r="Y77" s="4"/>
      <c r="Z77" s="57"/>
      <c r="AA77" s="57"/>
      <c r="AB77" s="4"/>
      <c r="AC77" s="4"/>
      <c r="AD77" s="4"/>
      <c r="AE77" s="4"/>
    </row>
    <row r="78" spans="1:31" ht="15.75" customHeight="1">
      <c r="A78" s="4"/>
      <c r="B78" s="4"/>
      <c r="C78" s="4"/>
      <c r="D78" s="4"/>
      <c r="E78" s="4"/>
      <c r="F78" s="4"/>
      <c r="G78" s="57"/>
      <c r="H78" s="57"/>
      <c r="I78" s="53"/>
      <c r="J78" s="53"/>
      <c r="K78" s="53"/>
      <c r="L78" s="53"/>
      <c r="M78" s="53"/>
      <c r="N78" s="53"/>
      <c r="O78" s="4"/>
      <c r="P78" s="4"/>
      <c r="Q78" s="4"/>
      <c r="R78" s="4"/>
      <c r="S78" s="4"/>
      <c r="T78" s="4"/>
      <c r="U78" s="4"/>
      <c r="V78" s="4"/>
      <c r="W78" s="4"/>
      <c r="X78" s="4"/>
      <c r="Y78" s="4"/>
      <c r="Z78" s="57"/>
      <c r="AA78" s="57"/>
      <c r="AB78" s="4"/>
      <c r="AC78" s="4"/>
      <c r="AD78" s="4"/>
      <c r="AE78" s="4"/>
    </row>
    <row r="79" spans="1:31" ht="15.75" customHeight="1">
      <c r="A79" s="4"/>
      <c r="B79" s="4"/>
      <c r="C79" s="4"/>
      <c r="D79" s="4"/>
      <c r="E79" s="4"/>
      <c r="F79" s="4"/>
      <c r="G79" s="57"/>
      <c r="H79" s="57"/>
      <c r="I79" s="53"/>
      <c r="J79" s="53"/>
      <c r="K79" s="53"/>
      <c r="L79" s="53"/>
      <c r="M79" s="53"/>
      <c r="N79" s="53"/>
      <c r="O79" s="4"/>
      <c r="P79" s="4"/>
      <c r="Q79" s="4"/>
      <c r="R79" s="4"/>
      <c r="S79" s="4"/>
      <c r="T79" s="4"/>
      <c r="U79" s="4"/>
      <c r="V79" s="4"/>
      <c r="W79" s="4"/>
      <c r="X79" s="4"/>
      <c r="Y79" s="4"/>
      <c r="Z79" s="57"/>
      <c r="AA79" s="57"/>
      <c r="AB79" s="4"/>
      <c r="AC79" s="4"/>
      <c r="AD79" s="4"/>
      <c r="AE79" s="4"/>
    </row>
    <row r="80" spans="1:31" ht="15.75" customHeight="1">
      <c r="A80" s="4"/>
      <c r="B80" s="4"/>
      <c r="C80" s="4"/>
      <c r="D80" s="4"/>
      <c r="E80" s="4"/>
      <c r="F80" s="4"/>
      <c r="G80" s="57"/>
      <c r="H80" s="57"/>
      <c r="I80" s="53"/>
      <c r="J80" s="53"/>
      <c r="K80" s="53"/>
      <c r="L80" s="53"/>
      <c r="M80" s="53"/>
      <c r="N80" s="53"/>
      <c r="O80" s="4"/>
      <c r="P80" s="4"/>
      <c r="Q80" s="4"/>
      <c r="R80" s="4"/>
      <c r="S80" s="4"/>
      <c r="T80" s="4"/>
      <c r="U80" s="4"/>
      <c r="V80" s="4"/>
      <c r="W80" s="4"/>
      <c r="X80" s="4"/>
      <c r="Y80" s="4"/>
      <c r="Z80" s="57"/>
      <c r="AA80" s="57"/>
      <c r="AB80" s="4"/>
      <c r="AC80" s="4"/>
      <c r="AD80" s="4"/>
      <c r="AE80" s="4"/>
    </row>
    <row r="81" spans="1:31" ht="15.75" customHeight="1">
      <c r="A81" s="4"/>
      <c r="B81" s="4"/>
      <c r="C81" s="4"/>
      <c r="D81" s="4"/>
      <c r="E81" s="4"/>
      <c r="F81" s="4"/>
      <c r="G81" s="57"/>
      <c r="H81" s="57"/>
      <c r="I81" s="53"/>
      <c r="J81" s="53"/>
      <c r="K81" s="53"/>
      <c r="L81" s="53"/>
      <c r="M81" s="53"/>
      <c r="N81" s="53"/>
      <c r="O81" s="4"/>
      <c r="P81" s="4"/>
      <c r="Q81" s="4"/>
      <c r="R81" s="4"/>
      <c r="S81" s="4"/>
      <c r="T81" s="4"/>
      <c r="U81" s="4"/>
      <c r="V81" s="4"/>
      <c r="W81" s="4"/>
      <c r="X81" s="4"/>
      <c r="Y81" s="4"/>
      <c r="Z81" s="57"/>
      <c r="AA81" s="57"/>
      <c r="AB81" s="4"/>
      <c r="AC81" s="4"/>
      <c r="AD81" s="4"/>
      <c r="AE81" s="4"/>
    </row>
    <row r="82" spans="1:31" ht="15.75" customHeight="1">
      <c r="A82" s="4"/>
      <c r="B82" s="4"/>
      <c r="C82" s="4"/>
      <c r="D82" s="4"/>
      <c r="E82" s="4"/>
      <c r="F82" s="4"/>
      <c r="G82" s="57"/>
      <c r="H82" s="57"/>
      <c r="I82" s="53"/>
      <c r="J82" s="53"/>
      <c r="K82" s="53"/>
      <c r="L82" s="53"/>
      <c r="M82" s="53"/>
      <c r="N82" s="53"/>
      <c r="O82" s="4"/>
      <c r="P82" s="4"/>
      <c r="Q82" s="4"/>
      <c r="R82" s="4"/>
      <c r="S82" s="4"/>
      <c r="T82" s="4"/>
      <c r="U82" s="4"/>
      <c r="V82" s="4"/>
      <c r="W82" s="4"/>
      <c r="X82" s="4"/>
      <c r="Y82" s="4"/>
      <c r="Z82" s="57"/>
      <c r="AA82" s="57"/>
      <c r="AB82" s="4"/>
      <c r="AC82" s="4"/>
      <c r="AD82" s="4"/>
      <c r="AE82" s="4"/>
    </row>
    <row r="83" spans="1:31" ht="15.75" customHeight="1">
      <c r="A83" s="4"/>
      <c r="B83" s="4"/>
      <c r="C83" s="4"/>
      <c r="D83" s="4"/>
      <c r="E83" s="4"/>
      <c r="F83" s="4"/>
      <c r="G83" s="57"/>
      <c r="H83" s="57"/>
      <c r="I83" s="53"/>
      <c r="J83" s="53"/>
      <c r="K83" s="53"/>
      <c r="L83" s="53"/>
      <c r="M83" s="53"/>
      <c r="N83" s="53"/>
      <c r="O83" s="4"/>
      <c r="P83" s="4"/>
      <c r="Q83" s="4"/>
      <c r="R83" s="4"/>
      <c r="S83" s="4"/>
      <c r="T83" s="4"/>
      <c r="U83" s="4"/>
      <c r="V83" s="4"/>
      <c r="W83" s="4"/>
      <c r="X83" s="4"/>
      <c r="Y83" s="4"/>
      <c r="Z83" s="57"/>
      <c r="AA83" s="57"/>
      <c r="AB83" s="4"/>
      <c r="AC83" s="4"/>
      <c r="AD83" s="4"/>
      <c r="AE83" s="4"/>
    </row>
    <row r="84" spans="1:31" ht="15.75" customHeight="1">
      <c r="A84" s="4"/>
      <c r="B84" s="4"/>
      <c r="C84" s="4"/>
      <c r="D84" s="4"/>
      <c r="E84" s="4"/>
      <c r="F84" s="4"/>
      <c r="G84" s="57"/>
      <c r="H84" s="57"/>
      <c r="I84" s="53"/>
      <c r="J84" s="53"/>
      <c r="K84" s="53"/>
      <c r="L84" s="53"/>
      <c r="M84" s="53"/>
      <c r="N84" s="53"/>
      <c r="O84" s="4"/>
      <c r="P84" s="4"/>
      <c r="Q84" s="4"/>
      <c r="R84" s="4"/>
      <c r="S84" s="4"/>
      <c r="T84" s="4"/>
      <c r="U84" s="4"/>
      <c r="V84" s="4"/>
      <c r="W84" s="4"/>
      <c r="X84" s="4"/>
      <c r="Y84" s="4"/>
      <c r="Z84" s="57"/>
      <c r="AA84" s="57"/>
      <c r="AB84" s="4"/>
      <c r="AC84" s="4"/>
      <c r="AD84" s="4"/>
      <c r="AE84" s="4"/>
    </row>
    <row r="85" spans="1:31" ht="15.75" customHeight="1">
      <c r="A85" s="4"/>
      <c r="B85" s="4"/>
      <c r="C85" s="4"/>
      <c r="D85" s="4"/>
      <c r="E85" s="4"/>
      <c r="F85" s="4"/>
      <c r="G85" s="57"/>
      <c r="H85" s="57"/>
      <c r="I85" s="53"/>
      <c r="J85" s="53"/>
      <c r="K85" s="53"/>
      <c r="L85" s="53"/>
      <c r="M85" s="53"/>
      <c r="N85" s="53"/>
      <c r="O85" s="4"/>
      <c r="P85" s="4"/>
      <c r="Q85" s="4"/>
      <c r="R85" s="4"/>
      <c r="S85" s="4"/>
      <c r="T85" s="4"/>
      <c r="U85" s="4"/>
      <c r="V85" s="4"/>
      <c r="W85" s="4"/>
      <c r="X85" s="4"/>
      <c r="Y85" s="4"/>
      <c r="Z85" s="57"/>
      <c r="AA85" s="57"/>
      <c r="AB85" s="4"/>
      <c r="AC85" s="4"/>
      <c r="AD85" s="4"/>
      <c r="AE85" s="4"/>
    </row>
    <row r="86" spans="1:31" ht="15.75" customHeight="1">
      <c r="A86" s="4"/>
      <c r="B86" s="4"/>
      <c r="C86" s="4"/>
      <c r="D86" s="4"/>
      <c r="E86" s="4"/>
      <c r="F86" s="4"/>
      <c r="G86" s="57"/>
      <c r="H86" s="57"/>
      <c r="I86" s="53"/>
      <c r="J86" s="53"/>
      <c r="K86" s="53"/>
      <c r="L86" s="53"/>
      <c r="M86" s="53"/>
      <c r="N86" s="53"/>
      <c r="O86" s="4"/>
      <c r="P86" s="4"/>
      <c r="Q86" s="4"/>
      <c r="R86" s="4"/>
      <c r="S86" s="4"/>
      <c r="T86" s="4"/>
      <c r="U86" s="4"/>
      <c r="V86" s="4"/>
      <c r="W86" s="4"/>
      <c r="X86" s="4"/>
      <c r="Y86" s="4"/>
      <c r="Z86" s="57"/>
      <c r="AA86" s="57"/>
      <c r="AB86" s="4"/>
      <c r="AC86" s="4"/>
      <c r="AD86" s="4"/>
      <c r="AE86" s="4"/>
    </row>
    <row r="87" spans="1:31" ht="15.75" customHeight="1">
      <c r="A87" s="4"/>
      <c r="B87" s="4"/>
      <c r="C87" s="4"/>
      <c r="D87" s="4"/>
      <c r="E87" s="4"/>
      <c r="F87" s="4"/>
      <c r="G87" s="57"/>
      <c r="H87" s="57"/>
      <c r="I87" s="53"/>
      <c r="J87" s="53"/>
      <c r="K87" s="53"/>
      <c r="L87" s="53"/>
      <c r="M87" s="53"/>
      <c r="N87" s="53"/>
      <c r="O87" s="4"/>
      <c r="P87" s="4"/>
      <c r="Q87" s="4"/>
      <c r="R87" s="4"/>
      <c r="S87" s="4"/>
      <c r="T87" s="4"/>
      <c r="U87" s="4"/>
      <c r="V87" s="4"/>
      <c r="W87" s="4"/>
      <c r="X87" s="4"/>
      <c r="Y87" s="4"/>
      <c r="Z87" s="57"/>
      <c r="AA87" s="57"/>
      <c r="AB87" s="4"/>
      <c r="AC87" s="4"/>
      <c r="AD87" s="4"/>
      <c r="AE87" s="4"/>
    </row>
    <row r="88" spans="1:31" ht="15.75" customHeight="1">
      <c r="A88" s="4"/>
      <c r="B88" s="4"/>
      <c r="C88" s="4"/>
      <c r="D88" s="4"/>
      <c r="E88" s="4"/>
      <c r="F88" s="4"/>
      <c r="G88" s="57"/>
      <c r="H88" s="57"/>
      <c r="I88" s="53"/>
      <c r="J88" s="53"/>
      <c r="K88" s="53"/>
      <c r="L88" s="53"/>
      <c r="M88" s="53"/>
      <c r="N88" s="53"/>
      <c r="O88" s="4"/>
      <c r="P88" s="4"/>
      <c r="Q88" s="4"/>
      <c r="R88" s="4"/>
      <c r="S88" s="4"/>
      <c r="T88" s="4"/>
      <c r="U88" s="4"/>
      <c r="V88" s="4"/>
      <c r="W88" s="4"/>
      <c r="X88" s="4"/>
      <c r="Y88" s="4"/>
      <c r="Z88" s="57"/>
      <c r="AA88" s="57"/>
      <c r="AB88" s="4"/>
      <c r="AC88" s="4"/>
      <c r="AD88" s="4"/>
      <c r="AE88" s="4"/>
    </row>
    <row r="89" spans="1:31" ht="15.75" customHeight="1">
      <c r="A89" s="4"/>
      <c r="B89" s="4"/>
      <c r="C89" s="4"/>
      <c r="D89" s="4"/>
      <c r="E89" s="4"/>
      <c r="F89" s="4"/>
      <c r="G89" s="57"/>
      <c r="H89" s="57"/>
      <c r="I89" s="53"/>
      <c r="J89" s="53"/>
      <c r="K89" s="53"/>
      <c r="L89" s="53"/>
      <c r="M89" s="53"/>
      <c r="N89" s="53"/>
      <c r="O89" s="4"/>
      <c r="P89" s="4"/>
      <c r="Q89" s="4"/>
      <c r="R89" s="4"/>
      <c r="S89" s="4"/>
      <c r="T89" s="4"/>
      <c r="U89" s="4"/>
      <c r="V89" s="4"/>
      <c r="W89" s="4"/>
      <c r="X89" s="4"/>
      <c r="Y89" s="4"/>
      <c r="Z89" s="57"/>
      <c r="AA89" s="57"/>
      <c r="AB89" s="4"/>
      <c r="AC89" s="4"/>
      <c r="AD89" s="4"/>
      <c r="AE89" s="4"/>
    </row>
    <row r="90" spans="1:31" ht="15.75" customHeight="1">
      <c r="A90" s="4"/>
      <c r="B90" s="4"/>
      <c r="C90" s="4"/>
      <c r="D90" s="4"/>
      <c r="E90" s="4"/>
      <c r="F90" s="4"/>
      <c r="G90" s="57"/>
      <c r="H90" s="57"/>
      <c r="I90" s="53"/>
      <c r="J90" s="53"/>
      <c r="K90" s="53"/>
      <c r="L90" s="53"/>
      <c r="M90" s="53"/>
      <c r="N90" s="53"/>
      <c r="O90" s="4"/>
      <c r="P90" s="4"/>
      <c r="Q90" s="4"/>
      <c r="R90" s="4"/>
      <c r="S90" s="4"/>
      <c r="T90" s="4"/>
      <c r="U90" s="4"/>
      <c r="V90" s="4"/>
      <c r="W90" s="4"/>
      <c r="X90" s="4"/>
      <c r="Y90" s="4"/>
      <c r="Z90" s="57"/>
      <c r="AA90" s="57"/>
      <c r="AB90" s="4"/>
      <c r="AC90" s="4"/>
      <c r="AD90" s="4"/>
      <c r="AE90" s="4"/>
    </row>
    <row r="91" spans="1:31" ht="15.75" customHeight="1">
      <c r="A91" s="4"/>
      <c r="B91" s="4"/>
      <c r="C91" s="4"/>
      <c r="D91" s="4"/>
      <c r="E91" s="4"/>
      <c r="F91" s="4"/>
      <c r="G91" s="57"/>
      <c r="H91" s="57"/>
      <c r="I91" s="53"/>
      <c r="J91" s="53"/>
      <c r="K91" s="53"/>
      <c r="L91" s="53"/>
      <c r="M91" s="53"/>
      <c r="N91" s="53"/>
      <c r="O91" s="4"/>
      <c r="P91" s="4"/>
      <c r="Q91" s="4"/>
      <c r="R91" s="4"/>
      <c r="S91" s="4"/>
      <c r="T91" s="4"/>
      <c r="U91" s="4"/>
      <c r="V91" s="4"/>
      <c r="W91" s="4"/>
      <c r="X91" s="4"/>
      <c r="Y91" s="4"/>
      <c r="Z91" s="57"/>
      <c r="AA91" s="57"/>
      <c r="AB91" s="4"/>
      <c r="AC91" s="4"/>
      <c r="AD91" s="4"/>
      <c r="AE91" s="4"/>
    </row>
    <row r="92" spans="1:31" ht="15.75" customHeight="1">
      <c r="A92" s="4"/>
      <c r="B92" s="4"/>
      <c r="C92" s="4"/>
      <c r="D92" s="4"/>
      <c r="E92" s="4"/>
      <c r="F92" s="4"/>
      <c r="G92" s="57"/>
      <c r="H92" s="57"/>
      <c r="I92" s="53"/>
      <c r="J92" s="53"/>
      <c r="K92" s="53"/>
      <c r="L92" s="53"/>
      <c r="M92" s="53"/>
      <c r="N92" s="53"/>
      <c r="O92" s="4"/>
      <c r="P92" s="4"/>
      <c r="Q92" s="4"/>
      <c r="R92" s="4"/>
      <c r="S92" s="4"/>
      <c r="T92" s="4"/>
      <c r="U92" s="4"/>
      <c r="V92" s="4"/>
      <c r="W92" s="4"/>
      <c r="X92" s="4"/>
      <c r="Y92" s="4"/>
      <c r="Z92" s="57"/>
      <c r="AA92" s="57"/>
      <c r="AB92" s="4"/>
      <c r="AC92" s="4"/>
      <c r="AD92" s="4"/>
      <c r="AE92" s="4"/>
    </row>
    <row r="93" spans="1:31" ht="15.75" customHeight="1">
      <c r="A93" s="4"/>
      <c r="B93" s="4"/>
      <c r="C93" s="4"/>
      <c r="D93" s="4"/>
      <c r="E93" s="4"/>
      <c r="F93" s="4"/>
      <c r="G93" s="57"/>
      <c r="H93" s="57"/>
      <c r="I93" s="53"/>
      <c r="J93" s="53"/>
      <c r="K93" s="53"/>
      <c r="L93" s="53"/>
      <c r="M93" s="53"/>
      <c r="N93" s="53"/>
      <c r="O93" s="4"/>
      <c r="P93" s="4"/>
      <c r="Q93" s="4"/>
      <c r="R93" s="4"/>
      <c r="S93" s="4"/>
      <c r="T93" s="4"/>
      <c r="U93" s="4"/>
      <c r="V93" s="4"/>
      <c r="W93" s="4"/>
      <c r="X93" s="4"/>
      <c r="Y93" s="4"/>
      <c r="Z93" s="57"/>
      <c r="AA93" s="57"/>
      <c r="AB93" s="4"/>
      <c r="AC93" s="4"/>
      <c r="AD93" s="4"/>
      <c r="AE93" s="4"/>
    </row>
    <row r="94" spans="1:31" ht="15.75" customHeight="1">
      <c r="A94" s="4"/>
      <c r="B94" s="4"/>
      <c r="C94" s="4"/>
      <c r="D94" s="4"/>
      <c r="E94" s="4"/>
      <c r="F94" s="4"/>
      <c r="G94" s="57"/>
      <c r="H94" s="57"/>
      <c r="I94" s="53"/>
      <c r="J94" s="53"/>
      <c r="K94" s="53"/>
      <c r="L94" s="53"/>
      <c r="M94" s="53"/>
      <c r="N94" s="53"/>
      <c r="O94" s="4"/>
      <c r="P94" s="4"/>
      <c r="Q94" s="4"/>
      <c r="R94" s="4"/>
      <c r="S94" s="4"/>
      <c r="T94" s="4"/>
      <c r="U94" s="4"/>
      <c r="V94" s="4"/>
      <c r="W94" s="4"/>
      <c r="X94" s="4"/>
      <c r="Y94" s="4"/>
      <c r="Z94" s="57"/>
      <c r="AA94" s="57"/>
      <c r="AB94" s="4"/>
      <c r="AC94" s="4"/>
      <c r="AD94" s="4"/>
      <c r="AE94" s="4"/>
    </row>
    <row r="95" spans="1:31" ht="15.75" customHeight="1">
      <c r="A95" s="4"/>
      <c r="B95" s="4"/>
      <c r="C95" s="4"/>
      <c r="D95" s="4"/>
      <c r="E95" s="4"/>
      <c r="F95" s="4"/>
      <c r="G95" s="57"/>
      <c r="H95" s="57"/>
      <c r="I95" s="53"/>
      <c r="J95" s="53"/>
      <c r="K95" s="53"/>
      <c r="L95" s="53"/>
      <c r="M95" s="53"/>
      <c r="N95" s="53"/>
      <c r="O95" s="4"/>
      <c r="P95" s="4"/>
      <c r="Q95" s="4"/>
      <c r="R95" s="4"/>
      <c r="S95" s="4"/>
      <c r="T95" s="4"/>
      <c r="U95" s="4"/>
      <c r="V95" s="4"/>
      <c r="W95" s="4"/>
      <c r="X95" s="4"/>
      <c r="Y95" s="4"/>
      <c r="Z95" s="57"/>
      <c r="AA95" s="57"/>
      <c r="AB95" s="4"/>
      <c r="AC95" s="4"/>
      <c r="AD95" s="4"/>
      <c r="AE95" s="4"/>
    </row>
    <row r="96" spans="1:31" ht="15.75" customHeight="1">
      <c r="A96" s="4"/>
      <c r="B96" s="4"/>
      <c r="C96" s="4"/>
      <c r="D96" s="4"/>
      <c r="E96" s="4"/>
      <c r="F96" s="4"/>
      <c r="G96" s="57"/>
      <c r="H96" s="57"/>
      <c r="I96" s="53"/>
      <c r="J96" s="53"/>
      <c r="K96" s="53"/>
      <c r="L96" s="53"/>
      <c r="M96" s="53"/>
      <c r="N96" s="53"/>
      <c r="O96" s="4"/>
      <c r="P96" s="4"/>
      <c r="Q96" s="4"/>
      <c r="R96" s="4"/>
      <c r="S96" s="4"/>
      <c r="T96" s="4"/>
      <c r="U96" s="4"/>
      <c r="V96" s="4"/>
      <c r="W96" s="4"/>
      <c r="X96" s="4"/>
      <c r="Y96" s="4"/>
      <c r="Z96" s="57"/>
      <c r="AA96" s="57"/>
      <c r="AB96" s="4"/>
      <c r="AC96" s="4"/>
      <c r="AD96" s="4"/>
      <c r="AE96" s="4"/>
    </row>
    <row r="97" spans="1:31" ht="15.75" customHeight="1">
      <c r="A97" s="4"/>
      <c r="B97" s="4"/>
      <c r="C97" s="4"/>
      <c r="D97" s="4"/>
      <c r="E97" s="4"/>
      <c r="F97" s="4"/>
      <c r="G97" s="57"/>
      <c r="H97" s="57"/>
      <c r="I97" s="53"/>
      <c r="J97" s="53"/>
      <c r="K97" s="53"/>
      <c r="L97" s="53"/>
      <c r="M97" s="53"/>
      <c r="N97" s="53"/>
      <c r="O97" s="4"/>
      <c r="P97" s="4"/>
      <c r="Q97" s="4"/>
      <c r="R97" s="4"/>
      <c r="S97" s="4"/>
      <c r="T97" s="4"/>
      <c r="U97" s="4"/>
      <c r="V97" s="4"/>
      <c r="W97" s="4"/>
      <c r="X97" s="4"/>
      <c r="Y97" s="4"/>
      <c r="Z97" s="57"/>
      <c r="AA97" s="57"/>
      <c r="AB97" s="4"/>
      <c r="AC97" s="4"/>
      <c r="AD97" s="4"/>
      <c r="AE97" s="4"/>
    </row>
    <row r="98" spans="1:31" ht="15.75" customHeight="1">
      <c r="A98" s="4"/>
      <c r="B98" s="4"/>
      <c r="C98" s="4"/>
      <c r="D98" s="4"/>
      <c r="E98" s="4"/>
      <c r="F98" s="4"/>
      <c r="G98" s="57"/>
      <c r="H98" s="57"/>
      <c r="I98" s="53"/>
      <c r="J98" s="53"/>
      <c r="K98" s="53"/>
      <c r="L98" s="53"/>
      <c r="M98" s="53"/>
      <c r="N98" s="53"/>
      <c r="O98" s="4"/>
      <c r="P98" s="4"/>
      <c r="Q98" s="4"/>
      <c r="R98" s="4"/>
      <c r="S98" s="4"/>
      <c r="T98" s="4"/>
      <c r="U98" s="4"/>
      <c r="V98" s="4"/>
      <c r="W98" s="4"/>
      <c r="X98" s="4"/>
      <c r="Y98" s="4"/>
      <c r="Z98" s="57"/>
      <c r="AA98" s="57"/>
      <c r="AB98" s="4"/>
      <c r="AC98" s="4"/>
      <c r="AD98" s="4"/>
      <c r="AE98" s="4"/>
    </row>
    <row r="99" spans="1:31" ht="15.75" customHeight="1">
      <c r="A99" s="4"/>
      <c r="B99" s="4"/>
      <c r="C99" s="4"/>
      <c r="D99" s="4"/>
      <c r="E99" s="4"/>
      <c r="F99" s="4"/>
      <c r="G99" s="57"/>
      <c r="H99" s="57"/>
      <c r="I99" s="53"/>
      <c r="J99" s="53"/>
      <c r="K99" s="53"/>
      <c r="L99" s="53"/>
      <c r="M99" s="53"/>
      <c r="N99" s="53"/>
      <c r="O99" s="4"/>
      <c r="P99" s="4"/>
      <c r="Q99" s="4"/>
      <c r="R99" s="4"/>
      <c r="S99" s="4"/>
      <c r="T99" s="4"/>
      <c r="U99" s="4"/>
      <c r="V99" s="4"/>
      <c r="W99" s="4"/>
      <c r="X99" s="4"/>
      <c r="Y99" s="4"/>
      <c r="Z99" s="57"/>
      <c r="AA99" s="57"/>
      <c r="AB99" s="4"/>
      <c r="AC99" s="4"/>
      <c r="AD99" s="4"/>
      <c r="AE99" s="4"/>
    </row>
    <row r="100" spans="1:31" ht="15.75" customHeight="1">
      <c r="A100" s="4"/>
      <c r="B100" s="4"/>
      <c r="C100" s="4"/>
      <c r="D100" s="4"/>
      <c r="E100" s="4"/>
      <c r="F100" s="4"/>
      <c r="G100" s="57"/>
      <c r="H100" s="57"/>
      <c r="I100" s="53"/>
      <c r="J100" s="53"/>
      <c r="K100" s="53"/>
      <c r="L100" s="53"/>
      <c r="M100" s="53"/>
      <c r="N100" s="53"/>
      <c r="O100" s="4"/>
      <c r="P100" s="4"/>
      <c r="Q100" s="4"/>
      <c r="R100" s="4"/>
      <c r="S100" s="4"/>
      <c r="T100" s="4"/>
      <c r="U100" s="4"/>
      <c r="V100" s="4"/>
      <c r="W100" s="4"/>
      <c r="X100" s="4"/>
      <c r="Y100" s="4"/>
      <c r="Z100" s="57"/>
      <c r="AA100" s="57"/>
      <c r="AB100" s="4"/>
      <c r="AC100" s="4"/>
      <c r="AD100" s="4"/>
      <c r="AE100" s="4"/>
    </row>
    <row r="101" spans="1:31" ht="15.75" customHeight="1">
      <c r="A101" s="4"/>
      <c r="B101" s="4"/>
      <c r="C101" s="4"/>
      <c r="D101" s="4"/>
      <c r="E101" s="4"/>
      <c r="F101" s="4"/>
      <c r="G101" s="57"/>
      <c r="H101" s="57"/>
      <c r="I101" s="53"/>
      <c r="J101" s="53"/>
      <c r="K101" s="53"/>
      <c r="L101" s="53"/>
      <c r="M101" s="53"/>
      <c r="N101" s="53"/>
      <c r="O101" s="4"/>
      <c r="P101" s="4"/>
      <c r="Q101" s="4"/>
      <c r="R101" s="4"/>
      <c r="S101" s="4"/>
      <c r="T101" s="4"/>
      <c r="U101" s="4"/>
      <c r="V101" s="4"/>
      <c r="W101" s="4"/>
      <c r="X101" s="4"/>
      <c r="Y101" s="4"/>
      <c r="Z101" s="57"/>
      <c r="AA101" s="57"/>
      <c r="AB101" s="4"/>
      <c r="AC101" s="4"/>
      <c r="AD101" s="4"/>
      <c r="AE101" s="4"/>
    </row>
    <row r="102" spans="1:31" ht="15.75" customHeight="1">
      <c r="A102" s="4"/>
      <c r="B102" s="4"/>
      <c r="C102" s="4"/>
      <c r="D102" s="4"/>
      <c r="E102" s="4"/>
      <c r="F102" s="4"/>
      <c r="G102" s="57"/>
      <c r="H102" s="57"/>
      <c r="I102" s="53"/>
      <c r="J102" s="53"/>
      <c r="K102" s="53"/>
      <c r="L102" s="53"/>
      <c r="M102" s="53"/>
      <c r="N102" s="53"/>
      <c r="O102" s="4"/>
      <c r="P102" s="4"/>
      <c r="Q102" s="4"/>
      <c r="R102" s="4"/>
      <c r="S102" s="4"/>
      <c r="T102" s="4"/>
      <c r="U102" s="4"/>
      <c r="V102" s="4"/>
      <c r="W102" s="4"/>
      <c r="X102" s="4"/>
      <c r="Y102" s="4"/>
      <c r="Z102" s="57"/>
      <c r="AA102" s="57"/>
      <c r="AB102" s="4"/>
      <c r="AC102" s="4"/>
      <c r="AD102" s="4"/>
      <c r="AE102" s="4"/>
    </row>
    <row r="103" spans="1:31" ht="15.75" customHeight="1">
      <c r="A103" s="4"/>
      <c r="B103" s="4"/>
      <c r="C103" s="4"/>
      <c r="D103" s="4"/>
      <c r="E103" s="4"/>
      <c r="F103" s="4"/>
      <c r="G103" s="57"/>
      <c r="H103" s="57"/>
      <c r="I103" s="53"/>
      <c r="J103" s="53"/>
      <c r="K103" s="53"/>
      <c r="L103" s="53"/>
      <c r="M103" s="53"/>
      <c r="N103" s="53"/>
      <c r="O103" s="4"/>
      <c r="P103" s="4"/>
      <c r="Q103" s="4"/>
      <c r="R103" s="4"/>
      <c r="S103" s="4"/>
      <c r="T103" s="4"/>
      <c r="U103" s="4"/>
      <c r="V103" s="4"/>
      <c r="W103" s="4"/>
      <c r="X103" s="4"/>
      <c r="Y103" s="4"/>
      <c r="Z103" s="57"/>
      <c r="AA103" s="57"/>
      <c r="AB103" s="4"/>
      <c r="AC103" s="4"/>
      <c r="AD103" s="4"/>
      <c r="AE103" s="4"/>
    </row>
    <row r="104" spans="1:31" ht="15.75" customHeight="1">
      <c r="A104" s="4"/>
      <c r="B104" s="4"/>
      <c r="C104" s="4"/>
      <c r="D104" s="4"/>
      <c r="E104" s="4"/>
      <c r="F104" s="4"/>
      <c r="G104" s="57"/>
      <c r="H104" s="57"/>
      <c r="I104" s="53"/>
      <c r="J104" s="53"/>
      <c r="K104" s="53"/>
      <c r="L104" s="53"/>
      <c r="M104" s="53"/>
      <c r="N104" s="53"/>
      <c r="O104" s="4"/>
      <c r="P104" s="4"/>
      <c r="Q104" s="4"/>
      <c r="R104" s="4"/>
      <c r="S104" s="4"/>
      <c r="T104" s="4"/>
      <c r="U104" s="4"/>
      <c r="V104" s="4"/>
      <c r="W104" s="4"/>
      <c r="X104" s="4"/>
      <c r="Y104" s="4"/>
      <c r="Z104" s="57"/>
      <c r="AA104" s="57"/>
      <c r="AB104" s="4"/>
      <c r="AC104" s="4"/>
      <c r="AD104" s="4"/>
      <c r="AE104" s="4"/>
    </row>
    <row r="105" spans="1:31" ht="15.75" customHeight="1">
      <c r="A105" s="4"/>
      <c r="B105" s="4"/>
      <c r="C105" s="4"/>
      <c r="D105" s="4"/>
      <c r="E105" s="4"/>
      <c r="F105" s="4"/>
      <c r="G105" s="57"/>
      <c r="H105" s="57"/>
      <c r="I105" s="53"/>
      <c r="J105" s="53"/>
      <c r="K105" s="53"/>
      <c r="L105" s="53"/>
      <c r="M105" s="53"/>
      <c r="N105" s="53"/>
      <c r="O105" s="4"/>
      <c r="P105" s="4"/>
      <c r="Q105" s="4"/>
      <c r="R105" s="4"/>
      <c r="S105" s="4"/>
      <c r="T105" s="4"/>
      <c r="U105" s="4"/>
      <c r="V105" s="4"/>
      <c r="W105" s="4"/>
      <c r="X105" s="4"/>
      <c r="Y105" s="4"/>
      <c r="Z105" s="57"/>
      <c r="AA105" s="57"/>
      <c r="AB105" s="4"/>
      <c r="AC105" s="4"/>
      <c r="AD105" s="4"/>
      <c r="AE105" s="4"/>
    </row>
    <row r="106" spans="1:31" ht="15.75" customHeight="1">
      <c r="A106" s="4"/>
      <c r="B106" s="4"/>
      <c r="C106" s="4"/>
      <c r="D106" s="4"/>
      <c r="E106" s="4"/>
      <c r="F106" s="4"/>
      <c r="G106" s="57"/>
      <c r="H106" s="57"/>
      <c r="I106" s="53"/>
      <c r="J106" s="53"/>
      <c r="K106" s="53"/>
      <c r="L106" s="53"/>
      <c r="M106" s="53"/>
      <c r="N106" s="53"/>
      <c r="O106" s="4"/>
      <c r="P106" s="4"/>
      <c r="Q106" s="4"/>
      <c r="R106" s="4"/>
      <c r="S106" s="4"/>
      <c r="T106" s="4"/>
      <c r="U106" s="4"/>
      <c r="V106" s="4"/>
      <c r="W106" s="4"/>
      <c r="X106" s="4"/>
      <c r="Y106" s="4"/>
      <c r="Z106" s="57"/>
      <c r="AA106" s="57"/>
      <c r="AB106" s="4"/>
      <c r="AC106" s="4"/>
      <c r="AD106" s="4"/>
      <c r="AE106" s="4"/>
    </row>
    <row r="107" spans="1:31" ht="15.75" customHeight="1">
      <c r="A107" s="4"/>
      <c r="B107" s="4"/>
      <c r="C107" s="4"/>
      <c r="D107" s="4"/>
      <c r="E107" s="4"/>
      <c r="F107" s="4"/>
      <c r="G107" s="57"/>
      <c r="H107" s="57"/>
      <c r="I107" s="53"/>
      <c r="J107" s="53"/>
      <c r="K107" s="53"/>
      <c r="L107" s="53"/>
      <c r="M107" s="53"/>
      <c r="N107" s="53"/>
      <c r="O107" s="4"/>
      <c r="P107" s="4"/>
      <c r="Q107" s="4"/>
      <c r="R107" s="4"/>
      <c r="S107" s="4"/>
      <c r="T107" s="4"/>
      <c r="U107" s="4"/>
      <c r="V107" s="4"/>
      <c r="W107" s="4"/>
      <c r="X107" s="4"/>
      <c r="Y107" s="4"/>
      <c r="Z107" s="57"/>
      <c r="AA107" s="57"/>
      <c r="AB107" s="4"/>
      <c r="AC107" s="4"/>
      <c r="AD107" s="4"/>
      <c r="AE107" s="4"/>
    </row>
    <row r="108" spans="1:31" ht="15.75" customHeight="1">
      <c r="A108" s="4"/>
      <c r="B108" s="4"/>
      <c r="C108" s="4"/>
      <c r="D108" s="4"/>
      <c r="E108" s="4"/>
      <c r="F108" s="4"/>
      <c r="G108" s="57"/>
      <c r="H108" s="57"/>
      <c r="I108" s="53"/>
      <c r="J108" s="53"/>
      <c r="K108" s="53"/>
      <c r="L108" s="53"/>
      <c r="M108" s="53"/>
      <c r="N108" s="53"/>
      <c r="O108" s="4"/>
      <c r="P108" s="4"/>
      <c r="Q108" s="4"/>
      <c r="R108" s="4"/>
      <c r="S108" s="4"/>
      <c r="T108" s="4"/>
      <c r="U108" s="4"/>
      <c r="V108" s="4"/>
      <c r="W108" s="4"/>
      <c r="X108" s="4"/>
      <c r="Y108" s="4"/>
      <c r="Z108" s="57"/>
      <c r="AA108" s="57"/>
      <c r="AB108" s="4"/>
      <c r="AC108" s="4"/>
      <c r="AD108" s="4"/>
      <c r="AE108" s="4"/>
    </row>
    <row r="109" spans="1:31" ht="15.75" customHeight="1">
      <c r="A109" s="4"/>
      <c r="B109" s="4"/>
      <c r="C109" s="4"/>
      <c r="D109" s="4"/>
      <c r="E109" s="4"/>
      <c r="F109" s="4"/>
      <c r="G109" s="57"/>
      <c r="H109" s="57"/>
      <c r="I109" s="53"/>
      <c r="J109" s="53"/>
      <c r="K109" s="53"/>
      <c r="L109" s="53"/>
      <c r="M109" s="53"/>
      <c r="N109" s="53"/>
      <c r="O109" s="4"/>
      <c r="P109" s="4"/>
      <c r="Q109" s="4"/>
      <c r="R109" s="4"/>
      <c r="S109" s="4"/>
      <c r="T109" s="4"/>
      <c r="U109" s="4"/>
      <c r="V109" s="4"/>
      <c r="W109" s="4"/>
      <c r="X109" s="4"/>
      <c r="Y109" s="4"/>
      <c r="Z109" s="57"/>
      <c r="AA109" s="57"/>
      <c r="AB109" s="4"/>
      <c r="AC109" s="4"/>
      <c r="AD109" s="4"/>
      <c r="AE109" s="4"/>
    </row>
    <row r="110" spans="1:31" ht="15.75" customHeight="1">
      <c r="A110" s="4"/>
      <c r="B110" s="4"/>
      <c r="C110" s="4"/>
      <c r="D110" s="4"/>
      <c r="E110" s="4"/>
      <c r="F110" s="4"/>
      <c r="G110" s="57"/>
      <c r="H110" s="57"/>
      <c r="I110" s="53"/>
      <c r="J110" s="53"/>
      <c r="K110" s="53"/>
      <c r="L110" s="53"/>
      <c r="M110" s="53"/>
      <c r="N110" s="53"/>
      <c r="O110" s="4"/>
      <c r="P110" s="4"/>
      <c r="Q110" s="4"/>
      <c r="R110" s="4"/>
      <c r="S110" s="4"/>
      <c r="T110" s="4"/>
      <c r="U110" s="4"/>
      <c r="V110" s="4"/>
      <c r="W110" s="4"/>
      <c r="X110" s="4"/>
      <c r="Y110" s="4"/>
      <c r="Z110" s="57"/>
      <c r="AA110" s="57"/>
      <c r="AB110" s="4"/>
      <c r="AC110" s="4"/>
      <c r="AD110" s="4"/>
      <c r="AE110" s="4"/>
    </row>
    <row r="111" spans="1:31" ht="15.75" customHeight="1">
      <c r="A111" s="4"/>
      <c r="B111" s="4"/>
      <c r="C111" s="4"/>
      <c r="D111" s="4"/>
      <c r="E111" s="4"/>
      <c r="F111" s="4"/>
      <c r="G111" s="57"/>
      <c r="H111" s="57"/>
      <c r="I111" s="53"/>
      <c r="J111" s="53"/>
      <c r="K111" s="53"/>
      <c r="L111" s="53"/>
      <c r="M111" s="53"/>
      <c r="N111" s="53"/>
      <c r="O111" s="4"/>
      <c r="P111" s="4"/>
      <c r="Q111" s="4"/>
      <c r="R111" s="4"/>
      <c r="S111" s="4"/>
      <c r="T111" s="4"/>
      <c r="U111" s="4"/>
      <c r="V111" s="4"/>
      <c r="W111" s="4"/>
      <c r="X111" s="4"/>
      <c r="Y111" s="4"/>
      <c r="Z111" s="57"/>
      <c r="AA111" s="57"/>
      <c r="AB111" s="4"/>
      <c r="AC111" s="4"/>
      <c r="AD111" s="4"/>
      <c r="AE111" s="4"/>
    </row>
    <row r="112" spans="1:31" ht="15.75" customHeight="1">
      <c r="A112" s="4"/>
      <c r="B112" s="4"/>
      <c r="C112" s="4"/>
      <c r="D112" s="4"/>
      <c r="E112" s="4"/>
      <c r="F112" s="4"/>
      <c r="G112" s="57"/>
      <c r="H112" s="57"/>
      <c r="I112" s="53"/>
      <c r="J112" s="53"/>
      <c r="K112" s="53"/>
      <c r="L112" s="53"/>
      <c r="M112" s="53"/>
      <c r="N112" s="53"/>
      <c r="O112" s="4"/>
      <c r="P112" s="4"/>
      <c r="Q112" s="4"/>
      <c r="R112" s="4"/>
      <c r="S112" s="4"/>
      <c r="T112" s="4"/>
      <c r="U112" s="4"/>
      <c r="V112" s="4"/>
      <c r="W112" s="4"/>
      <c r="X112" s="4"/>
      <c r="Y112" s="4"/>
      <c r="Z112" s="57"/>
      <c r="AA112" s="57"/>
      <c r="AB112" s="4"/>
      <c r="AC112" s="4"/>
      <c r="AD112" s="4"/>
      <c r="AE112" s="4"/>
    </row>
    <row r="113" spans="1:31" ht="15.75" customHeight="1">
      <c r="A113" s="4"/>
      <c r="B113" s="4"/>
      <c r="C113" s="4"/>
      <c r="D113" s="4"/>
      <c r="E113" s="4"/>
      <c r="F113" s="4"/>
      <c r="G113" s="57"/>
      <c r="H113" s="57"/>
      <c r="I113" s="53"/>
      <c r="J113" s="53"/>
      <c r="K113" s="53"/>
      <c r="L113" s="53"/>
      <c r="M113" s="53"/>
      <c r="N113" s="53"/>
      <c r="O113" s="4"/>
      <c r="P113" s="4"/>
      <c r="Q113" s="4"/>
      <c r="R113" s="4"/>
      <c r="S113" s="4"/>
      <c r="T113" s="4"/>
      <c r="U113" s="4"/>
      <c r="V113" s="4"/>
      <c r="W113" s="4"/>
      <c r="X113" s="4"/>
      <c r="Y113" s="4"/>
      <c r="Z113" s="57"/>
      <c r="AA113" s="57"/>
      <c r="AB113" s="4"/>
      <c r="AC113" s="4"/>
      <c r="AD113" s="4"/>
      <c r="AE113" s="4"/>
    </row>
    <row r="114" spans="1:31" ht="15.75" customHeight="1">
      <c r="A114" s="4"/>
      <c r="B114" s="4"/>
      <c r="C114" s="4"/>
      <c r="D114" s="4"/>
      <c r="E114" s="4"/>
      <c r="F114" s="4"/>
      <c r="G114" s="57"/>
      <c r="H114" s="57"/>
      <c r="I114" s="53"/>
      <c r="J114" s="53"/>
      <c r="K114" s="53"/>
      <c r="L114" s="53"/>
      <c r="M114" s="53"/>
      <c r="N114" s="53"/>
      <c r="O114" s="4"/>
      <c r="P114" s="4"/>
      <c r="Q114" s="4"/>
      <c r="R114" s="4"/>
      <c r="S114" s="4"/>
      <c r="T114" s="4"/>
      <c r="U114" s="4"/>
      <c r="V114" s="4"/>
      <c r="W114" s="4"/>
      <c r="X114" s="4"/>
      <c r="Y114" s="4"/>
      <c r="Z114" s="57"/>
      <c r="AA114" s="57"/>
      <c r="AB114" s="4"/>
      <c r="AC114" s="4"/>
      <c r="AD114" s="4"/>
      <c r="AE114" s="4"/>
    </row>
    <row r="115" spans="1:31" ht="15.75" customHeight="1">
      <c r="A115" s="4"/>
      <c r="B115" s="4"/>
      <c r="C115" s="4"/>
      <c r="D115" s="4"/>
      <c r="E115" s="4"/>
      <c r="F115" s="4"/>
      <c r="G115" s="57"/>
      <c r="H115" s="57"/>
      <c r="I115" s="53"/>
      <c r="J115" s="53"/>
      <c r="K115" s="53"/>
      <c r="L115" s="53"/>
      <c r="M115" s="53"/>
      <c r="N115" s="53"/>
      <c r="O115" s="4"/>
      <c r="P115" s="4"/>
      <c r="Q115" s="4"/>
      <c r="R115" s="4"/>
      <c r="S115" s="4"/>
      <c r="T115" s="4"/>
      <c r="U115" s="4"/>
      <c r="V115" s="4"/>
      <c r="W115" s="4"/>
      <c r="X115" s="4"/>
      <c r="Y115" s="4"/>
      <c r="Z115" s="57"/>
      <c r="AA115" s="57"/>
      <c r="AB115" s="4"/>
      <c r="AC115" s="4"/>
      <c r="AD115" s="4"/>
      <c r="AE115" s="4"/>
    </row>
    <row r="116" spans="1:31" ht="15.75" customHeight="1">
      <c r="A116" s="4"/>
      <c r="B116" s="4"/>
      <c r="C116" s="4"/>
      <c r="D116" s="4"/>
      <c r="E116" s="4"/>
      <c r="F116" s="4"/>
      <c r="G116" s="57"/>
      <c r="H116" s="57"/>
      <c r="I116" s="53"/>
      <c r="J116" s="53"/>
      <c r="K116" s="53"/>
      <c r="L116" s="53"/>
      <c r="M116" s="53"/>
      <c r="N116" s="53"/>
      <c r="O116" s="4"/>
      <c r="P116" s="4"/>
      <c r="Q116" s="4"/>
      <c r="R116" s="4"/>
      <c r="S116" s="4"/>
      <c r="T116" s="4"/>
      <c r="U116" s="4"/>
      <c r="V116" s="4"/>
      <c r="W116" s="4"/>
      <c r="X116" s="4"/>
      <c r="Y116" s="4"/>
      <c r="Z116" s="57"/>
      <c r="AA116" s="57"/>
      <c r="AB116" s="4"/>
      <c r="AC116" s="4"/>
      <c r="AD116" s="4"/>
      <c r="AE116" s="4"/>
    </row>
    <row r="117" spans="1:31" ht="15.75" customHeight="1">
      <c r="A117" s="4"/>
      <c r="B117" s="4"/>
      <c r="C117" s="4"/>
      <c r="D117" s="4"/>
      <c r="E117" s="4"/>
      <c r="F117" s="4"/>
      <c r="G117" s="57"/>
      <c r="H117" s="57"/>
      <c r="I117" s="53"/>
      <c r="J117" s="53"/>
      <c r="K117" s="53"/>
      <c r="L117" s="53"/>
      <c r="M117" s="53"/>
      <c r="N117" s="53"/>
      <c r="O117" s="4"/>
      <c r="P117" s="4"/>
      <c r="Q117" s="4"/>
      <c r="R117" s="4"/>
      <c r="S117" s="4"/>
      <c r="T117" s="4"/>
      <c r="U117" s="4"/>
      <c r="V117" s="4"/>
      <c r="W117" s="4"/>
      <c r="X117" s="4"/>
      <c r="Y117" s="4"/>
      <c r="Z117" s="57"/>
      <c r="AA117" s="57"/>
      <c r="AB117" s="4"/>
      <c r="AC117" s="4"/>
      <c r="AD117" s="4"/>
      <c r="AE117" s="4"/>
    </row>
    <row r="118" spans="1:31" ht="15.75" customHeight="1">
      <c r="A118" s="4"/>
      <c r="B118" s="4"/>
      <c r="C118" s="4"/>
      <c r="D118" s="4"/>
      <c r="E118" s="4"/>
      <c r="F118" s="4"/>
      <c r="G118" s="57"/>
      <c r="H118" s="57"/>
      <c r="I118" s="53"/>
      <c r="J118" s="53"/>
      <c r="K118" s="53"/>
      <c r="L118" s="53"/>
      <c r="M118" s="53"/>
      <c r="N118" s="53"/>
      <c r="O118" s="4"/>
      <c r="P118" s="4"/>
      <c r="Q118" s="4"/>
      <c r="R118" s="4"/>
      <c r="S118" s="4"/>
      <c r="T118" s="4"/>
      <c r="U118" s="4"/>
      <c r="V118" s="4"/>
      <c r="W118" s="4"/>
      <c r="X118" s="4"/>
      <c r="Y118" s="4"/>
      <c r="Z118" s="57"/>
      <c r="AA118" s="57"/>
      <c r="AB118" s="4"/>
      <c r="AC118" s="4"/>
      <c r="AD118" s="4"/>
      <c r="AE118" s="4"/>
    </row>
    <row r="119" spans="1:31" ht="15.75" customHeight="1">
      <c r="A119" s="4"/>
      <c r="B119" s="4"/>
      <c r="C119" s="4"/>
      <c r="D119" s="4"/>
      <c r="E119" s="4"/>
      <c r="F119" s="4"/>
      <c r="G119" s="57"/>
      <c r="H119" s="57"/>
      <c r="I119" s="53"/>
      <c r="J119" s="53"/>
      <c r="K119" s="53"/>
      <c r="L119" s="53"/>
      <c r="M119" s="53"/>
      <c r="N119" s="53"/>
      <c r="O119" s="4"/>
      <c r="P119" s="4"/>
      <c r="Q119" s="4"/>
      <c r="R119" s="4"/>
      <c r="S119" s="4"/>
      <c r="T119" s="4"/>
      <c r="U119" s="4"/>
      <c r="V119" s="4"/>
      <c r="W119" s="4"/>
      <c r="X119" s="4"/>
      <c r="Y119" s="4"/>
      <c r="Z119" s="57"/>
      <c r="AA119" s="57"/>
      <c r="AB119" s="4"/>
      <c r="AC119" s="4"/>
      <c r="AD119" s="4"/>
      <c r="AE119" s="4"/>
    </row>
    <row r="120" spans="1:31" ht="15.75" customHeight="1">
      <c r="A120" s="4"/>
      <c r="B120" s="4"/>
      <c r="C120" s="4"/>
      <c r="D120" s="4"/>
      <c r="E120" s="4"/>
      <c r="F120" s="4"/>
      <c r="G120" s="57"/>
      <c r="H120" s="57"/>
      <c r="I120" s="53"/>
      <c r="J120" s="53"/>
      <c r="K120" s="53"/>
      <c r="L120" s="53"/>
      <c r="M120" s="53"/>
      <c r="N120" s="53"/>
      <c r="O120" s="4"/>
      <c r="P120" s="4"/>
      <c r="Q120" s="4"/>
      <c r="R120" s="4"/>
      <c r="S120" s="4"/>
      <c r="T120" s="4"/>
      <c r="U120" s="4"/>
      <c r="V120" s="4"/>
      <c r="W120" s="4"/>
      <c r="X120" s="4"/>
      <c r="Y120" s="4"/>
      <c r="Z120" s="57"/>
      <c r="AA120" s="57"/>
      <c r="AB120" s="4"/>
      <c r="AC120" s="4"/>
      <c r="AD120" s="4"/>
      <c r="AE120" s="4"/>
    </row>
    <row r="121" spans="1:31" ht="15.75" customHeight="1">
      <c r="A121" s="4"/>
      <c r="B121" s="4"/>
      <c r="C121" s="4"/>
      <c r="D121" s="4"/>
      <c r="E121" s="4"/>
      <c r="F121" s="4"/>
      <c r="G121" s="57"/>
      <c r="H121" s="57"/>
      <c r="I121" s="53"/>
      <c r="J121" s="53"/>
      <c r="K121" s="53"/>
      <c r="L121" s="53"/>
      <c r="M121" s="53"/>
      <c r="N121" s="53"/>
      <c r="O121" s="4"/>
      <c r="P121" s="4"/>
      <c r="Q121" s="4"/>
      <c r="R121" s="4"/>
      <c r="S121" s="4"/>
      <c r="T121" s="4"/>
      <c r="U121" s="4"/>
      <c r="V121" s="4"/>
      <c r="W121" s="4"/>
      <c r="X121" s="4"/>
      <c r="Y121" s="4"/>
      <c r="Z121" s="57"/>
      <c r="AA121" s="57"/>
      <c r="AB121" s="4"/>
      <c r="AC121" s="4"/>
      <c r="AD121" s="4"/>
      <c r="AE121" s="4"/>
    </row>
    <row r="122" spans="1:31" ht="15.75" customHeight="1">
      <c r="A122" s="4"/>
      <c r="B122" s="4"/>
      <c r="C122" s="4"/>
      <c r="D122" s="4"/>
      <c r="E122" s="4"/>
      <c r="F122" s="4"/>
      <c r="G122" s="57"/>
      <c r="H122" s="57"/>
      <c r="I122" s="53"/>
      <c r="J122" s="53"/>
      <c r="K122" s="53"/>
      <c r="L122" s="53"/>
      <c r="M122" s="53"/>
      <c r="N122" s="53"/>
      <c r="O122" s="4"/>
      <c r="P122" s="4"/>
      <c r="Q122" s="4"/>
      <c r="R122" s="4"/>
      <c r="S122" s="4"/>
      <c r="T122" s="4"/>
      <c r="U122" s="4"/>
      <c r="V122" s="4"/>
      <c r="W122" s="4"/>
      <c r="X122" s="4"/>
      <c r="Y122" s="4"/>
      <c r="Z122" s="57"/>
      <c r="AA122" s="57"/>
      <c r="AB122" s="4"/>
      <c r="AC122" s="4"/>
      <c r="AD122" s="4"/>
      <c r="AE122" s="4"/>
    </row>
    <row r="123" spans="1:31" ht="15.75" customHeight="1">
      <c r="A123" s="4"/>
      <c r="B123" s="4"/>
      <c r="C123" s="4"/>
      <c r="D123" s="4"/>
      <c r="E123" s="4"/>
      <c r="F123" s="4"/>
      <c r="G123" s="57"/>
      <c r="H123" s="57"/>
      <c r="I123" s="53"/>
      <c r="J123" s="53"/>
      <c r="K123" s="53"/>
      <c r="L123" s="53"/>
      <c r="M123" s="53"/>
      <c r="N123" s="53"/>
      <c r="O123" s="4"/>
      <c r="P123" s="4"/>
      <c r="Q123" s="4"/>
      <c r="R123" s="4"/>
      <c r="S123" s="4"/>
      <c r="T123" s="4"/>
      <c r="U123" s="4"/>
      <c r="V123" s="4"/>
      <c r="W123" s="4"/>
      <c r="X123" s="4"/>
      <c r="Y123" s="4"/>
      <c r="Z123" s="57"/>
      <c r="AA123" s="57"/>
      <c r="AB123" s="4"/>
      <c r="AC123" s="4"/>
      <c r="AD123" s="4"/>
      <c r="AE123" s="4"/>
    </row>
    <row r="124" spans="1:31" ht="15.75" customHeight="1">
      <c r="A124" s="4"/>
      <c r="B124" s="4"/>
      <c r="C124" s="4"/>
      <c r="D124" s="4"/>
      <c r="E124" s="4"/>
      <c r="F124" s="4"/>
      <c r="G124" s="57"/>
      <c r="H124" s="57"/>
      <c r="I124" s="53"/>
      <c r="J124" s="53"/>
      <c r="K124" s="53"/>
      <c r="L124" s="53"/>
      <c r="M124" s="53"/>
      <c r="N124" s="53"/>
      <c r="O124" s="4"/>
      <c r="P124" s="4"/>
      <c r="Q124" s="4"/>
      <c r="R124" s="4"/>
      <c r="S124" s="4"/>
      <c r="T124" s="4"/>
      <c r="U124" s="4"/>
      <c r="V124" s="4"/>
      <c r="W124" s="4"/>
      <c r="X124" s="4"/>
      <c r="Y124" s="4"/>
      <c r="Z124" s="57"/>
      <c r="AA124" s="57"/>
      <c r="AB124" s="4"/>
      <c r="AC124" s="4"/>
      <c r="AD124" s="4"/>
      <c r="AE124" s="4"/>
    </row>
    <row r="125" spans="1:31" ht="15.75" customHeight="1">
      <c r="A125" s="4"/>
      <c r="B125" s="4"/>
      <c r="C125" s="4"/>
      <c r="D125" s="4"/>
      <c r="E125" s="4"/>
      <c r="F125" s="4"/>
      <c r="G125" s="57"/>
      <c r="H125" s="57"/>
      <c r="I125" s="53"/>
      <c r="J125" s="53"/>
      <c r="K125" s="53"/>
      <c r="L125" s="53"/>
      <c r="M125" s="53"/>
      <c r="N125" s="53"/>
      <c r="O125" s="4"/>
      <c r="P125" s="4"/>
      <c r="Q125" s="4"/>
      <c r="R125" s="4"/>
      <c r="S125" s="4"/>
      <c r="T125" s="4"/>
      <c r="U125" s="4"/>
      <c r="V125" s="4"/>
      <c r="W125" s="4"/>
      <c r="X125" s="4"/>
      <c r="Y125" s="4"/>
      <c r="Z125" s="57"/>
      <c r="AA125" s="57"/>
      <c r="AB125" s="4"/>
      <c r="AC125" s="4"/>
      <c r="AD125" s="4"/>
      <c r="AE125" s="4"/>
    </row>
    <row r="126" spans="1:31" ht="15.75" customHeight="1">
      <c r="A126" s="4"/>
      <c r="B126" s="4"/>
      <c r="C126" s="4"/>
      <c r="D126" s="4"/>
      <c r="E126" s="4"/>
      <c r="F126" s="4"/>
      <c r="G126" s="57"/>
      <c r="H126" s="57"/>
      <c r="I126" s="53"/>
      <c r="J126" s="53"/>
      <c r="K126" s="53"/>
      <c r="L126" s="53"/>
      <c r="M126" s="53"/>
      <c r="N126" s="53"/>
      <c r="O126" s="4"/>
      <c r="P126" s="4"/>
      <c r="Q126" s="4"/>
      <c r="R126" s="4"/>
      <c r="S126" s="4"/>
      <c r="T126" s="4"/>
      <c r="U126" s="4"/>
      <c r="V126" s="4"/>
      <c r="W126" s="4"/>
      <c r="X126" s="4"/>
      <c r="Y126" s="4"/>
      <c r="Z126" s="57"/>
      <c r="AA126" s="57"/>
      <c r="AB126" s="4"/>
      <c r="AC126" s="4"/>
      <c r="AD126" s="4"/>
      <c r="AE126" s="4"/>
    </row>
    <row r="127" spans="1:31" ht="15.75" customHeight="1">
      <c r="A127" s="4"/>
      <c r="B127" s="4"/>
      <c r="C127" s="4"/>
      <c r="D127" s="4"/>
      <c r="E127" s="4"/>
      <c r="F127" s="4"/>
      <c r="G127" s="57"/>
      <c r="H127" s="57"/>
      <c r="I127" s="53"/>
      <c r="J127" s="53"/>
      <c r="K127" s="53"/>
      <c r="L127" s="53"/>
      <c r="M127" s="53"/>
      <c r="N127" s="53"/>
      <c r="O127" s="4"/>
      <c r="P127" s="4"/>
      <c r="Q127" s="4"/>
      <c r="R127" s="4"/>
      <c r="S127" s="4"/>
      <c r="T127" s="4"/>
      <c r="U127" s="4"/>
      <c r="V127" s="4"/>
      <c r="W127" s="4"/>
      <c r="X127" s="4"/>
      <c r="Y127" s="4"/>
      <c r="Z127" s="57"/>
      <c r="AA127" s="57"/>
      <c r="AB127" s="4"/>
      <c r="AC127" s="4"/>
      <c r="AD127" s="4"/>
      <c r="AE127" s="4"/>
    </row>
    <row r="128" spans="1:31" ht="15.75" customHeight="1">
      <c r="A128" s="4"/>
      <c r="B128" s="4"/>
      <c r="C128" s="4"/>
      <c r="D128" s="4"/>
      <c r="E128" s="4"/>
      <c r="F128" s="4"/>
      <c r="G128" s="57"/>
      <c r="H128" s="57"/>
      <c r="I128" s="53"/>
      <c r="J128" s="53"/>
      <c r="K128" s="53"/>
      <c r="L128" s="53"/>
      <c r="M128" s="53"/>
      <c r="N128" s="53"/>
      <c r="O128" s="4"/>
      <c r="P128" s="4"/>
      <c r="Q128" s="4"/>
      <c r="R128" s="4"/>
      <c r="S128" s="4"/>
      <c r="T128" s="4"/>
      <c r="U128" s="4"/>
      <c r="V128" s="4"/>
      <c r="W128" s="4"/>
      <c r="X128" s="4"/>
      <c r="Y128" s="4"/>
      <c r="Z128" s="57"/>
      <c r="AA128" s="57"/>
      <c r="AB128" s="4"/>
      <c r="AC128" s="4"/>
      <c r="AD128" s="4"/>
      <c r="AE128" s="4"/>
    </row>
    <row r="129" spans="1:31" ht="15.75" customHeight="1">
      <c r="A129" s="4"/>
      <c r="B129" s="4"/>
      <c r="C129" s="4"/>
      <c r="D129" s="4"/>
      <c r="E129" s="4"/>
      <c r="F129" s="4"/>
      <c r="G129" s="57"/>
      <c r="H129" s="57"/>
      <c r="I129" s="53"/>
      <c r="J129" s="53"/>
      <c r="K129" s="53"/>
      <c r="L129" s="53"/>
      <c r="M129" s="53"/>
      <c r="N129" s="53"/>
      <c r="O129" s="4"/>
      <c r="P129" s="4"/>
      <c r="Q129" s="4"/>
      <c r="R129" s="4"/>
      <c r="S129" s="4"/>
      <c r="T129" s="4"/>
      <c r="U129" s="4"/>
      <c r="V129" s="4"/>
      <c r="W129" s="4"/>
      <c r="X129" s="4"/>
      <c r="Y129" s="4"/>
      <c r="Z129" s="57"/>
      <c r="AA129" s="57"/>
      <c r="AB129" s="4"/>
      <c r="AC129" s="4"/>
      <c r="AD129" s="4"/>
      <c r="AE129" s="4"/>
    </row>
    <row r="130" spans="1:31" ht="15.75" customHeight="1">
      <c r="A130" s="4"/>
      <c r="B130" s="4"/>
      <c r="C130" s="4"/>
      <c r="D130" s="4"/>
      <c r="E130" s="4"/>
      <c r="F130" s="4"/>
      <c r="G130" s="57"/>
      <c r="H130" s="57"/>
      <c r="I130" s="53"/>
      <c r="J130" s="53"/>
      <c r="K130" s="53"/>
      <c r="L130" s="53"/>
      <c r="M130" s="53"/>
      <c r="N130" s="53"/>
      <c r="O130" s="4"/>
      <c r="P130" s="4"/>
      <c r="Q130" s="4"/>
      <c r="R130" s="4"/>
      <c r="S130" s="4"/>
      <c r="T130" s="4"/>
      <c r="U130" s="4"/>
      <c r="V130" s="4"/>
      <c r="W130" s="4"/>
      <c r="X130" s="4"/>
      <c r="Y130" s="4"/>
      <c r="Z130" s="57"/>
      <c r="AA130" s="57"/>
      <c r="AB130" s="4"/>
      <c r="AC130" s="4"/>
      <c r="AD130" s="4"/>
      <c r="AE130" s="4"/>
    </row>
    <row r="131" spans="1:31" ht="15.75" customHeight="1">
      <c r="A131" s="4"/>
      <c r="B131" s="4"/>
      <c r="C131" s="4"/>
      <c r="D131" s="4"/>
      <c r="E131" s="4"/>
      <c r="F131" s="4"/>
      <c r="G131" s="57"/>
      <c r="H131" s="57"/>
      <c r="I131" s="53"/>
      <c r="J131" s="53"/>
      <c r="K131" s="53"/>
      <c r="L131" s="53"/>
      <c r="M131" s="53"/>
      <c r="N131" s="53"/>
      <c r="O131" s="4"/>
      <c r="P131" s="4"/>
      <c r="Q131" s="4"/>
      <c r="R131" s="4"/>
      <c r="S131" s="4"/>
      <c r="T131" s="4"/>
      <c r="U131" s="4"/>
      <c r="V131" s="4"/>
      <c r="W131" s="4"/>
      <c r="X131" s="4"/>
      <c r="Y131" s="4"/>
      <c r="Z131" s="57"/>
      <c r="AA131" s="57"/>
      <c r="AB131" s="4"/>
      <c r="AC131" s="4"/>
      <c r="AD131" s="4"/>
      <c r="AE131" s="4"/>
    </row>
    <row r="132" spans="1:31" ht="15.75" customHeight="1">
      <c r="A132" s="4"/>
      <c r="B132" s="4"/>
      <c r="C132" s="4"/>
      <c r="D132" s="4"/>
      <c r="E132" s="4"/>
      <c r="F132" s="4"/>
      <c r="G132" s="57"/>
      <c r="H132" s="57"/>
      <c r="I132" s="53"/>
      <c r="J132" s="53"/>
      <c r="K132" s="53"/>
      <c r="L132" s="53"/>
      <c r="M132" s="53"/>
      <c r="N132" s="53"/>
      <c r="O132" s="4"/>
      <c r="P132" s="4"/>
      <c r="Q132" s="4"/>
      <c r="R132" s="4"/>
      <c r="S132" s="4"/>
      <c r="T132" s="4"/>
      <c r="U132" s="4"/>
      <c r="V132" s="4"/>
      <c r="W132" s="4"/>
      <c r="X132" s="4"/>
      <c r="Y132" s="4"/>
      <c r="Z132" s="57"/>
      <c r="AA132" s="57"/>
      <c r="AB132" s="4"/>
      <c r="AC132" s="4"/>
      <c r="AD132" s="4"/>
      <c r="AE132" s="4"/>
    </row>
    <row r="133" spans="1:31" ht="15.75" customHeight="1">
      <c r="A133" s="4"/>
      <c r="B133" s="4"/>
      <c r="C133" s="4"/>
      <c r="D133" s="4"/>
      <c r="E133" s="4"/>
      <c r="F133" s="4"/>
      <c r="G133" s="57"/>
      <c r="H133" s="57"/>
      <c r="I133" s="53"/>
      <c r="J133" s="53"/>
      <c r="K133" s="53"/>
      <c r="L133" s="53"/>
      <c r="M133" s="53"/>
      <c r="N133" s="53"/>
      <c r="O133" s="4"/>
      <c r="P133" s="4"/>
      <c r="Q133" s="4"/>
      <c r="R133" s="4"/>
      <c r="S133" s="4"/>
      <c r="T133" s="4"/>
      <c r="U133" s="4"/>
      <c r="V133" s="4"/>
      <c r="W133" s="4"/>
      <c r="X133" s="4"/>
      <c r="Y133" s="4"/>
      <c r="Z133" s="57"/>
      <c r="AA133" s="57"/>
      <c r="AB133" s="4"/>
      <c r="AC133" s="4"/>
      <c r="AD133" s="4"/>
      <c r="AE133" s="4"/>
    </row>
    <row r="134" spans="1:31" ht="15.75" customHeight="1">
      <c r="A134" s="4"/>
      <c r="B134" s="4"/>
      <c r="C134" s="4"/>
      <c r="D134" s="4"/>
      <c r="E134" s="4"/>
      <c r="F134" s="4"/>
      <c r="G134" s="57"/>
      <c r="H134" s="57"/>
      <c r="I134" s="53"/>
      <c r="J134" s="53"/>
      <c r="K134" s="53"/>
      <c r="L134" s="53"/>
      <c r="M134" s="53"/>
      <c r="N134" s="53"/>
      <c r="O134" s="4"/>
      <c r="P134" s="4"/>
      <c r="Q134" s="4"/>
      <c r="R134" s="4"/>
      <c r="S134" s="4"/>
      <c r="T134" s="4"/>
      <c r="U134" s="4"/>
      <c r="V134" s="4"/>
      <c r="W134" s="4"/>
      <c r="X134" s="4"/>
      <c r="Y134" s="4"/>
      <c r="Z134" s="57"/>
      <c r="AA134" s="57"/>
      <c r="AB134" s="4"/>
      <c r="AC134" s="4"/>
      <c r="AD134" s="4"/>
      <c r="AE134" s="4"/>
    </row>
    <row r="135" spans="1:31" ht="15.75" customHeight="1">
      <c r="A135" s="4"/>
      <c r="B135" s="4"/>
      <c r="C135" s="4"/>
      <c r="D135" s="4"/>
      <c r="E135" s="4"/>
      <c r="F135" s="4"/>
      <c r="G135" s="57"/>
      <c r="H135" s="57"/>
      <c r="I135" s="53"/>
      <c r="J135" s="53"/>
      <c r="K135" s="53"/>
      <c r="L135" s="53"/>
      <c r="M135" s="53"/>
      <c r="N135" s="53"/>
      <c r="O135" s="4"/>
      <c r="P135" s="4"/>
      <c r="Q135" s="4"/>
      <c r="R135" s="4"/>
      <c r="S135" s="4"/>
      <c r="T135" s="4"/>
      <c r="U135" s="4"/>
      <c r="V135" s="4"/>
      <c r="W135" s="4"/>
      <c r="X135" s="4"/>
      <c r="Y135" s="4"/>
      <c r="Z135" s="57"/>
      <c r="AA135" s="57"/>
      <c r="AB135" s="4"/>
      <c r="AC135" s="4"/>
      <c r="AD135" s="4"/>
      <c r="AE135" s="4"/>
    </row>
    <row r="136" spans="1:31" ht="15.75" customHeight="1">
      <c r="A136" s="4"/>
      <c r="B136" s="4"/>
      <c r="C136" s="4"/>
      <c r="D136" s="4"/>
      <c r="E136" s="4"/>
      <c r="F136" s="4"/>
      <c r="G136" s="57"/>
      <c r="H136" s="57"/>
      <c r="I136" s="53"/>
      <c r="J136" s="53"/>
      <c r="K136" s="53"/>
      <c r="L136" s="53"/>
      <c r="M136" s="53"/>
      <c r="N136" s="53"/>
      <c r="O136" s="4"/>
      <c r="P136" s="4"/>
      <c r="Q136" s="4"/>
      <c r="R136" s="4"/>
      <c r="S136" s="4"/>
      <c r="T136" s="4"/>
      <c r="U136" s="4"/>
      <c r="V136" s="4"/>
      <c r="W136" s="4"/>
      <c r="X136" s="4"/>
      <c r="Y136" s="4"/>
      <c r="Z136" s="57"/>
      <c r="AA136" s="57"/>
      <c r="AB136" s="4"/>
      <c r="AC136" s="4"/>
      <c r="AD136" s="4"/>
      <c r="AE136" s="4"/>
    </row>
    <row r="137" spans="1:31" ht="15.75" customHeight="1">
      <c r="A137" s="4"/>
      <c r="B137" s="4"/>
      <c r="C137" s="4"/>
      <c r="D137" s="4"/>
      <c r="E137" s="4"/>
      <c r="F137" s="4"/>
      <c r="G137" s="57"/>
      <c r="H137" s="57"/>
      <c r="I137" s="53"/>
      <c r="J137" s="53"/>
      <c r="K137" s="53"/>
      <c r="L137" s="53"/>
      <c r="M137" s="53"/>
      <c r="N137" s="53"/>
      <c r="O137" s="4"/>
      <c r="P137" s="4"/>
      <c r="Q137" s="4"/>
      <c r="R137" s="4"/>
      <c r="S137" s="4"/>
      <c r="T137" s="4"/>
      <c r="U137" s="4"/>
      <c r="V137" s="4"/>
      <c r="W137" s="4"/>
      <c r="X137" s="4"/>
      <c r="Y137" s="4"/>
      <c r="Z137" s="57"/>
      <c r="AA137" s="57"/>
      <c r="AB137" s="4"/>
      <c r="AC137" s="4"/>
      <c r="AD137" s="4"/>
      <c r="AE137" s="4"/>
    </row>
    <row r="138" spans="1:31" ht="15.75" customHeight="1">
      <c r="A138" s="4"/>
      <c r="B138" s="4"/>
      <c r="C138" s="4"/>
      <c r="D138" s="4"/>
      <c r="E138" s="4"/>
      <c r="F138" s="4"/>
      <c r="G138" s="57"/>
      <c r="H138" s="57"/>
      <c r="I138" s="53"/>
      <c r="J138" s="53"/>
      <c r="K138" s="53"/>
      <c r="L138" s="53"/>
      <c r="M138" s="53"/>
      <c r="N138" s="53"/>
      <c r="O138" s="4"/>
      <c r="P138" s="4"/>
      <c r="Q138" s="4"/>
      <c r="R138" s="4"/>
      <c r="S138" s="4"/>
      <c r="T138" s="4"/>
      <c r="U138" s="4"/>
      <c r="V138" s="4"/>
      <c r="W138" s="4"/>
      <c r="X138" s="4"/>
      <c r="Y138" s="4"/>
      <c r="Z138" s="57"/>
      <c r="AA138" s="57"/>
      <c r="AB138" s="4"/>
      <c r="AC138" s="4"/>
      <c r="AD138" s="4"/>
      <c r="AE138" s="4"/>
    </row>
    <row r="139" spans="1:31" ht="15.75" customHeight="1">
      <c r="A139" s="4"/>
      <c r="B139" s="4"/>
      <c r="C139" s="4"/>
      <c r="D139" s="4"/>
      <c r="E139" s="4"/>
      <c r="F139" s="4"/>
      <c r="G139" s="57"/>
      <c r="H139" s="57"/>
      <c r="I139" s="53"/>
      <c r="J139" s="53"/>
      <c r="K139" s="53"/>
      <c r="L139" s="53"/>
      <c r="M139" s="53"/>
      <c r="N139" s="53"/>
      <c r="O139" s="4"/>
      <c r="P139" s="4"/>
      <c r="Q139" s="4"/>
      <c r="R139" s="4"/>
      <c r="S139" s="4"/>
      <c r="T139" s="4"/>
      <c r="U139" s="4"/>
      <c r="V139" s="4"/>
      <c r="W139" s="4"/>
      <c r="X139" s="4"/>
      <c r="Y139" s="4"/>
      <c r="Z139" s="57"/>
      <c r="AA139" s="57"/>
      <c r="AB139" s="4"/>
      <c r="AC139" s="4"/>
      <c r="AD139" s="4"/>
      <c r="AE139" s="4"/>
    </row>
    <row r="140" spans="1:31" ht="15.75" customHeight="1">
      <c r="A140" s="4"/>
      <c r="B140" s="4"/>
      <c r="C140" s="4"/>
      <c r="D140" s="4"/>
      <c r="E140" s="4"/>
      <c r="F140" s="4"/>
      <c r="G140" s="57"/>
      <c r="H140" s="57"/>
      <c r="I140" s="53"/>
      <c r="J140" s="53"/>
      <c r="K140" s="53"/>
      <c r="L140" s="53"/>
      <c r="M140" s="53"/>
      <c r="N140" s="53"/>
      <c r="O140" s="4"/>
      <c r="P140" s="4"/>
      <c r="Q140" s="4"/>
      <c r="R140" s="4"/>
      <c r="S140" s="4"/>
      <c r="T140" s="4"/>
      <c r="U140" s="4"/>
      <c r="V140" s="4"/>
      <c r="W140" s="4"/>
      <c r="X140" s="4"/>
      <c r="Y140" s="4"/>
      <c r="Z140" s="57"/>
      <c r="AA140" s="57"/>
      <c r="AB140" s="4"/>
      <c r="AC140" s="4"/>
      <c r="AD140" s="4"/>
      <c r="AE140" s="4"/>
    </row>
    <row r="141" spans="1:31" ht="15.75" customHeight="1">
      <c r="A141" s="4"/>
      <c r="B141" s="4"/>
      <c r="C141" s="4"/>
      <c r="D141" s="4"/>
      <c r="E141" s="4"/>
      <c r="F141" s="4"/>
      <c r="G141" s="57"/>
      <c r="H141" s="57"/>
      <c r="I141" s="53"/>
      <c r="J141" s="53"/>
      <c r="K141" s="53"/>
      <c r="L141" s="53"/>
      <c r="M141" s="53"/>
      <c r="N141" s="53"/>
      <c r="O141" s="4"/>
      <c r="P141" s="4"/>
      <c r="Q141" s="4"/>
      <c r="R141" s="4"/>
      <c r="S141" s="4"/>
      <c r="T141" s="4"/>
      <c r="U141" s="4"/>
      <c r="V141" s="4"/>
      <c r="W141" s="4"/>
      <c r="X141" s="4"/>
      <c r="Y141" s="4"/>
      <c r="Z141" s="57"/>
      <c r="AA141" s="57"/>
      <c r="AB141" s="4"/>
      <c r="AC141" s="4"/>
      <c r="AD141" s="4"/>
      <c r="AE141" s="4"/>
    </row>
    <row r="142" spans="1:31" ht="15.75" customHeight="1">
      <c r="A142" s="4"/>
      <c r="B142" s="4"/>
      <c r="C142" s="4"/>
      <c r="D142" s="4"/>
      <c r="E142" s="4"/>
      <c r="F142" s="4"/>
      <c r="G142" s="57"/>
      <c r="H142" s="57"/>
      <c r="I142" s="53"/>
      <c r="J142" s="53"/>
      <c r="K142" s="53"/>
      <c r="L142" s="53"/>
      <c r="M142" s="53"/>
      <c r="N142" s="53"/>
      <c r="O142" s="4"/>
      <c r="P142" s="4"/>
      <c r="Q142" s="4"/>
      <c r="R142" s="4"/>
      <c r="S142" s="4"/>
      <c r="T142" s="4"/>
      <c r="U142" s="4"/>
      <c r="V142" s="4"/>
      <c r="W142" s="4"/>
      <c r="X142" s="4"/>
      <c r="Y142" s="4"/>
      <c r="Z142" s="57"/>
      <c r="AA142" s="57"/>
      <c r="AB142" s="4"/>
      <c r="AC142" s="4"/>
      <c r="AD142" s="4"/>
      <c r="AE142" s="4"/>
    </row>
    <row r="143" spans="1:31" ht="15.75" customHeight="1">
      <c r="A143" s="4"/>
      <c r="B143" s="4"/>
      <c r="C143" s="4"/>
      <c r="D143" s="4"/>
      <c r="E143" s="4"/>
      <c r="F143" s="4"/>
      <c r="G143" s="57"/>
      <c r="H143" s="57"/>
      <c r="I143" s="53"/>
      <c r="J143" s="53"/>
      <c r="K143" s="53"/>
      <c r="L143" s="53"/>
      <c r="M143" s="53"/>
      <c r="N143" s="53"/>
      <c r="O143" s="4"/>
      <c r="P143" s="4"/>
      <c r="Q143" s="4"/>
      <c r="R143" s="4"/>
      <c r="S143" s="4"/>
      <c r="T143" s="4"/>
      <c r="U143" s="4"/>
      <c r="V143" s="4"/>
      <c r="W143" s="4"/>
      <c r="X143" s="4"/>
      <c r="Y143" s="4"/>
      <c r="Z143" s="57"/>
      <c r="AA143" s="57"/>
      <c r="AB143" s="4"/>
      <c r="AC143" s="4"/>
      <c r="AD143" s="4"/>
      <c r="AE143" s="4"/>
    </row>
    <row r="144" spans="1:31" ht="15.75" customHeight="1">
      <c r="A144" s="4"/>
      <c r="B144" s="4"/>
      <c r="C144" s="4"/>
      <c r="D144" s="4"/>
      <c r="E144" s="4"/>
      <c r="F144" s="4"/>
      <c r="G144" s="57"/>
      <c r="H144" s="57"/>
      <c r="I144" s="53"/>
      <c r="J144" s="53"/>
      <c r="K144" s="53"/>
      <c r="L144" s="53"/>
      <c r="M144" s="53"/>
      <c r="N144" s="53"/>
      <c r="O144" s="4"/>
      <c r="P144" s="4"/>
      <c r="Q144" s="4"/>
      <c r="R144" s="4"/>
      <c r="S144" s="4"/>
      <c r="T144" s="4"/>
      <c r="U144" s="4"/>
      <c r="V144" s="4"/>
      <c r="W144" s="4"/>
      <c r="X144" s="4"/>
      <c r="Y144" s="4"/>
      <c r="Z144" s="57"/>
      <c r="AA144" s="57"/>
      <c r="AB144" s="4"/>
      <c r="AC144" s="4"/>
      <c r="AD144" s="4"/>
      <c r="AE144" s="4"/>
    </row>
    <row r="145" spans="1:31" ht="15.75" customHeight="1">
      <c r="A145" s="4"/>
      <c r="B145" s="4"/>
      <c r="C145" s="4"/>
      <c r="D145" s="4"/>
      <c r="E145" s="4"/>
      <c r="F145" s="4"/>
      <c r="G145" s="57"/>
      <c r="H145" s="57"/>
      <c r="I145" s="53"/>
      <c r="J145" s="53"/>
      <c r="K145" s="53"/>
      <c r="L145" s="53"/>
      <c r="M145" s="53"/>
      <c r="N145" s="53"/>
      <c r="O145" s="4"/>
      <c r="P145" s="4"/>
      <c r="Q145" s="4"/>
      <c r="R145" s="4"/>
      <c r="S145" s="4"/>
      <c r="T145" s="4"/>
      <c r="U145" s="4"/>
      <c r="V145" s="4"/>
      <c r="W145" s="4"/>
      <c r="X145" s="4"/>
      <c r="Y145" s="4"/>
      <c r="Z145" s="57"/>
      <c r="AA145" s="57"/>
      <c r="AB145" s="4"/>
      <c r="AC145" s="4"/>
      <c r="AD145" s="4"/>
      <c r="AE145" s="4"/>
    </row>
    <row r="146" spans="1:31" ht="15.75" customHeight="1">
      <c r="A146" s="4"/>
      <c r="B146" s="4"/>
      <c r="C146" s="4"/>
      <c r="D146" s="4"/>
      <c r="E146" s="4"/>
      <c r="F146" s="4"/>
      <c r="G146" s="57"/>
      <c r="H146" s="57"/>
      <c r="I146" s="53"/>
      <c r="J146" s="53"/>
      <c r="K146" s="53"/>
      <c r="L146" s="53"/>
      <c r="M146" s="53"/>
      <c r="N146" s="53"/>
      <c r="O146" s="4"/>
      <c r="P146" s="4"/>
      <c r="Q146" s="4"/>
      <c r="R146" s="4"/>
      <c r="S146" s="4"/>
      <c r="T146" s="4"/>
      <c r="U146" s="4"/>
      <c r="V146" s="4"/>
      <c r="W146" s="4"/>
      <c r="X146" s="4"/>
      <c r="Y146" s="4"/>
      <c r="Z146" s="57"/>
      <c r="AA146" s="57"/>
      <c r="AB146" s="4"/>
      <c r="AC146" s="4"/>
      <c r="AD146" s="4"/>
      <c r="AE146" s="4"/>
    </row>
    <row r="147" spans="1:31" ht="15.75" customHeight="1">
      <c r="A147" s="4"/>
      <c r="B147" s="4"/>
      <c r="C147" s="4"/>
      <c r="D147" s="4"/>
      <c r="E147" s="4"/>
      <c r="F147" s="4"/>
      <c r="G147" s="57"/>
      <c r="H147" s="57"/>
      <c r="I147" s="53"/>
      <c r="J147" s="53"/>
      <c r="K147" s="53"/>
      <c r="L147" s="53"/>
      <c r="M147" s="53"/>
      <c r="N147" s="53"/>
      <c r="O147" s="4"/>
      <c r="P147" s="4"/>
      <c r="Q147" s="4"/>
      <c r="R147" s="4"/>
      <c r="S147" s="4"/>
      <c r="T147" s="4"/>
      <c r="U147" s="4"/>
      <c r="V147" s="4"/>
      <c r="W147" s="4"/>
      <c r="X147" s="4"/>
      <c r="Y147" s="4"/>
      <c r="Z147" s="57"/>
      <c r="AA147" s="57"/>
      <c r="AB147" s="4"/>
      <c r="AC147" s="4"/>
      <c r="AD147" s="4"/>
      <c r="AE147" s="4"/>
    </row>
    <row r="148" spans="1:31" ht="15.75" customHeight="1">
      <c r="A148" s="4"/>
      <c r="B148" s="4"/>
      <c r="C148" s="4"/>
      <c r="D148" s="4"/>
      <c r="E148" s="4"/>
      <c r="F148" s="4"/>
      <c r="G148" s="57"/>
      <c r="H148" s="57"/>
      <c r="I148" s="53"/>
      <c r="J148" s="53"/>
      <c r="K148" s="53"/>
      <c r="L148" s="53"/>
      <c r="M148" s="53"/>
      <c r="N148" s="53"/>
      <c r="O148" s="4"/>
      <c r="P148" s="4"/>
      <c r="Q148" s="4"/>
      <c r="R148" s="4"/>
      <c r="S148" s="4"/>
      <c r="T148" s="4"/>
      <c r="U148" s="4"/>
      <c r="V148" s="4"/>
      <c r="W148" s="4"/>
      <c r="X148" s="4"/>
      <c r="Y148" s="4"/>
      <c r="Z148" s="57"/>
      <c r="AA148" s="57"/>
      <c r="AB148" s="4"/>
      <c r="AC148" s="4"/>
      <c r="AD148" s="4"/>
      <c r="AE148" s="4"/>
    </row>
    <row r="149" spans="1:31" ht="15.75" customHeight="1">
      <c r="A149" s="4"/>
      <c r="B149" s="4"/>
      <c r="C149" s="4"/>
      <c r="D149" s="4"/>
      <c r="E149" s="4"/>
      <c r="F149" s="4"/>
      <c r="G149" s="57"/>
      <c r="H149" s="57"/>
      <c r="I149" s="53"/>
      <c r="J149" s="53"/>
      <c r="K149" s="53"/>
      <c r="L149" s="53"/>
      <c r="M149" s="53"/>
      <c r="N149" s="53"/>
      <c r="O149" s="4"/>
      <c r="P149" s="4"/>
      <c r="Q149" s="4"/>
      <c r="R149" s="4"/>
      <c r="S149" s="4"/>
      <c r="T149" s="4"/>
      <c r="U149" s="4"/>
      <c r="V149" s="4"/>
      <c r="W149" s="4"/>
      <c r="X149" s="4"/>
      <c r="Y149" s="4"/>
      <c r="Z149" s="57"/>
      <c r="AA149" s="57"/>
      <c r="AB149" s="4"/>
      <c r="AC149" s="4"/>
      <c r="AD149" s="4"/>
      <c r="AE149" s="4"/>
    </row>
    <row r="150" spans="1:31" ht="15.75" customHeight="1">
      <c r="A150" s="4"/>
      <c r="B150" s="4"/>
      <c r="C150" s="4"/>
      <c r="D150" s="4"/>
      <c r="E150" s="4"/>
      <c r="F150" s="4"/>
      <c r="G150" s="57"/>
      <c r="H150" s="57"/>
      <c r="I150" s="53"/>
      <c r="J150" s="53"/>
      <c r="K150" s="53"/>
      <c r="L150" s="53"/>
      <c r="M150" s="53"/>
      <c r="N150" s="53"/>
      <c r="O150" s="4"/>
      <c r="P150" s="4"/>
      <c r="Q150" s="4"/>
      <c r="R150" s="4"/>
      <c r="S150" s="4"/>
      <c r="T150" s="4"/>
      <c r="U150" s="4"/>
      <c r="V150" s="4"/>
      <c r="W150" s="4"/>
      <c r="X150" s="4"/>
      <c r="Y150" s="4"/>
      <c r="Z150" s="57"/>
      <c r="AA150" s="57"/>
      <c r="AB150" s="4"/>
      <c r="AC150" s="4"/>
      <c r="AD150" s="4"/>
      <c r="AE150" s="4"/>
    </row>
    <row r="151" spans="1:31" ht="15.75" customHeight="1">
      <c r="A151" s="4"/>
      <c r="B151" s="4"/>
      <c r="C151" s="4"/>
      <c r="D151" s="4"/>
      <c r="E151" s="4"/>
      <c r="F151" s="4"/>
      <c r="G151" s="57"/>
      <c r="H151" s="57"/>
      <c r="I151" s="53"/>
      <c r="J151" s="53"/>
      <c r="K151" s="53"/>
      <c r="L151" s="53"/>
      <c r="M151" s="53"/>
      <c r="N151" s="53"/>
      <c r="O151" s="4"/>
      <c r="P151" s="4"/>
      <c r="Q151" s="4"/>
      <c r="R151" s="4"/>
      <c r="S151" s="4"/>
      <c r="T151" s="4"/>
      <c r="U151" s="4"/>
      <c r="V151" s="4"/>
      <c r="W151" s="4"/>
      <c r="X151" s="4"/>
      <c r="Y151" s="4"/>
      <c r="Z151" s="57"/>
      <c r="AA151" s="57"/>
      <c r="AB151" s="4"/>
      <c r="AC151" s="4"/>
      <c r="AD151" s="4"/>
      <c r="AE151" s="4"/>
    </row>
    <row r="152" spans="1:31" ht="15.75" customHeight="1">
      <c r="A152" s="4"/>
      <c r="B152" s="4"/>
      <c r="C152" s="4"/>
      <c r="D152" s="4"/>
      <c r="E152" s="4"/>
      <c r="F152" s="4"/>
      <c r="G152" s="57"/>
      <c r="H152" s="57"/>
      <c r="I152" s="53"/>
      <c r="J152" s="53"/>
      <c r="K152" s="53"/>
      <c r="L152" s="53"/>
      <c r="M152" s="53"/>
      <c r="N152" s="53"/>
      <c r="O152" s="4"/>
      <c r="P152" s="4"/>
      <c r="Q152" s="4"/>
      <c r="R152" s="4"/>
      <c r="S152" s="4"/>
      <c r="T152" s="4"/>
      <c r="U152" s="4"/>
      <c r="V152" s="4"/>
      <c r="W152" s="4"/>
      <c r="X152" s="4"/>
      <c r="Y152" s="4"/>
      <c r="Z152" s="57"/>
      <c r="AA152" s="57"/>
      <c r="AB152" s="4"/>
      <c r="AC152" s="4"/>
      <c r="AD152" s="4"/>
      <c r="AE152" s="4"/>
    </row>
    <row r="153" spans="1:31" ht="15.75" customHeight="1">
      <c r="A153" s="4"/>
      <c r="B153" s="4"/>
      <c r="C153" s="4"/>
      <c r="D153" s="4"/>
      <c r="E153" s="4"/>
      <c r="F153" s="4"/>
      <c r="G153" s="57"/>
      <c r="H153" s="57"/>
      <c r="I153" s="53"/>
      <c r="J153" s="53"/>
      <c r="K153" s="53"/>
      <c r="L153" s="53"/>
      <c r="M153" s="53"/>
      <c r="N153" s="53"/>
      <c r="O153" s="4"/>
      <c r="P153" s="4"/>
      <c r="Q153" s="4"/>
      <c r="R153" s="4"/>
      <c r="S153" s="4"/>
      <c r="T153" s="4"/>
      <c r="U153" s="4"/>
      <c r="V153" s="4"/>
      <c r="W153" s="4"/>
      <c r="X153" s="4"/>
      <c r="Y153" s="4"/>
      <c r="Z153" s="57"/>
      <c r="AA153" s="57"/>
      <c r="AB153" s="4"/>
      <c r="AC153" s="4"/>
      <c r="AD153" s="4"/>
      <c r="AE153" s="4"/>
    </row>
    <row r="154" spans="1:31" ht="15.75" customHeight="1">
      <c r="A154" s="4"/>
      <c r="B154" s="4"/>
      <c r="C154" s="4"/>
      <c r="D154" s="4"/>
      <c r="E154" s="4"/>
      <c r="F154" s="4"/>
      <c r="G154" s="57"/>
      <c r="H154" s="57"/>
      <c r="I154" s="53"/>
      <c r="J154" s="53"/>
      <c r="K154" s="53"/>
      <c r="L154" s="53"/>
      <c r="M154" s="53"/>
      <c r="N154" s="53"/>
      <c r="O154" s="4"/>
      <c r="P154" s="4"/>
      <c r="Q154" s="4"/>
      <c r="R154" s="4"/>
      <c r="S154" s="4"/>
      <c r="T154" s="4"/>
      <c r="U154" s="4"/>
      <c r="V154" s="4"/>
      <c r="W154" s="4"/>
      <c r="X154" s="4"/>
      <c r="Y154" s="4"/>
      <c r="Z154" s="57"/>
      <c r="AA154" s="57"/>
      <c r="AB154" s="4"/>
      <c r="AC154" s="4"/>
      <c r="AD154" s="4"/>
      <c r="AE154" s="4"/>
    </row>
    <row r="155" spans="1:31" ht="15.75" customHeight="1">
      <c r="A155" s="4"/>
      <c r="B155" s="4"/>
      <c r="C155" s="4"/>
      <c r="D155" s="4"/>
      <c r="E155" s="4"/>
      <c r="F155" s="4"/>
      <c r="G155" s="57"/>
      <c r="H155" s="57"/>
      <c r="I155" s="53"/>
      <c r="J155" s="53"/>
      <c r="K155" s="53"/>
      <c r="L155" s="53"/>
      <c r="M155" s="53"/>
      <c r="N155" s="53"/>
      <c r="O155" s="4"/>
      <c r="P155" s="4"/>
      <c r="Q155" s="4"/>
      <c r="R155" s="4"/>
      <c r="S155" s="4"/>
      <c r="T155" s="4"/>
      <c r="U155" s="4"/>
      <c r="V155" s="4"/>
      <c r="W155" s="4"/>
      <c r="X155" s="4"/>
      <c r="Y155" s="4"/>
      <c r="Z155" s="57"/>
      <c r="AA155" s="57"/>
      <c r="AB155" s="4"/>
      <c r="AC155" s="4"/>
      <c r="AD155" s="4"/>
      <c r="AE155" s="4"/>
    </row>
    <row r="156" spans="1:31" ht="15.75" customHeight="1">
      <c r="A156" s="4"/>
      <c r="B156" s="4"/>
      <c r="C156" s="4"/>
      <c r="D156" s="4"/>
      <c r="E156" s="4"/>
      <c r="F156" s="4"/>
      <c r="G156" s="57"/>
      <c r="H156" s="57"/>
      <c r="I156" s="53"/>
      <c r="J156" s="53"/>
      <c r="K156" s="53"/>
      <c r="L156" s="53"/>
      <c r="M156" s="53"/>
      <c r="N156" s="53"/>
      <c r="O156" s="4"/>
      <c r="P156" s="4"/>
      <c r="Q156" s="4"/>
      <c r="R156" s="4"/>
      <c r="S156" s="4"/>
      <c r="T156" s="4"/>
      <c r="U156" s="4"/>
      <c r="V156" s="4"/>
      <c r="W156" s="4"/>
      <c r="X156" s="4"/>
      <c r="Y156" s="4"/>
      <c r="Z156" s="57"/>
      <c r="AA156" s="57"/>
      <c r="AB156" s="4"/>
      <c r="AC156" s="4"/>
      <c r="AD156" s="4"/>
      <c r="AE156" s="4"/>
    </row>
    <row r="157" spans="1:31" ht="15.75" customHeight="1">
      <c r="A157" s="4"/>
      <c r="B157" s="4"/>
      <c r="C157" s="4"/>
      <c r="D157" s="4"/>
      <c r="E157" s="4"/>
      <c r="F157" s="4"/>
      <c r="G157" s="57"/>
      <c r="H157" s="57"/>
      <c r="I157" s="53"/>
      <c r="J157" s="53"/>
      <c r="K157" s="53"/>
      <c r="L157" s="53"/>
      <c r="M157" s="53"/>
      <c r="N157" s="53"/>
      <c r="O157" s="4"/>
      <c r="P157" s="4"/>
      <c r="Q157" s="4"/>
      <c r="R157" s="4"/>
      <c r="S157" s="4"/>
      <c r="T157" s="4"/>
      <c r="U157" s="4"/>
      <c r="V157" s="4"/>
      <c r="W157" s="4"/>
      <c r="X157" s="4"/>
      <c r="Y157" s="4"/>
      <c r="Z157" s="57"/>
      <c r="AA157" s="57"/>
      <c r="AB157" s="4"/>
      <c r="AC157" s="4"/>
      <c r="AD157" s="4"/>
      <c r="AE157" s="4"/>
    </row>
    <row r="158" spans="1:31" ht="15.75" customHeight="1">
      <c r="A158" s="4"/>
      <c r="B158" s="4"/>
      <c r="C158" s="4"/>
      <c r="D158" s="4"/>
      <c r="E158" s="4"/>
      <c r="F158" s="4"/>
      <c r="G158" s="57"/>
      <c r="H158" s="57"/>
      <c r="I158" s="53"/>
      <c r="J158" s="53"/>
      <c r="K158" s="53"/>
      <c r="L158" s="53"/>
      <c r="M158" s="53"/>
      <c r="N158" s="53"/>
      <c r="O158" s="4"/>
      <c r="P158" s="4"/>
      <c r="Q158" s="4"/>
      <c r="R158" s="4"/>
      <c r="S158" s="4"/>
      <c r="T158" s="4"/>
      <c r="U158" s="4"/>
      <c r="V158" s="4"/>
      <c r="W158" s="4"/>
      <c r="X158" s="4"/>
      <c r="Y158" s="4"/>
      <c r="Z158" s="57"/>
      <c r="AA158" s="57"/>
      <c r="AB158" s="4"/>
      <c r="AC158" s="4"/>
      <c r="AD158" s="4"/>
      <c r="AE158" s="4"/>
    </row>
    <row r="159" spans="1:31" ht="15.75" customHeight="1">
      <c r="A159" s="4"/>
      <c r="B159" s="4"/>
      <c r="C159" s="4"/>
      <c r="D159" s="4"/>
      <c r="E159" s="4"/>
      <c r="F159" s="4"/>
      <c r="G159" s="57"/>
      <c r="H159" s="57"/>
      <c r="I159" s="53"/>
      <c r="J159" s="53"/>
      <c r="K159" s="53"/>
      <c r="L159" s="53"/>
      <c r="M159" s="53"/>
      <c r="N159" s="53"/>
      <c r="O159" s="4"/>
      <c r="P159" s="4"/>
      <c r="Q159" s="4"/>
      <c r="R159" s="4"/>
      <c r="S159" s="4"/>
      <c r="T159" s="4"/>
      <c r="U159" s="4"/>
      <c r="V159" s="4"/>
      <c r="W159" s="4"/>
      <c r="X159" s="4"/>
      <c r="Y159" s="4"/>
      <c r="Z159" s="57"/>
      <c r="AA159" s="57"/>
      <c r="AB159" s="4"/>
      <c r="AC159" s="4"/>
      <c r="AD159" s="4"/>
      <c r="AE159" s="4"/>
    </row>
    <row r="160" spans="1:31" ht="15.75" customHeight="1">
      <c r="A160" s="4"/>
      <c r="B160" s="4"/>
      <c r="C160" s="4"/>
      <c r="D160" s="4"/>
      <c r="E160" s="4"/>
      <c r="F160" s="4"/>
      <c r="G160" s="57"/>
      <c r="H160" s="57"/>
      <c r="I160" s="53"/>
      <c r="J160" s="53"/>
      <c r="K160" s="53"/>
      <c r="L160" s="53"/>
      <c r="M160" s="53"/>
      <c r="N160" s="53"/>
      <c r="O160" s="4"/>
      <c r="P160" s="4"/>
      <c r="Q160" s="4"/>
      <c r="R160" s="4"/>
      <c r="S160" s="4"/>
      <c r="T160" s="4"/>
      <c r="U160" s="4"/>
      <c r="V160" s="4"/>
      <c r="W160" s="4"/>
      <c r="X160" s="4"/>
      <c r="Y160" s="4"/>
      <c r="Z160" s="57"/>
      <c r="AA160" s="57"/>
      <c r="AB160" s="4"/>
      <c r="AC160" s="4"/>
      <c r="AD160" s="4"/>
      <c r="AE160" s="4"/>
    </row>
    <row r="161" spans="1:31" ht="15.75" customHeight="1">
      <c r="A161" s="4"/>
      <c r="B161" s="4"/>
      <c r="C161" s="4"/>
      <c r="D161" s="4"/>
      <c r="E161" s="4"/>
      <c r="F161" s="4"/>
      <c r="G161" s="57"/>
      <c r="H161" s="57"/>
      <c r="I161" s="53"/>
      <c r="J161" s="53"/>
      <c r="K161" s="53"/>
      <c r="L161" s="53"/>
      <c r="M161" s="53"/>
      <c r="N161" s="53"/>
      <c r="O161" s="4"/>
      <c r="P161" s="4"/>
      <c r="Q161" s="4"/>
      <c r="R161" s="4"/>
      <c r="S161" s="4"/>
      <c r="T161" s="4"/>
      <c r="U161" s="4"/>
      <c r="V161" s="4"/>
      <c r="W161" s="4"/>
      <c r="X161" s="4"/>
      <c r="Y161" s="4"/>
      <c r="Z161" s="57"/>
      <c r="AA161" s="57"/>
      <c r="AB161" s="4"/>
      <c r="AC161" s="4"/>
      <c r="AD161" s="4"/>
      <c r="AE161" s="4"/>
    </row>
    <row r="162" spans="1:31" ht="15.75" customHeight="1">
      <c r="A162" s="4"/>
      <c r="B162" s="4"/>
      <c r="C162" s="4"/>
      <c r="D162" s="4"/>
      <c r="E162" s="4"/>
      <c r="F162" s="4"/>
      <c r="G162" s="57"/>
      <c r="H162" s="57"/>
      <c r="I162" s="53"/>
      <c r="J162" s="53"/>
      <c r="K162" s="53"/>
      <c r="L162" s="53"/>
      <c r="M162" s="53"/>
      <c r="N162" s="53"/>
      <c r="O162" s="4"/>
      <c r="P162" s="4"/>
      <c r="Q162" s="4"/>
      <c r="R162" s="4"/>
      <c r="S162" s="4"/>
      <c r="T162" s="4"/>
      <c r="U162" s="4"/>
      <c r="V162" s="4"/>
      <c r="W162" s="4"/>
      <c r="X162" s="4"/>
      <c r="Y162" s="4"/>
      <c r="Z162" s="57"/>
      <c r="AA162" s="57"/>
      <c r="AB162" s="4"/>
      <c r="AC162" s="4"/>
      <c r="AD162" s="4"/>
      <c r="AE162" s="4"/>
    </row>
    <row r="163" spans="1:31" ht="15.75" customHeight="1">
      <c r="A163" s="4"/>
      <c r="B163" s="4"/>
      <c r="C163" s="4"/>
      <c r="D163" s="4"/>
      <c r="E163" s="4"/>
      <c r="F163" s="4"/>
      <c r="G163" s="57"/>
      <c r="H163" s="57"/>
      <c r="I163" s="53"/>
      <c r="J163" s="53"/>
      <c r="K163" s="53"/>
      <c r="L163" s="53"/>
      <c r="M163" s="53"/>
      <c r="N163" s="53"/>
      <c r="O163" s="4"/>
      <c r="P163" s="4"/>
      <c r="Q163" s="4"/>
      <c r="R163" s="4"/>
      <c r="S163" s="4"/>
      <c r="T163" s="4"/>
      <c r="U163" s="4"/>
      <c r="V163" s="4"/>
      <c r="W163" s="4"/>
      <c r="X163" s="4"/>
      <c r="Y163" s="4"/>
      <c r="Z163" s="57"/>
      <c r="AA163" s="57"/>
      <c r="AB163" s="4"/>
      <c r="AC163" s="4"/>
      <c r="AD163" s="4"/>
      <c r="AE163" s="4"/>
    </row>
    <row r="164" spans="1:31" ht="15.75" customHeight="1">
      <c r="A164" s="4"/>
      <c r="B164" s="4"/>
      <c r="C164" s="4"/>
      <c r="D164" s="4"/>
      <c r="E164" s="4"/>
      <c r="F164" s="4"/>
      <c r="G164" s="57"/>
      <c r="H164" s="57"/>
      <c r="I164" s="53"/>
      <c r="J164" s="53"/>
      <c r="K164" s="53"/>
      <c r="L164" s="53"/>
      <c r="M164" s="53"/>
      <c r="N164" s="53"/>
      <c r="O164" s="4"/>
      <c r="P164" s="4"/>
      <c r="Q164" s="4"/>
      <c r="R164" s="4"/>
      <c r="S164" s="4"/>
      <c r="T164" s="4"/>
      <c r="U164" s="4"/>
      <c r="V164" s="4"/>
      <c r="W164" s="4"/>
      <c r="X164" s="4"/>
      <c r="Y164" s="4"/>
      <c r="Z164" s="57"/>
      <c r="AA164" s="57"/>
      <c r="AB164" s="4"/>
      <c r="AC164" s="4"/>
      <c r="AD164" s="4"/>
      <c r="AE164" s="4"/>
    </row>
    <row r="165" spans="1:31" ht="15.75" customHeight="1">
      <c r="A165" s="4"/>
      <c r="B165" s="4"/>
      <c r="C165" s="4"/>
      <c r="D165" s="4"/>
      <c r="E165" s="4"/>
      <c r="F165" s="4"/>
      <c r="G165" s="57"/>
      <c r="H165" s="57"/>
      <c r="I165" s="53"/>
      <c r="J165" s="53"/>
      <c r="K165" s="53"/>
      <c r="L165" s="53"/>
      <c r="M165" s="53"/>
      <c r="N165" s="53"/>
      <c r="O165" s="4"/>
      <c r="P165" s="4"/>
      <c r="Q165" s="4"/>
      <c r="R165" s="4"/>
      <c r="S165" s="4"/>
      <c r="T165" s="4"/>
      <c r="U165" s="4"/>
      <c r="V165" s="4"/>
      <c r="W165" s="4"/>
      <c r="X165" s="4"/>
      <c r="Y165" s="4"/>
      <c r="Z165" s="57"/>
      <c r="AA165" s="57"/>
      <c r="AB165" s="4"/>
      <c r="AC165" s="4"/>
      <c r="AD165" s="4"/>
      <c r="AE165" s="4"/>
    </row>
    <row r="166" spans="1:31" ht="15.75" customHeight="1">
      <c r="A166" s="4"/>
      <c r="B166" s="4"/>
      <c r="C166" s="4"/>
      <c r="D166" s="4"/>
      <c r="E166" s="4"/>
      <c r="F166" s="4"/>
      <c r="G166" s="57"/>
      <c r="H166" s="57"/>
      <c r="I166" s="53"/>
      <c r="J166" s="53"/>
      <c r="K166" s="53"/>
      <c r="L166" s="53"/>
      <c r="M166" s="53"/>
      <c r="N166" s="53"/>
      <c r="O166" s="4"/>
      <c r="P166" s="4"/>
      <c r="Q166" s="4"/>
      <c r="R166" s="4"/>
      <c r="S166" s="4"/>
      <c r="T166" s="4"/>
      <c r="U166" s="4"/>
      <c r="V166" s="4"/>
      <c r="W166" s="4"/>
      <c r="X166" s="4"/>
      <c r="Y166" s="4"/>
      <c r="Z166" s="57"/>
      <c r="AA166" s="57"/>
      <c r="AB166" s="4"/>
      <c r="AC166" s="4"/>
      <c r="AD166" s="4"/>
      <c r="AE166" s="4"/>
    </row>
    <row r="167" spans="1:31" ht="15.75" customHeight="1">
      <c r="A167" s="4"/>
      <c r="B167" s="4"/>
      <c r="C167" s="4"/>
      <c r="D167" s="4"/>
      <c r="E167" s="4"/>
      <c r="F167" s="4"/>
      <c r="G167" s="57"/>
      <c r="H167" s="57"/>
      <c r="I167" s="53"/>
      <c r="J167" s="53"/>
      <c r="K167" s="53"/>
      <c r="L167" s="53"/>
      <c r="M167" s="53"/>
      <c r="N167" s="53"/>
      <c r="O167" s="4"/>
      <c r="P167" s="4"/>
      <c r="Q167" s="4"/>
      <c r="R167" s="4"/>
      <c r="S167" s="4"/>
      <c r="T167" s="4"/>
      <c r="U167" s="4"/>
      <c r="V167" s="4"/>
      <c r="W167" s="4"/>
      <c r="X167" s="4"/>
      <c r="Y167" s="4"/>
      <c r="Z167" s="57"/>
      <c r="AA167" s="57"/>
      <c r="AB167" s="4"/>
      <c r="AC167" s="4"/>
      <c r="AD167" s="4"/>
      <c r="AE167" s="4"/>
    </row>
    <row r="168" spans="1:31" ht="15.75" customHeight="1">
      <c r="A168" s="4"/>
      <c r="B168" s="4"/>
      <c r="C168" s="4"/>
      <c r="D168" s="4"/>
      <c r="E168" s="4"/>
      <c r="F168" s="4"/>
      <c r="G168" s="57"/>
      <c r="H168" s="57"/>
      <c r="I168" s="53"/>
      <c r="J168" s="53"/>
      <c r="K168" s="53"/>
      <c r="L168" s="53"/>
      <c r="M168" s="53"/>
      <c r="N168" s="53"/>
      <c r="O168" s="4"/>
      <c r="P168" s="4"/>
      <c r="Q168" s="4"/>
      <c r="R168" s="4"/>
      <c r="S168" s="4"/>
      <c r="T168" s="4"/>
      <c r="U168" s="4"/>
      <c r="V168" s="4"/>
      <c r="W168" s="4"/>
      <c r="X168" s="4"/>
      <c r="Y168" s="4"/>
      <c r="Z168" s="57"/>
      <c r="AA168" s="57"/>
      <c r="AB168" s="4"/>
      <c r="AC168" s="4"/>
      <c r="AD168" s="4"/>
      <c r="AE168" s="4"/>
    </row>
    <row r="169" spans="1:31" ht="15.75" customHeight="1">
      <c r="A169" s="4"/>
      <c r="B169" s="4"/>
      <c r="C169" s="4"/>
      <c r="D169" s="4"/>
      <c r="E169" s="4"/>
      <c r="F169" s="4"/>
      <c r="G169" s="57"/>
      <c r="H169" s="57"/>
      <c r="I169" s="53"/>
      <c r="J169" s="53"/>
      <c r="K169" s="53"/>
      <c r="L169" s="53"/>
      <c r="M169" s="53"/>
      <c r="N169" s="53"/>
      <c r="O169" s="4"/>
      <c r="P169" s="4"/>
      <c r="Q169" s="4"/>
      <c r="R169" s="4"/>
      <c r="S169" s="4"/>
      <c r="T169" s="4"/>
      <c r="U169" s="4"/>
      <c r="V169" s="4"/>
      <c r="W169" s="4"/>
      <c r="X169" s="4"/>
      <c r="Y169" s="4"/>
      <c r="Z169" s="57"/>
      <c r="AA169" s="57"/>
      <c r="AB169" s="4"/>
      <c r="AC169" s="4"/>
      <c r="AD169" s="4"/>
      <c r="AE169" s="4"/>
    </row>
    <row r="170" spans="1:31" ht="15.75" customHeight="1">
      <c r="A170" s="4"/>
      <c r="B170" s="4"/>
      <c r="C170" s="4"/>
      <c r="D170" s="4"/>
      <c r="E170" s="4"/>
      <c r="F170" s="4"/>
      <c r="G170" s="57"/>
      <c r="H170" s="57"/>
      <c r="I170" s="53"/>
      <c r="J170" s="53"/>
      <c r="K170" s="53"/>
      <c r="L170" s="53"/>
      <c r="M170" s="53"/>
      <c r="N170" s="53"/>
      <c r="O170" s="4"/>
      <c r="P170" s="4"/>
      <c r="Q170" s="4"/>
      <c r="R170" s="4"/>
      <c r="S170" s="4"/>
      <c r="T170" s="4"/>
      <c r="U170" s="4"/>
      <c r="V170" s="4"/>
      <c r="W170" s="4"/>
      <c r="X170" s="4"/>
      <c r="Y170" s="4"/>
      <c r="Z170" s="57"/>
      <c r="AA170" s="57"/>
      <c r="AB170" s="4"/>
      <c r="AC170" s="4"/>
      <c r="AD170" s="4"/>
      <c r="AE170" s="4"/>
    </row>
    <row r="171" spans="1:31" ht="15.75" customHeight="1">
      <c r="A171" s="4"/>
      <c r="B171" s="4"/>
      <c r="C171" s="4"/>
      <c r="D171" s="4"/>
      <c r="E171" s="4"/>
      <c r="F171" s="4"/>
      <c r="G171" s="57"/>
      <c r="H171" s="57"/>
      <c r="I171" s="53"/>
      <c r="J171" s="53"/>
      <c r="K171" s="53"/>
      <c r="L171" s="53"/>
      <c r="M171" s="53"/>
      <c r="N171" s="53"/>
      <c r="O171" s="4"/>
      <c r="P171" s="4"/>
      <c r="Q171" s="4"/>
      <c r="R171" s="4"/>
      <c r="S171" s="4"/>
      <c r="T171" s="4"/>
      <c r="U171" s="4"/>
      <c r="V171" s="4"/>
      <c r="W171" s="4"/>
      <c r="X171" s="4"/>
      <c r="Y171" s="4"/>
      <c r="Z171" s="57"/>
      <c r="AA171" s="57"/>
      <c r="AB171" s="4"/>
      <c r="AC171" s="4"/>
      <c r="AD171" s="4"/>
      <c r="AE171" s="4"/>
    </row>
    <row r="172" spans="1:31" ht="15.75" customHeight="1">
      <c r="A172" s="4"/>
      <c r="B172" s="4"/>
      <c r="C172" s="4"/>
      <c r="D172" s="4"/>
      <c r="E172" s="4"/>
      <c r="F172" s="4"/>
      <c r="G172" s="57"/>
      <c r="H172" s="57"/>
      <c r="I172" s="53"/>
      <c r="J172" s="53"/>
      <c r="K172" s="53"/>
      <c r="L172" s="53"/>
      <c r="M172" s="53"/>
      <c r="N172" s="53"/>
      <c r="O172" s="4"/>
      <c r="P172" s="4"/>
      <c r="Q172" s="4"/>
      <c r="R172" s="4"/>
      <c r="S172" s="4"/>
      <c r="T172" s="4"/>
      <c r="U172" s="4"/>
      <c r="V172" s="4"/>
      <c r="W172" s="4"/>
      <c r="X172" s="4"/>
      <c r="Y172" s="4"/>
      <c r="Z172" s="57"/>
      <c r="AA172" s="57"/>
      <c r="AB172" s="4"/>
      <c r="AC172" s="4"/>
      <c r="AD172" s="4"/>
      <c r="AE172" s="4"/>
    </row>
    <row r="173" spans="1:31" ht="15.75" customHeight="1">
      <c r="A173" s="4"/>
      <c r="B173" s="4"/>
      <c r="C173" s="4"/>
      <c r="D173" s="4"/>
      <c r="E173" s="4"/>
      <c r="F173" s="4"/>
      <c r="G173" s="57"/>
      <c r="H173" s="57"/>
      <c r="I173" s="53"/>
      <c r="J173" s="53"/>
      <c r="K173" s="53"/>
      <c r="L173" s="53"/>
      <c r="M173" s="53"/>
      <c r="N173" s="53"/>
      <c r="O173" s="4"/>
      <c r="P173" s="4"/>
      <c r="Q173" s="4"/>
      <c r="R173" s="4"/>
      <c r="S173" s="4"/>
      <c r="T173" s="4"/>
      <c r="U173" s="4"/>
      <c r="V173" s="4"/>
      <c r="W173" s="4"/>
      <c r="X173" s="4"/>
      <c r="Y173" s="4"/>
      <c r="Z173" s="57"/>
      <c r="AA173" s="57"/>
      <c r="AB173" s="4"/>
      <c r="AC173" s="4"/>
      <c r="AD173" s="4"/>
      <c r="AE173" s="4"/>
    </row>
    <row r="174" spans="1:31" ht="15.75" customHeight="1">
      <c r="A174" s="4"/>
      <c r="B174" s="4"/>
      <c r="C174" s="4"/>
      <c r="D174" s="4"/>
      <c r="E174" s="4"/>
      <c r="F174" s="4"/>
      <c r="G174" s="57"/>
      <c r="H174" s="57"/>
      <c r="I174" s="53"/>
      <c r="J174" s="53"/>
      <c r="K174" s="53"/>
      <c r="L174" s="53"/>
      <c r="M174" s="53"/>
      <c r="N174" s="53"/>
      <c r="O174" s="4"/>
      <c r="P174" s="4"/>
      <c r="Q174" s="4"/>
      <c r="R174" s="4"/>
      <c r="S174" s="4"/>
      <c r="T174" s="4"/>
      <c r="U174" s="4"/>
      <c r="V174" s="4"/>
      <c r="W174" s="4"/>
      <c r="X174" s="4"/>
      <c r="Y174" s="4"/>
      <c r="Z174" s="57"/>
      <c r="AA174" s="57"/>
      <c r="AB174" s="4"/>
      <c r="AC174" s="4"/>
      <c r="AD174" s="4"/>
      <c r="AE174" s="4"/>
    </row>
    <row r="175" spans="1:31" ht="15.75" customHeight="1">
      <c r="A175" s="4"/>
      <c r="B175" s="4"/>
      <c r="C175" s="4"/>
      <c r="D175" s="4"/>
      <c r="E175" s="4"/>
      <c r="F175" s="4"/>
      <c r="G175" s="57"/>
      <c r="H175" s="57"/>
      <c r="I175" s="53"/>
      <c r="J175" s="53"/>
      <c r="K175" s="53"/>
      <c r="L175" s="53"/>
      <c r="M175" s="53"/>
      <c r="N175" s="53"/>
      <c r="O175" s="4"/>
      <c r="P175" s="4"/>
      <c r="Q175" s="4"/>
      <c r="R175" s="4"/>
      <c r="S175" s="4"/>
      <c r="T175" s="4"/>
      <c r="U175" s="4"/>
      <c r="V175" s="4"/>
      <c r="W175" s="4"/>
      <c r="X175" s="4"/>
      <c r="Y175" s="4"/>
      <c r="Z175" s="57"/>
      <c r="AA175" s="57"/>
      <c r="AB175" s="4"/>
      <c r="AC175" s="4"/>
      <c r="AD175" s="4"/>
      <c r="AE175" s="4"/>
    </row>
    <row r="176" spans="1:31" ht="15.75" customHeight="1">
      <c r="A176" s="4"/>
      <c r="B176" s="4"/>
      <c r="C176" s="4"/>
      <c r="D176" s="4"/>
      <c r="E176" s="4"/>
      <c r="F176" s="4"/>
      <c r="G176" s="57"/>
      <c r="H176" s="57"/>
      <c r="I176" s="53"/>
      <c r="J176" s="53"/>
      <c r="K176" s="53"/>
      <c r="L176" s="53"/>
      <c r="M176" s="53"/>
      <c r="N176" s="53"/>
      <c r="O176" s="4"/>
      <c r="P176" s="4"/>
      <c r="Q176" s="4"/>
      <c r="R176" s="4"/>
      <c r="S176" s="4"/>
      <c r="T176" s="4"/>
      <c r="U176" s="4"/>
      <c r="V176" s="4"/>
      <c r="W176" s="4"/>
      <c r="X176" s="4"/>
      <c r="Y176" s="4"/>
      <c r="Z176" s="57"/>
      <c r="AA176" s="57"/>
      <c r="AB176" s="4"/>
      <c r="AC176" s="4"/>
      <c r="AD176" s="4"/>
      <c r="AE176" s="4"/>
    </row>
    <row r="177" spans="1:31" ht="15.75" customHeight="1">
      <c r="A177" s="4"/>
      <c r="B177" s="4"/>
      <c r="C177" s="4"/>
      <c r="D177" s="4"/>
      <c r="E177" s="4"/>
      <c r="F177" s="4"/>
      <c r="G177" s="57"/>
      <c r="H177" s="57"/>
      <c r="I177" s="53"/>
      <c r="J177" s="53"/>
      <c r="K177" s="53"/>
      <c r="L177" s="53"/>
      <c r="M177" s="53"/>
      <c r="N177" s="53"/>
      <c r="O177" s="4"/>
      <c r="P177" s="4"/>
      <c r="Q177" s="4"/>
      <c r="R177" s="4"/>
      <c r="S177" s="4"/>
      <c r="T177" s="4"/>
      <c r="U177" s="4"/>
      <c r="V177" s="4"/>
      <c r="W177" s="4"/>
      <c r="X177" s="4"/>
      <c r="Y177" s="4"/>
      <c r="Z177" s="57"/>
      <c r="AA177" s="57"/>
      <c r="AB177" s="4"/>
      <c r="AC177" s="4"/>
      <c r="AD177" s="4"/>
      <c r="AE177" s="4"/>
    </row>
    <row r="178" spans="1:31" ht="15.75" customHeight="1">
      <c r="A178" s="4"/>
      <c r="B178" s="4"/>
      <c r="C178" s="4"/>
      <c r="D178" s="4"/>
      <c r="E178" s="4"/>
      <c r="F178" s="4"/>
      <c r="G178" s="57"/>
      <c r="H178" s="57"/>
      <c r="I178" s="53"/>
      <c r="J178" s="53"/>
      <c r="K178" s="53"/>
      <c r="L178" s="53"/>
      <c r="M178" s="53"/>
      <c r="N178" s="53"/>
      <c r="O178" s="4"/>
      <c r="P178" s="4"/>
      <c r="Q178" s="4"/>
      <c r="R178" s="4"/>
      <c r="S178" s="4"/>
      <c r="T178" s="4"/>
      <c r="U178" s="4"/>
      <c r="V178" s="4"/>
      <c r="W178" s="4"/>
      <c r="X178" s="4"/>
      <c r="Y178" s="4"/>
      <c r="Z178" s="57"/>
      <c r="AA178" s="57"/>
      <c r="AB178" s="4"/>
      <c r="AC178" s="4"/>
      <c r="AD178" s="4"/>
      <c r="AE178" s="4"/>
    </row>
    <row r="179" spans="1:31" ht="15.75" customHeight="1">
      <c r="A179" s="4"/>
      <c r="B179" s="4"/>
      <c r="C179" s="4"/>
      <c r="D179" s="4"/>
      <c r="E179" s="4"/>
      <c r="F179" s="4"/>
      <c r="G179" s="57"/>
      <c r="H179" s="57"/>
      <c r="I179" s="53"/>
      <c r="J179" s="53"/>
      <c r="K179" s="53"/>
      <c r="L179" s="53"/>
      <c r="M179" s="53"/>
      <c r="N179" s="53"/>
      <c r="O179" s="4"/>
      <c r="P179" s="4"/>
      <c r="Q179" s="4"/>
      <c r="R179" s="4"/>
      <c r="S179" s="4"/>
      <c r="T179" s="4"/>
      <c r="U179" s="4"/>
      <c r="V179" s="4"/>
      <c r="W179" s="4"/>
      <c r="X179" s="4"/>
      <c r="Y179" s="4"/>
      <c r="Z179" s="57"/>
      <c r="AA179" s="57"/>
      <c r="AB179" s="4"/>
      <c r="AC179" s="4"/>
      <c r="AD179" s="4"/>
      <c r="AE179" s="4"/>
    </row>
    <row r="180" spans="1:31" ht="15.75" customHeight="1">
      <c r="A180" s="4"/>
      <c r="B180" s="4"/>
      <c r="C180" s="4"/>
      <c r="D180" s="4"/>
      <c r="E180" s="4"/>
      <c r="F180" s="4"/>
      <c r="G180" s="57"/>
      <c r="H180" s="57"/>
      <c r="I180" s="53"/>
      <c r="J180" s="53"/>
      <c r="K180" s="53"/>
      <c r="L180" s="53"/>
      <c r="M180" s="53"/>
      <c r="N180" s="53"/>
      <c r="O180" s="4"/>
      <c r="P180" s="4"/>
      <c r="Q180" s="4"/>
      <c r="R180" s="4"/>
      <c r="S180" s="4"/>
      <c r="T180" s="4"/>
      <c r="U180" s="4"/>
      <c r="V180" s="4"/>
      <c r="W180" s="4"/>
      <c r="X180" s="4"/>
      <c r="Y180" s="4"/>
      <c r="Z180" s="57"/>
      <c r="AA180" s="57"/>
      <c r="AB180" s="4"/>
      <c r="AC180" s="4"/>
      <c r="AD180" s="4"/>
      <c r="AE180" s="4"/>
    </row>
    <row r="181" spans="1:31" ht="15.75" customHeight="1">
      <c r="A181" s="4"/>
      <c r="B181" s="4"/>
      <c r="C181" s="4"/>
      <c r="D181" s="4"/>
      <c r="E181" s="4"/>
      <c r="F181" s="4"/>
      <c r="G181" s="57"/>
      <c r="H181" s="57"/>
      <c r="I181" s="53"/>
      <c r="J181" s="53"/>
      <c r="K181" s="53"/>
      <c r="L181" s="53"/>
      <c r="M181" s="53"/>
      <c r="N181" s="53"/>
      <c r="O181" s="4"/>
      <c r="P181" s="4"/>
      <c r="Q181" s="4"/>
      <c r="R181" s="4"/>
      <c r="S181" s="4"/>
      <c r="T181" s="4"/>
      <c r="U181" s="4"/>
      <c r="V181" s="4"/>
      <c r="W181" s="4"/>
      <c r="X181" s="4"/>
      <c r="Y181" s="4"/>
      <c r="Z181" s="57"/>
      <c r="AA181" s="57"/>
      <c r="AB181" s="4"/>
      <c r="AC181" s="4"/>
      <c r="AD181" s="4"/>
      <c r="AE181" s="4"/>
    </row>
    <row r="182" spans="1:31" ht="15.75" customHeight="1">
      <c r="A182" s="4"/>
      <c r="B182" s="4"/>
      <c r="C182" s="4"/>
      <c r="D182" s="4"/>
      <c r="E182" s="4"/>
      <c r="F182" s="4"/>
      <c r="G182" s="57"/>
      <c r="H182" s="57"/>
      <c r="I182" s="53"/>
      <c r="J182" s="53"/>
      <c r="K182" s="53"/>
      <c r="L182" s="53"/>
      <c r="M182" s="53"/>
      <c r="N182" s="53"/>
      <c r="O182" s="4"/>
      <c r="P182" s="4"/>
      <c r="Q182" s="4"/>
      <c r="R182" s="4"/>
      <c r="S182" s="4"/>
      <c r="T182" s="4"/>
      <c r="U182" s="4"/>
      <c r="V182" s="4"/>
      <c r="W182" s="4"/>
      <c r="X182" s="4"/>
      <c r="Y182" s="4"/>
      <c r="Z182" s="57"/>
      <c r="AA182" s="57"/>
      <c r="AB182" s="4"/>
      <c r="AC182" s="4"/>
      <c r="AD182" s="4"/>
      <c r="AE182" s="4"/>
    </row>
    <row r="183" spans="1:31" ht="15.75" customHeight="1">
      <c r="A183" s="4"/>
      <c r="B183" s="4"/>
      <c r="C183" s="4"/>
      <c r="D183" s="4"/>
      <c r="E183" s="4"/>
      <c r="F183" s="4"/>
      <c r="G183" s="57"/>
      <c r="H183" s="57"/>
      <c r="I183" s="53"/>
      <c r="J183" s="53"/>
      <c r="K183" s="53"/>
      <c r="L183" s="53"/>
      <c r="M183" s="53"/>
      <c r="N183" s="53"/>
      <c r="O183" s="4"/>
      <c r="P183" s="4"/>
      <c r="Q183" s="4"/>
      <c r="R183" s="4"/>
      <c r="S183" s="4"/>
      <c r="T183" s="4"/>
      <c r="U183" s="4"/>
      <c r="V183" s="4"/>
      <c r="W183" s="4"/>
      <c r="X183" s="4"/>
      <c r="Y183" s="4"/>
      <c r="Z183" s="57"/>
      <c r="AA183" s="57"/>
      <c r="AB183" s="4"/>
      <c r="AC183" s="4"/>
      <c r="AD183" s="4"/>
      <c r="AE183" s="4"/>
    </row>
    <row r="184" spans="1:31" ht="15.75" customHeight="1">
      <c r="A184" s="4"/>
      <c r="B184" s="4"/>
      <c r="C184" s="4"/>
      <c r="D184" s="4"/>
      <c r="E184" s="4"/>
      <c r="F184" s="4"/>
      <c r="G184" s="57"/>
      <c r="H184" s="57"/>
      <c r="I184" s="53"/>
      <c r="J184" s="53"/>
      <c r="K184" s="53"/>
      <c r="L184" s="53"/>
      <c r="M184" s="53"/>
      <c r="N184" s="53"/>
      <c r="O184" s="4"/>
      <c r="P184" s="4"/>
      <c r="Q184" s="4"/>
      <c r="R184" s="4"/>
      <c r="S184" s="4"/>
      <c r="T184" s="4"/>
      <c r="U184" s="4"/>
      <c r="V184" s="4"/>
      <c r="W184" s="4"/>
      <c r="X184" s="4"/>
      <c r="Y184" s="4"/>
      <c r="Z184" s="57"/>
      <c r="AA184" s="57"/>
      <c r="AB184" s="4"/>
      <c r="AC184" s="4"/>
      <c r="AD184" s="4"/>
      <c r="AE184" s="4"/>
    </row>
    <row r="185" spans="1:31" ht="15.75" customHeight="1">
      <c r="A185" s="4"/>
      <c r="B185" s="4"/>
      <c r="C185" s="4"/>
      <c r="D185" s="4"/>
      <c r="E185" s="4"/>
      <c r="F185" s="4"/>
      <c r="G185" s="57"/>
      <c r="H185" s="57"/>
      <c r="I185" s="53"/>
      <c r="J185" s="53"/>
      <c r="K185" s="53"/>
      <c r="L185" s="53"/>
      <c r="M185" s="53"/>
      <c r="N185" s="53"/>
      <c r="O185" s="4"/>
      <c r="P185" s="4"/>
      <c r="Q185" s="4"/>
      <c r="R185" s="4"/>
      <c r="S185" s="4"/>
      <c r="T185" s="4"/>
      <c r="U185" s="4"/>
      <c r="V185" s="4"/>
      <c r="W185" s="4"/>
      <c r="X185" s="4"/>
      <c r="Y185" s="4"/>
      <c r="Z185" s="57"/>
      <c r="AA185" s="57"/>
      <c r="AB185" s="4"/>
      <c r="AC185" s="4"/>
      <c r="AD185" s="4"/>
      <c r="AE185" s="4"/>
    </row>
    <row r="186" spans="1:31" ht="15.75" customHeight="1">
      <c r="A186" s="4"/>
      <c r="B186" s="4"/>
      <c r="C186" s="4"/>
      <c r="D186" s="4"/>
      <c r="E186" s="4"/>
      <c r="F186" s="4"/>
      <c r="G186" s="57"/>
      <c r="H186" s="57"/>
      <c r="I186" s="53"/>
      <c r="J186" s="53"/>
      <c r="K186" s="53"/>
      <c r="L186" s="53"/>
      <c r="M186" s="53"/>
      <c r="N186" s="53"/>
      <c r="O186" s="4"/>
      <c r="P186" s="4"/>
      <c r="Q186" s="4"/>
      <c r="R186" s="4"/>
      <c r="S186" s="4"/>
      <c r="T186" s="4"/>
      <c r="U186" s="4"/>
      <c r="V186" s="4"/>
      <c r="W186" s="4"/>
      <c r="X186" s="4"/>
      <c r="Y186" s="4"/>
      <c r="Z186" s="57"/>
      <c r="AA186" s="57"/>
      <c r="AB186" s="4"/>
      <c r="AC186" s="4"/>
      <c r="AD186" s="4"/>
      <c r="AE186" s="4"/>
    </row>
    <row r="187" spans="1:31" ht="15.75" customHeight="1">
      <c r="A187" s="4"/>
      <c r="B187" s="4"/>
      <c r="C187" s="4"/>
      <c r="D187" s="4"/>
      <c r="E187" s="4"/>
      <c r="F187" s="4"/>
      <c r="G187" s="57"/>
      <c r="H187" s="57"/>
      <c r="I187" s="53"/>
      <c r="J187" s="53"/>
      <c r="K187" s="53"/>
      <c r="L187" s="53"/>
      <c r="M187" s="53"/>
      <c r="N187" s="53"/>
      <c r="O187" s="4"/>
      <c r="P187" s="4"/>
      <c r="Q187" s="4"/>
      <c r="R187" s="4"/>
      <c r="S187" s="4"/>
      <c r="T187" s="4"/>
      <c r="U187" s="4"/>
      <c r="V187" s="4"/>
      <c r="W187" s="4"/>
      <c r="X187" s="4"/>
      <c r="Y187" s="4"/>
      <c r="Z187" s="57"/>
      <c r="AA187" s="57"/>
      <c r="AB187" s="4"/>
      <c r="AC187" s="4"/>
      <c r="AD187" s="4"/>
      <c r="AE187" s="4"/>
    </row>
    <row r="188" spans="1:31" ht="15.75" customHeight="1">
      <c r="A188" s="4"/>
      <c r="B188" s="4"/>
      <c r="C188" s="4"/>
      <c r="D188" s="4"/>
      <c r="E188" s="4"/>
      <c r="F188" s="4"/>
      <c r="G188" s="57"/>
      <c r="H188" s="57"/>
      <c r="I188" s="53"/>
      <c r="J188" s="53"/>
      <c r="K188" s="53"/>
      <c r="L188" s="53"/>
      <c r="M188" s="53"/>
      <c r="N188" s="53"/>
      <c r="O188" s="4"/>
      <c r="P188" s="4"/>
      <c r="Q188" s="4"/>
      <c r="R188" s="4"/>
      <c r="S188" s="4"/>
      <c r="T188" s="4"/>
      <c r="U188" s="4"/>
      <c r="V188" s="4"/>
      <c r="W188" s="4"/>
      <c r="X188" s="4"/>
      <c r="Y188" s="4"/>
      <c r="Z188" s="57"/>
      <c r="AA188" s="57"/>
      <c r="AB188" s="4"/>
      <c r="AC188" s="4"/>
      <c r="AD188" s="4"/>
      <c r="AE188" s="4"/>
    </row>
    <row r="189" spans="1:31" ht="15.75" customHeight="1">
      <c r="A189" s="4"/>
      <c r="B189" s="4"/>
      <c r="C189" s="4"/>
      <c r="D189" s="4"/>
      <c r="E189" s="4"/>
      <c r="F189" s="4"/>
      <c r="G189" s="57"/>
      <c r="H189" s="57"/>
      <c r="I189" s="53"/>
      <c r="J189" s="53"/>
      <c r="K189" s="53"/>
      <c r="L189" s="53"/>
      <c r="M189" s="53"/>
      <c r="N189" s="53"/>
      <c r="O189" s="4"/>
      <c r="P189" s="4"/>
      <c r="Q189" s="4"/>
      <c r="R189" s="4"/>
      <c r="S189" s="4"/>
      <c r="T189" s="4"/>
      <c r="U189" s="4"/>
      <c r="V189" s="4"/>
      <c r="W189" s="4"/>
      <c r="X189" s="4"/>
      <c r="Y189" s="4"/>
      <c r="Z189" s="57"/>
      <c r="AA189" s="57"/>
      <c r="AB189" s="4"/>
      <c r="AC189" s="4"/>
      <c r="AD189" s="4"/>
      <c r="AE189" s="4"/>
    </row>
    <row r="190" spans="1:31" ht="15.75" customHeight="1">
      <c r="A190" s="4"/>
      <c r="B190" s="4"/>
      <c r="C190" s="4"/>
      <c r="D190" s="4"/>
      <c r="E190" s="4"/>
      <c r="F190" s="4"/>
      <c r="G190" s="57"/>
      <c r="H190" s="57"/>
      <c r="I190" s="53"/>
      <c r="J190" s="53"/>
      <c r="K190" s="53"/>
      <c r="L190" s="53"/>
      <c r="M190" s="53"/>
      <c r="N190" s="53"/>
      <c r="O190" s="4"/>
      <c r="P190" s="4"/>
      <c r="Q190" s="4"/>
      <c r="R190" s="4"/>
      <c r="S190" s="4"/>
      <c r="T190" s="4"/>
      <c r="U190" s="4"/>
      <c r="V190" s="4"/>
      <c r="W190" s="4"/>
      <c r="X190" s="4"/>
      <c r="Y190" s="4"/>
      <c r="Z190" s="57"/>
      <c r="AA190" s="57"/>
      <c r="AB190" s="4"/>
      <c r="AC190" s="4"/>
      <c r="AD190" s="4"/>
      <c r="AE190" s="4"/>
    </row>
    <row r="191" spans="1:31" ht="15.75" customHeight="1">
      <c r="A191" s="4"/>
      <c r="B191" s="4"/>
      <c r="C191" s="4"/>
      <c r="D191" s="4"/>
      <c r="E191" s="4"/>
      <c r="F191" s="4"/>
      <c r="G191" s="57"/>
      <c r="H191" s="57"/>
      <c r="I191" s="53"/>
      <c r="J191" s="53"/>
      <c r="K191" s="53"/>
      <c r="L191" s="53"/>
      <c r="M191" s="53"/>
      <c r="N191" s="53"/>
      <c r="O191" s="4"/>
      <c r="P191" s="4"/>
      <c r="Q191" s="4"/>
      <c r="R191" s="4"/>
      <c r="S191" s="4"/>
      <c r="T191" s="4"/>
      <c r="U191" s="4"/>
      <c r="V191" s="4"/>
      <c r="W191" s="4"/>
      <c r="X191" s="4"/>
      <c r="Y191" s="4"/>
      <c r="Z191" s="57"/>
      <c r="AA191" s="57"/>
      <c r="AB191" s="4"/>
      <c r="AC191" s="4"/>
      <c r="AD191" s="4"/>
      <c r="AE191" s="4"/>
    </row>
    <row r="192" spans="1:31" ht="15.75" customHeight="1">
      <c r="A192" s="4"/>
      <c r="B192" s="4"/>
      <c r="C192" s="4"/>
      <c r="D192" s="4"/>
      <c r="E192" s="4"/>
      <c r="F192" s="4"/>
      <c r="G192" s="57"/>
      <c r="H192" s="57"/>
      <c r="I192" s="53"/>
      <c r="J192" s="53"/>
      <c r="K192" s="53"/>
      <c r="L192" s="53"/>
      <c r="M192" s="53"/>
      <c r="N192" s="53"/>
      <c r="O192" s="4"/>
      <c r="P192" s="4"/>
      <c r="Q192" s="4"/>
      <c r="R192" s="4"/>
      <c r="S192" s="4"/>
      <c r="T192" s="4"/>
      <c r="U192" s="4"/>
      <c r="V192" s="4"/>
      <c r="W192" s="4"/>
      <c r="X192" s="4"/>
      <c r="Y192" s="4"/>
      <c r="Z192" s="57"/>
      <c r="AA192" s="57"/>
      <c r="AB192" s="4"/>
      <c r="AC192" s="4"/>
      <c r="AD192" s="4"/>
      <c r="AE192" s="4"/>
    </row>
    <row r="193" spans="1:31" ht="15.75" customHeight="1">
      <c r="A193" s="4"/>
      <c r="B193" s="4"/>
      <c r="C193" s="4"/>
      <c r="D193" s="4"/>
      <c r="E193" s="4"/>
      <c r="F193" s="4"/>
      <c r="G193" s="57"/>
      <c r="H193" s="57"/>
      <c r="I193" s="53"/>
      <c r="J193" s="53"/>
      <c r="K193" s="53"/>
      <c r="L193" s="53"/>
      <c r="M193" s="53"/>
      <c r="N193" s="53"/>
      <c r="O193" s="4"/>
      <c r="P193" s="4"/>
      <c r="Q193" s="4"/>
      <c r="R193" s="4"/>
      <c r="S193" s="4"/>
      <c r="T193" s="4"/>
      <c r="U193" s="4"/>
      <c r="V193" s="4"/>
      <c r="W193" s="4"/>
      <c r="X193" s="4"/>
      <c r="Y193" s="4"/>
      <c r="Z193" s="57"/>
      <c r="AA193" s="57"/>
      <c r="AB193" s="4"/>
      <c r="AC193" s="4"/>
      <c r="AD193" s="4"/>
      <c r="AE193" s="4"/>
    </row>
    <row r="194" spans="1:31" ht="15.75" customHeight="1">
      <c r="A194" s="4"/>
      <c r="B194" s="4"/>
      <c r="C194" s="4"/>
      <c r="D194" s="4"/>
      <c r="E194" s="4"/>
      <c r="F194" s="4"/>
      <c r="G194" s="57"/>
      <c r="H194" s="57"/>
      <c r="I194" s="53"/>
      <c r="J194" s="53"/>
      <c r="K194" s="53"/>
      <c r="L194" s="53"/>
      <c r="M194" s="53"/>
      <c r="N194" s="53"/>
      <c r="O194" s="4"/>
      <c r="P194" s="4"/>
      <c r="Q194" s="4"/>
      <c r="R194" s="4"/>
      <c r="S194" s="4"/>
      <c r="T194" s="4"/>
      <c r="U194" s="4"/>
      <c r="V194" s="4"/>
      <c r="W194" s="4"/>
      <c r="X194" s="4"/>
      <c r="Y194" s="4"/>
      <c r="Z194" s="57"/>
      <c r="AA194" s="57"/>
      <c r="AB194" s="4"/>
      <c r="AC194" s="4"/>
      <c r="AD194" s="4"/>
      <c r="AE194" s="4"/>
    </row>
    <row r="195" spans="1:31" ht="15.75" customHeight="1">
      <c r="A195" s="4"/>
      <c r="B195" s="4"/>
      <c r="C195" s="4"/>
      <c r="D195" s="4"/>
      <c r="E195" s="4"/>
      <c r="F195" s="4"/>
      <c r="G195" s="57"/>
      <c r="H195" s="57"/>
      <c r="I195" s="53"/>
      <c r="J195" s="53"/>
      <c r="K195" s="53"/>
      <c r="L195" s="53"/>
      <c r="M195" s="53"/>
      <c r="N195" s="53"/>
      <c r="O195" s="4"/>
      <c r="P195" s="4"/>
      <c r="Q195" s="4"/>
      <c r="R195" s="4"/>
      <c r="S195" s="4"/>
      <c r="T195" s="4"/>
      <c r="U195" s="4"/>
      <c r="V195" s="4"/>
      <c r="W195" s="4"/>
      <c r="X195" s="4"/>
      <c r="Y195" s="4"/>
      <c r="Z195" s="57"/>
      <c r="AA195" s="57"/>
      <c r="AB195" s="4"/>
      <c r="AC195" s="4"/>
      <c r="AD195" s="4"/>
      <c r="AE195" s="4"/>
    </row>
    <row r="196" spans="1:31" ht="15.75" customHeight="1">
      <c r="A196" s="4"/>
      <c r="B196" s="4"/>
      <c r="C196" s="4"/>
      <c r="D196" s="4"/>
      <c r="E196" s="4"/>
      <c r="F196" s="4"/>
      <c r="G196" s="57"/>
      <c r="H196" s="57"/>
      <c r="I196" s="53"/>
      <c r="J196" s="53"/>
      <c r="K196" s="53"/>
      <c r="L196" s="53"/>
      <c r="M196" s="53"/>
      <c r="N196" s="53"/>
      <c r="O196" s="4"/>
      <c r="P196" s="4"/>
      <c r="Q196" s="4"/>
      <c r="R196" s="4"/>
      <c r="S196" s="4"/>
      <c r="T196" s="4"/>
      <c r="U196" s="4"/>
      <c r="V196" s="4"/>
      <c r="W196" s="4"/>
      <c r="X196" s="4"/>
      <c r="Y196" s="4"/>
      <c r="Z196" s="57"/>
      <c r="AA196" s="57"/>
      <c r="AB196" s="4"/>
      <c r="AC196" s="4"/>
      <c r="AD196" s="4"/>
      <c r="AE196" s="4"/>
    </row>
    <row r="197" spans="1:31" ht="15.75" customHeight="1">
      <c r="A197" s="4"/>
      <c r="B197" s="4"/>
      <c r="C197" s="4"/>
      <c r="D197" s="4"/>
      <c r="E197" s="4"/>
      <c r="F197" s="4"/>
      <c r="G197" s="57"/>
      <c r="H197" s="57"/>
      <c r="I197" s="53"/>
      <c r="J197" s="53"/>
      <c r="K197" s="53"/>
      <c r="L197" s="53"/>
      <c r="M197" s="53"/>
      <c r="N197" s="53"/>
      <c r="O197" s="4"/>
      <c r="P197" s="4"/>
      <c r="Q197" s="4"/>
      <c r="R197" s="4"/>
      <c r="S197" s="4"/>
      <c r="T197" s="4"/>
      <c r="U197" s="4"/>
      <c r="V197" s="4"/>
      <c r="W197" s="4"/>
      <c r="X197" s="4"/>
      <c r="Y197" s="4"/>
      <c r="Z197" s="57"/>
      <c r="AA197" s="57"/>
      <c r="AB197" s="4"/>
      <c r="AC197" s="4"/>
      <c r="AD197" s="4"/>
      <c r="AE197" s="4"/>
    </row>
    <row r="198" spans="1:31" ht="15.75" customHeight="1">
      <c r="A198" s="4"/>
      <c r="B198" s="4"/>
      <c r="C198" s="4"/>
      <c r="D198" s="4"/>
      <c r="E198" s="4"/>
      <c r="F198" s="4"/>
      <c r="G198" s="57"/>
      <c r="H198" s="57"/>
      <c r="I198" s="53"/>
      <c r="J198" s="53"/>
      <c r="K198" s="53"/>
      <c r="L198" s="53"/>
      <c r="M198" s="53"/>
      <c r="N198" s="53"/>
      <c r="O198" s="4"/>
      <c r="P198" s="4"/>
      <c r="Q198" s="4"/>
      <c r="R198" s="4"/>
      <c r="S198" s="4"/>
      <c r="T198" s="4"/>
      <c r="U198" s="4"/>
      <c r="V198" s="4"/>
      <c r="W198" s="4"/>
      <c r="X198" s="4"/>
      <c r="Y198" s="4"/>
      <c r="Z198" s="57"/>
      <c r="AA198" s="57"/>
      <c r="AB198" s="4"/>
      <c r="AC198" s="4"/>
      <c r="AD198" s="4"/>
      <c r="AE198" s="4"/>
    </row>
    <row r="199" spans="1:31" ht="15.75" customHeight="1">
      <c r="A199" s="4"/>
      <c r="B199" s="4"/>
      <c r="C199" s="4"/>
      <c r="D199" s="4"/>
      <c r="E199" s="4"/>
      <c r="F199" s="4"/>
      <c r="G199" s="57"/>
      <c r="H199" s="57"/>
      <c r="I199" s="53"/>
      <c r="J199" s="53"/>
      <c r="K199" s="53"/>
      <c r="L199" s="53"/>
      <c r="M199" s="53"/>
      <c r="N199" s="53"/>
      <c r="O199" s="4"/>
      <c r="P199" s="4"/>
      <c r="Q199" s="4"/>
      <c r="R199" s="4"/>
      <c r="S199" s="4"/>
      <c r="T199" s="4"/>
      <c r="U199" s="4"/>
      <c r="V199" s="4"/>
      <c r="W199" s="4"/>
      <c r="X199" s="4"/>
      <c r="Y199" s="4"/>
      <c r="Z199" s="57"/>
      <c r="AA199" s="57"/>
      <c r="AB199" s="4"/>
      <c r="AC199" s="4"/>
      <c r="AD199" s="4"/>
      <c r="AE199" s="4"/>
    </row>
    <row r="200" spans="1:31" ht="15.75" customHeight="1">
      <c r="A200" s="4"/>
      <c r="B200" s="4"/>
      <c r="C200" s="4"/>
      <c r="D200" s="4"/>
      <c r="E200" s="4"/>
      <c r="F200" s="4"/>
      <c r="G200" s="57"/>
      <c r="H200" s="57"/>
      <c r="I200" s="53"/>
      <c r="J200" s="53"/>
      <c r="K200" s="53"/>
      <c r="L200" s="53"/>
      <c r="M200" s="53"/>
      <c r="N200" s="53"/>
      <c r="O200" s="4"/>
      <c r="P200" s="4"/>
      <c r="Q200" s="4"/>
      <c r="R200" s="4"/>
      <c r="S200" s="4"/>
      <c r="T200" s="4"/>
      <c r="U200" s="4"/>
      <c r="V200" s="4"/>
      <c r="W200" s="4"/>
      <c r="X200" s="4"/>
      <c r="Y200" s="4"/>
      <c r="Z200" s="57"/>
      <c r="AA200" s="57"/>
      <c r="AB200" s="4"/>
      <c r="AC200" s="4"/>
      <c r="AD200" s="4"/>
      <c r="AE200" s="4"/>
    </row>
    <row r="201" spans="1:31" ht="15.75" customHeight="1">
      <c r="A201" s="4"/>
      <c r="B201" s="4"/>
      <c r="C201" s="4"/>
      <c r="D201" s="4"/>
      <c r="E201" s="4"/>
      <c r="F201" s="4"/>
      <c r="G201" s="57"/>
      <c r="H201" s="57"/>
      <c r="I201" s="53"/>
      <c r="J201" s="53"/>
      <c r="K201" s="53"/>
      <c r="L201" s="53"/>
      <c r="M201" s="53"/>
      <c r="N201" s="53"/>
      <c r="O201" s="4"/>
      <c r="P201" s="4"/>
      <c r="Q201" s="4"/>
      <c r="R201" s="4"/>
      <c r="S201" s="4"/>
      <c r="T201" s="4"/>
      <c r="U201" s="4"/>
      <c r="V201" s="4"/>
      <c r="W201" s="4"/>
      <c r="X201" s="4"/>
      <c r="Y201" s="4"/>
      <c r="Z201" s="57"/>
      <c r="AA201" s="57"/>
      <c r="AB201" s="4"/>
      <c r="AC201" s="4"/>
      <c r="AD201" s="4"/>
      <c r="AE201" s="4"/>
    </row>
    <row r="202" spans="1:31" ht="15.75" customHeight="1">
      <c r="A202" s="4"/>
      <c r="B202" s="4"/>
      <c r="C202" s="4"/>
      <c r="D202" s="4"/>
      <c r="E202" s="4"/>
      <c r="F202" s="4"/>
      <c r="G202" s="57"/>
      <c r="H202" s="57"/>
      <c r="I202" s="53"/>
      <c r="J202" s="53"/>
      <c r="K202" s="53"/>
      <c r="L202" s="53"/>
      <c r="M202" s="53"/>
      <c r="N202" s="53"/>
      <c r="O202" s="4"/>
      <c r="P202" s="4"/>
      <c r="Q202" s="4"/>
      <c r="R202" s="4"/>
      <c r="S202" s="4"/>
      <c r="T202" s="4"/>
      <c r="U202" s="4"/>
      <c r="V202" s="4"/>
      <c r="W202" s="4"/>
      <c r="X202" s="4"/>
      <c r="Y202" s="4"/>
      <c r="Z202" s="57"/>
      <c r="AA202" s="57"/>
      <c r="AB202" s="4"/>
      <c r="AC202" s="4"/>
      <c r="AD202" s="4"/>
      <c r="AE202" s="4"/>
    </row>
    <row r="203" spans="1:31" ht="15.75" customHeight="1">
      <c r="A203" s="4"/>
      <c r="B203" s="4"/>
      <c r="C203" s="4"/>
      <c r="D203" s="4"/>
      <c r="E203" s="4"/>
      <c r="F203" s="4"/>
      <c r="G203" s="57"/>
      <c r="H203" s="57"/>
      <c r="I203" s="53"/>
      <c r="J203" s="53"/>
      <c r="K203" s="53"/>
      <c r="L203" s="53"/>
      <c r="M203" s="53"/>
      <c r="N203" s="53"/>
      <c r="O203" s="4"/>
      <c r="P203" s="4"/>
      <c r="Q203" s="4"/>
      <c r="R203" s="4"/>
      <c r="S203" s="4"/>
      <c r="T203" s="4"/>
      <c r="U203" s="4"/>
      <c r="V203" s="4"/>
      <c r="W203" s="4"/>
      <c r="X203" s="4"/>
      <c r="Y203" s="4"/>
      <c r="Z203" s="57"/>
      <c r="AA203" s="57"/>
      <c r="AB203" s="4"/>
      <c r="AC203" s="4"/>
      <c r="AD203" s="4"/>
      <c r="AE203" s="4"/>
    </row>
    <row r="204" spans="1:31" ht="15.75" customHeight="1">
      <c r="A204" s="4"/>
      <c r="B204" s="4"/>
      <c r="C204" s="4"/>
      <c r="D204" s="4"/>
      <c r="E204" s="4"/>
      <c r="F204" s="4"/>
      <c r="G204" s="57"/>
      <c r="H204" s="57"/>
      <c r="I204" s="53"/>
      <c r="J204" s="53"/>
      <c r="K204" s="53"/>
      <c r="L204" s="53"/>
      <c r="M204" s="53"/>
      <c r="N204" s="53"/>
      <c r="O204" s="4"/>
      <c r="P204" s="4"/>
      <c r="Q204" s="4"/>
      <c r="R204" s="4"/>
      <c r="S204" s="4"/>
      <c r="T204" s="4"/>
      <c r="U204" s="4"/>
      <c r="V204" s="4"/>
      <c r="W204" s="4"/>
      <c r="X204" s="4"/>
      <c r="Y204" s="4"/>
      <c r="Z204" s="57"/>
      <c r="AA204" s="57"/>
      <c r="AB204" s="4"/>
      <c r="AC204" s="4"/>
      <c r="AD204" s="4"/>
      <c r="AE204" s="4"/>
    </row>
    <row r="205" spans="1:31" ht="15.75" customHeight="1">
      <c r="A205" s="4"/>
      <c r="B205" s="4"/>
      <c r="C205" s="4"/>
      <c r="D205" s="4"/>
      <c r="E205" s="4"/>
      <c r="F205" s="4"/>
      <c r="G205" s="57"/>
      <c r="H205" s="57"/>
      <c r="I205" s="53"/>
      <c r="J205" s="53"/>
      <c r="K205" s="53"/>
      <c r="L205" s="53"/>
      <c r="M205" s="53"/>
      <c r="N205" s="53"/>
      <c r="O205" s="4"/>
      <c r="P205" s="4"/>
      <c r="Q205" s="4"/>
      <c r="R205" s="4"/>
      <c r="S205" s="4"/>
      <c r="T205" s="4"/>
      <c r="U205" s="4"/>
      <c r="V205" s="4"/>
      <c r="W205" s="4"/>
      <c r="X205" s="4"/>
      <c r="Y205" s="4"/>
      <c r="Z205" s="57"/>
      <c r="AA205" s="57"/>
      <c r="AB205" s="4"/>
      <c r="AC205" s="4"/>
      <c r="AD205" s="4"/>
      <c r="AE205" s="4"/>
    </row>
    <row r="206" spans="1:31" ht="15.75" customHeight="1">
      <c r="A206" s="4"/>
      <c r="B206" s="4"/>
      <c r="C206" s="4"/>
      <c r="D206" s="4"/>
      <c r="E206" s="4"/>
      <c r="F206" s="4"/>
      <c r="G206" s="57"/>
      <c r="H206" s="57"/>
      <c r="I206" s="53"/>
      <c r="J206" s="53"/>
      <c r="K206" s="53"/>
      <c r="L206" s="53"/>
      <c r="M206" s="53"/>
      <c r="N206" s="53"/>
      <c r="O206" s="4"/>
      <c r="P206" s="4"/>
      <c r="Q206" s="4"/>
      <c r="R206" s="4"/>
      <c r="S206" s="4"/>
      <c r="T206" s="4"/>
      <c r="U206" s="4"/>
      <c r="V206" s="4"/>
      <c r="W206" s="4"/>
      <c r="X206" s="4"/>
      <c r="Y206" s="4"/>
      <c r="Z206" s="57"/>
      <c r="AA206" s="57"/>
      <c r="AB206" s="4"/>
      <c r="AC206" s="4"/>
      <c r="AD206" s="4"/>
      <c r="AE206" s="4"/>
    </row>
    <row r="207" spans="1:31" ht="15.75" customHeight="1">
      <c r="A207" s="4"/>
      <c r="B207" s="4"/>
      <c r="C207" s="4"/>
      <c r="D207" s="4"/>
      <c r="E207" s="4"/>
      <c r="F207" s="4"/>
      <c r="G207" s="57"/>
      <c r="H207" s="57"/>
      <c r="I207" s="53"/>
      <c r="J207" s="53"/>
      <c r="K207" s="53"/>
      <c r="L207" s="53"/>
      <c r="M207" s="53"/>
      <c r="N207" s="53"/>
      <c r="O207" s="4"/>
      <c r="P207" s="4"/>
      <c r="Q207" s="4"/>
      <c r="R207" s="4"/>
      <c r="S207" s="4"/>
      <c r="T207" s="4"/>
      <c r="U207" s="4"/>
      <c r="V207" s="4"/>
      <c r="W207" s="4"/>
      <c r="X207" s="4"/>
      <c r="Y207" s="4"/>
      <c r="Z207" s="57"/>
      <c r="AA207" s="57"/>
      <c r="AB207" s="4"/>
      <c r="AC207" s="4"/>
      <c r="AD207" s="4"/>
      <c r="AE207" s="4"/>
    </row>
    <row r="208" spans="1:31" ht="15.75" customHeight="1">
      <c r="A208" s="4"/>
      <c r="B208" s="4"/>
      <c r="C208" s="4"/>
      <c r="D208" s="4"/>
      <c r="E208" s="4"/>
      <c r="F208" s="4"/>
      <c r="G208" s="57"/>
      <c r="H208" s="57"/>
      <c r="I208" s="53"/>
      <c r="J208" s="53"/>
      <c r="K208" s="53"/>
      <c r="L208" s="53"/>
      <c r="M208" s="53"/>
      <c r="N208" s="53"/>
      <c r="O208" s="4"/>
      <c r="P208" s="4"/>
      <c r="Q208" s="4"/>
      <c r="R208" s="4"/>
      <c r="S208" s="4"/>
      <c r="T208" s="4"/>
      <c r="U208" s="4"/>
      <c r="V208" s="4"/>
      <c r="W208" s="4"/>
      <c r="X208" s="4"/>
      <c r="Y208" s="4"/>
      <c r="Z208" s="57"/>
      <c r="AA208" s="57"/>
      <c r="AB208" s="4"/>
      <c r="AC208" s="4"/>
      <c r="AD208" s="4"/>
      <c r="AE208" s="4"/>
    </row>
    <row r="209" spans="1:31" ht="15.75" customHeight="1">
      <c r="A209" s="4"/>
      <c r="B209" s="4"/>
      <c r="C209" s="4"/>
      <c r="D209" s="4"/>
      <c r="E209" s="4"/>
      <c r="F209" s="4"/>
      <c r="G209" s="57"/>
      <c r="H209" s="57"/>
      <c r="I209" s="53"/>
      <c r="J209" s="53"/>
      <c r="K209" s="53"/>
      <c r="L209" s="53"/>
      <c r="M209" s="53"/>
      <c r="N209" s="53"/>
      <c r="O209" s="4"/>
      <c r="P209" s="4"/>
      <c r="Q209" s="4"/>
      <c r="R209" s="4"/>
      <c r="S209" s="4"/>
      <c r="T209" s="4"/>
      <c r="U209" s="4"/>
      <c r="V209" s="4"/>
      <c r="W209" s="4"/>
      <c r="X209" s="4"/>
      <c r="Y209" s="4"/>
      <c r="Z209" s="57"/>
      <c r="AA209" s="57"/>
      <c r="AB209" s="4"/>
      <c r="AC209" s="4"/>
      <c r="AD209" s="4"/>
      <c r="AE209" s="4"/>
    </row>
    <row r="210" spans="1:31" ht="15.75" customHeight="1">
      <c r="A210" s="4"/>
      <c r="B210" s="4"/>
      <c r="C210" s="4"/>
      <c r="D210" s="4"/>
      <c r="E210" s="4"/>
      <c r="F210" s="4"/>
      <c r="G210" s="57"/>
      <c r="H210" s="57"/>
      <c r="I210" s="53"/>
      <c r="J210" s="53"/>
      <c r="K210" s="53"/>
      <c r="L210" s="53"/>
      <c r="M210" s="53"/>
      <c r="N210" s="53"/>
      <c r="O210" s="4"/>
      <c r="P210" s="4"/>
      <c r="Q210" s="4"/>
      <c r="R210" s="4"/>
      <c r="S210" s="4"/>
      <c r="T210" s="4"/>
      <c r="U210" s="4"/>
      <c r="V210" s="4"/>
      <c r="W210" s="4"/>
      <c r="X210" s="4"/>
      <c r="Y210" s="4"/>
      <c r="Z210" s="57"/>
      <c r="AA210" s="57"/>
      <c r="AB210" s="4"/>
      <c r="AC210" s="4"/>
      <c r="AD210" s="4"/>
      <c r="AE210" s="4"/>
    </row>
    <row r="211" spans="1:31" ht="15.75" customHeight="1">
      <c r="A211" s="4"/>
      <c r="B211" s="4"/>
      <c r="C211" s="4"/>
      <c r="D211" s="4"/>
      <c r="E211" s="4"/>
      <c r="F211" s="4"/>
      <c r="G211" s="57"/>
      <c r="H211" s="57"/>
      <c r="I211" s="53"/>
      <c r="J211" s="53"/>
      <c r="K211" s="53"/>
      <c r="L211" s="53"/>
      <c r="M211" s="53"/>
      <c r="N211" s="53"/>
      <c r="O211" s="4"/>
      <c r="P211" s="4"/>
      <c r="Q211" s="4"/>
      <c r="R211" s="4"/>
      <c r="S211" s="4"/>
      <c r="T211" s="4"/>
      <c r="U211" s="4"/>
      <c r="V211" s="4"/>
      <c r="W211" s="4"/>
      <c r="X211" s="4"/>
      <c r="Y211" s="4"/>
      <c r="Z211" s="57"/>
      <c r="AA211" s="57"/>
      <c r="AB211" s="4"/>
      <c r="AC211" s="4"/>
      <c r="AD211" s="4"/>
      <c r="AE211" s="4"/>
    </row>
    <row r="212" spans="1:31" ht="15.75" customHeight="1">
      <c r="A212" s="4"/>
      <c r="B212" s="4"/>
      <c r="C212" s="4"/>
      <c r="D212" s="4"/>
      <c r="E212" s="4"/>
      <c r="F212" s="4"/>
      <c r="G212" s="57"/>
      <c r="H212" s="57"/>
      <c r="I212" s="53"/>
      <c r="J212" s="53"/>
      <c r="K212" s="53"/>
      <c r="L212" s="53"/>
      <c r="M212" s="53"/>
      <c r="N212" s="53"/>
      <c r="O212" s="4"/>
      <c r="P212" s="4"/>
      <c r="Q212" s="4"/>
      <c r="R212" s="4"/>
      <c r="S212" s="4"/>
      <c r="T212" s="4"/>
      <c r="U212" s="4"/>
      <c r="V212" s="4"/>
      <c r="W212" s="4"/>
      <c r="X212" s="4"/>
      <c r="Y212" s="4"/>
      <c r="Z212" s="57"/>
      <c r="AA212" s="57"/>
      <c r="AB212" s="4"/>
      <c r="AC212" s="4"/>
      <c r="AD212" s="4"/>
      <c r="AE212" s="4"/>
    </row>
    <row r="213" spans="1:31" ht="15.75" customHeight="1">
      <c r="A213" s="4"/>
      <c r="B213" s="4"/>
      <c r="C213" s="4"/>
      <c r="D213" s="4"/>
      <c r="E213" s="4"/>
      <c r="F213" s="4"/>
      <c r="G213" s="57"/>
      <c r="H213" s="57"/>
      <c r="I213" s="53"/>
      <c r="J213" s="53"/>
      <c r="K213" s="53"/>
      <c r="L213" s="53"/>
      <c r="M213" s="53"/>
      <c r="N213" s="53"/>
      <c r="O213" s="4"/>
      <c r="P213" s="4"/>
      <c r="Q213" s="4"/>
      <c r="R213" s="4"/>
      <c r="S213" s="4"/>
      <c r="T213" s="4"/>
      <c r="U213" s="4"/>
      <c r="V213" s="4"/>
      <c r="W213" s="4"/>
      <c r="X213" s="4"/>
      <c r="Y213" s="4"/>
      <c r="Z213" s="57"/>
      <c r="AA213" s="57"/>
      <c r="AB213" s="4"/>
      <c r="AC213" s="4"/>
      <c r="AD213" s="4"/>
      <c r="AE213" s="4"/>
    </row>
    <row r="214" spans="1:31" ht="15.75" customHeight="1">
      <c r="A214" s="4"/>
      <c r="B214" s="4"/>
      <c r="C214" s="4"/>
      <c r="D214" s="4"/>
      <c r="E214" s="4"/>
      <c r="F214" s="4"/>
      <c r="G214" s="57"/>
      <c r="H214" s="57"/>
      <c r="I214" s="53"/>
      <c r="J214" s="53"/>
      <c r="K214" s="53"/>
      <c r="L214" s="53"/>
      <c r="M214" s="53"/>
      <c r="N214" s="53"/>
      <c r="O214" s="4"/>
      <c r="P214" s="4"/>
      <c r="Q214" s="4"/>
      <c r="R214" s="4"/>
      <c r="S214" s="4"/>
      <c r="T214" s="4"/>
      <c r="U214" s="4"/>
      <c r="V214" s="4"/>
      <c r="W214" s="4"/>
      <c r="X214" s="4"/>
      <c r="Y214" s="4"/>
      <c r="Z214" s="57"/>
      <c r="AA214" s="57"/>
      <c r="AB214" s="4"/>
      <c r="AC214" s="4"/>
      <c r="AD214" s="4"/>
      <c r="AE214" s="4"/>
    </row>
    <row r="215" spans="1:31" ht="15.75" customHeight="1">
      <c r="A215" s="4"/>
      <c r="B215" s="4"/>
      <c r="C215" s="4"/>
      <c r="D215" s="4"/>
      <c r="E215" s="4"/>
      <c r="F215" s="4"/>
      <c r="G215" s="57"/>
      <c r="H215" s="57"/>
      <c r="I215" s="53"/>
      <c r="J215" s="53"/>
      <c r="K215" s="53"/>
      <c r="L215" s="53"/>
      <c r="M215" s="53"/>
      <c r="N215" s="53"/>
      <c r="O215" s="4"/>
      <c r="P215" s="4"/>
      <c r="Q215" s="4"/>
      <c r="R215" s="4"/>
      <c r="S215" s="4"/>
      <c r="T215" s="4"/>
      <c r="U215" s="4"/>
      <c r="V215" s="4"/>
      <c r="W215" s="4"/>
      <c r="X215" s="4"/>
      <c r="Y215" s="4"/>
      <c r="Z215" s="57"/>
      <c r="AA215" s="57"/>
      <c r="AB215" s="4"/>
      <c r="AC215" s="4"/>
      <c r="AD215" s="4"/>
      <c r="AE215" s="4"/>
    </row>
    <row r="216" spans="1:31" ht="15.75" customHeight="1">
      <c r="A216" s="4"/>
      <c r="B216" s="4"/>
      <c r="C216" s="4"/>
      <c r="D216" s="4"/>
      <c r="E216" s="4"/>
      <c r="F216" s="4"/>
      <c r="G216" s="57"/>
      <c r="H216" s="57"/>
      <c r="I216" s="53"/>
      <c r="J216" s="53"/>
      <c r="K216" s="53"/>
      <c r="L216" s="53"/>
      <c r="M216" s="53"/>
      <c r="N216" s="53"/>
      <c r="O216" s="4"/>
      <c r="P216" s="4"/>
      <c r="Q216" s="4"/>
      <c r="R216" s="4"/>
      <c r="S216" s="4"/>
      <c r="T216" s="4"/>
      <c r="U216" s="4"/>
      <c r="V216" s="4"/>
      <c r="W216" s="4"/>
      <c r="X216" s="4"/>
      <c r="Y216" s="4"/>
      <c r="Z216" s="57"/>
      <c r="AA216" s="57"/>
      <c r="AB216" s="4"/>
      <c r="AC216" s="4"/>
      <c r="AD216" s="4"/>
      <c r="AE216" s="4"/>
    </row>
    <row r="217" spans="1:31" ht="15.75" customHeight="1">
      <c r="A217" s="4"/>
      <c r="B217" s="4"/>
      <c r="C217" s="4"/>
      <c r="D217" s="4"/>
      <c r="E217" s="4"/>
      <c r="F217" s="4"/>
      <c r="G217" s="57"/>
      <c r="H217" s="57"/>
      <c r="I217" s="53"/>
      <c r="J217" s="53"/>
      <c r="K217" s="53"/>
      <c r="L217" s="53"/>
      <c r="M217" s="53"/>
      <c r="N217" s="53"/>
      <c r="O217" s="4"/>
      <c r="P217" s="4"/>
      <c r="Q217" s="4"/>
      <c r="R217" s="4"/>
      <c r="S217" s="4"/>
      <c r="T217" s="4"/>
      <c r="U217" s="4"/>
      <c r="V217" s="4"/>
      <c r="W217" s="4"/>
      <c r="X217" s="4"/>
      <c r="Y217" s="4"/>
      <c r="Z217" s="57"/>
      <c r="AA217" s="57"/>
      <c r="AB217" s="4"/>
      <c r="AC217" s="4"/>
      <c r="AD217" s="4"/>
      <c r="AE217" s="4"/>
    </row>
    <row r="218" spans="1:31" ht="15.75" customHeight="1">
      <c r="A218" s="4"/>
      <c r="B218" s="4"/>
      <c r="C218" s="4"/>
      <c r="D218" s="4"/>
      <c r="E218" s="4"/>
      <c r="F218" s="4"/>
      <c r="G218" s="57"/>
      <c r="H218" s="57"/>
      <c r="I218" s="53"/>
      <c r="J218" s="53"/>
      <c r="K218" s="53"/>
      <c r="L218" s="53"/>
      <c r="M218" s="53"/>
      <c r="N218" s="53"/>
      <c r="O218" s="4"/>
      <c r="P218" s="4"/>
      <c r="Q218" s="4"/>
      <c r="R218" s="4"/>
      <c r="S218" s="4"/>
      <c r="T218" s="4"/>
      <c r="U218" s="4"/>
      <c r="V218" s="4"/>
      <c r="W218" s="4"/>
      <c r="X218" s="4"/>
      <c r="Y218" s="4"/>
      <c r="Z218" s="57"/>
      <c r="AA218" s="57"/>
      <c r="AB218" s="4"/>
      <c r="AC218" s="4"/>
      <c r="AD218" s="4"/>
      <c r="AE218" s="4"/>
    </row>
    <row r="219" spans="1:31" ht="15.75" customHeight="1">
      <c r="A219" s="4"/>
      <c r="B219" s="4"/>
      <c r="C219" s="4"/>
      <c r="D219" s="4"/>
      <c r="E219" s="4"/>
      <c r="F219" s="4"/>
      <c r="G219" s="57"/>
      <c r="H219" s="57"/>
      <c r="I219" s="53"/>
      <c r="J219" s="53"/>
      <c r="K219" s="53"/>
      <c r="L219" s="53"/>
      <c r="M219" s="53"/>
      <c r="N219" s="53"/>
      <c r="O219" s="4"/>
      <c r="P219" s="4"/>
      <c r="Q219" s="4"/>
      <c r="R219" s="4"/>
      <c r="S219" s="4"/>
      <c r="T219" s="4"/>
      <c r="U219" s="4"/>
      <c r="V219" s="4"/>
      <c r="W219" s="4"/>
      <c r="X219" s="4"/>
      <c r="Y219" s="4"/>
      <c r="Z219" s="57"/>
      <c r="AA219" s="57"/>
      <c r="AB219" s="4"/>
      <c r="AC219" s="4"/>
      <c r="AD219" s="4"/>
      <c r="AE219" s="4"/>
    </row>
    <row r="220" spans="1:31" ht="15.75" customHeight="1">
      <c r="A220" s="4"/>
      <c r="B220" s="4"/>
      <c r="C220" s="4"/>
      <c r="D220" s="4"/>
      <c r="E220" s="4"/>
      <c r="F220" s="4"/>
      <c r="G220" s="57"/>
      <c r="H220" s="57"/>
      <c r="I220" s="53"/>
      <c r="J220" s="53"/>
      <c r="K220" s="53"/>
      <c r="L220" s="53"/>
      <c r="M220" s="53"/>
      <c r="N220" s="53"/>
      <c r="O220" s="4"/>
      <c r="P220" s="4"/>
      <c r="Q220" s="4"/>
      <c r="R220" s="4"/>
      <c r="S220" s="4"/>
      <c r="T220" s="4"/>
      <c r="U220" s="4"/>
      <c r="V220" s="4"/>
      <c r="W220" s="4"/>
      <c r="X220" s="4"/>
      <c r="Y220" s="4"/>
      <c r="Z220" s="57"/>
      <c r="AA220" s="57"/>
      <c r="AB220" s="4"/>
      <c r="AC220" s="4"/>
      <c r="AD220" s="4"/>
      <c r="AE220" s="4"/>
    </row>
    <row r="221" spans="1:31" ht="15.75" customHeight="1">
      <c r="A221" s="4"/>
      <c r="B221" s="4"/>
      <c r="C221" s="4"/>
      <c r="D221" s="4"/>
      <c r="E221" s="4"/>
      <c r="F221" s="4"/>
      <c r="G221" s="57"/>
      <c r="H221" s="57"/>
      <c r="I221" s="53"/>
      <c r="J221" s="53"/>
      <c r="K221" s="53"/>
      <c r="L221" s="53"/>
      <c r="M221" s="53"/>
      <c r="N221" s="53"/>
      <c r="O221" s="4"/>
      <c r="P221" s="4"/>
      <c r="Q221" s="4"/>
      <c r="R221" s="4"/>
      <c r="S221" s="4"/>
      <c r="T221" s="4"/>
      <c r="U221" s="4"/>
      <c r="V221" s="4"/>
      <c r="W221" s="4"/>
      <c r="X221" s="4"/>
      <c r="Y221" s="4"/>
      <c r="Z221" s="57"/>
      <c r="AA221" s="57"/>
      <c r="AB221" s="4"/>
      <c r="AC221" s="4"/>
      <c r="AD221" s="4"/>
      <c r="AE221" s="4"/>
    </row>
    <row r="222" spans="1:31" ht="15.75" customHeight="1">
      <c r="A222" s="4"/>
      <c r="B222" s="4"/>
      <c r="C222" s="4"/>
      <c r="D222" s="4"/>
      <c r="E222" s="4"/>
      <c r="F222" s="4"/>
      <c r="G222" s="57"/>
      <c r="H222" s="57"/>
      <c r="I222" s="53"/>
      <c r="J222" s="53"/>
      <c r="K222" s="53"/>
      <c r="L222" s="53"/>
      <c r="M222" s="53"/>
      <c r="N222" s="53"/>
      <c r="O222" s="4"/>
      <c r="P222" s="4"/>
      <c r="Q222" s="4"/>
      <c r="R222" s="4"/>
      <c r="S222" s="4"/>
      <c r="T222" s="4"/>
      <c r="U222" s="4"/>
      <c r="V222" s="4"/>
      <c r="W222" s="4"/>
      <c r="X222" s="4"/>
      <c r="Y222" s="4"/>
      <c r="Z222" s="57"/>
      <c r="AA222" s="57"/>
      <c r="AB222" s="4"/>
      <c r="AC222" s="4"/>
      <c r="AD222" s="4"/>
      <c r="AE222" s="4"/>
    </row>
    <row r="223" spans="1:31" ht="15.75" customHeight="1">
      <c r="A223" s="4"/>
      <c r="B223" s="4"/>
      <c r="C223" s="4"/>
      <c r="D223" s="4"/>
      <c r="E223" s="4"/>
      <c r="F223" s="4"/>
      <c r="G223" s="57"/>
      <c r="H223" s="57"/>
      <c r="I223" s="53"/>
      <c r="J223" s="53"/>
      <c r="K223" s="53"/>
      <c r="L223" s="53"/>
      <c r="M223" s="53"/>
      <c r="N223" s="53"/>
      <c r="O223" s="4"/>
      <c r="P223" s="4"/>
      <c r="Q223" s="4"/>
      <c r="R223" s="4"/>
      <c r="S223" s="4"/>
      <c r="T223" s="4"/>
      <c r="U223" s="4"/>
      <c r="V223" s="4"/>
      <c r="W223" s="4"/>
      <c r="X223" s="4"/>
      <c r="Y223" s="4"/>
      <c r="Z223" s="57"/>
      <c r="AA223" s="57"/>
      <c r="AB223" s="4"/>
      <c r="AC223" s="4"/>
      <c r="AD223" s="4"/>
      <c r="AE223" s="4"/>
    </row>
    <row r="224" spans="1:31" ht="15.75" customHeight="1">
      <c r="A224" s="4"/>
      <c r="B224" s="4"/>
      <c r="C224" s="4"/>
      <c r="D224" s="4"/>
      <c r="E224" s="4"/>
      <c r="F224" s="4"/>
      <c r="G224" s="57"/>
      <c r="H224" s="57"/>
      <c r="I224" s="53"/>
      <c r="J224" s="53"/>
      <c r="K224" s="53"/>
      <c r="L224" s="53"/>
      <c r="M224" s="53"/>
      <c r="N224" s="53"/>
      <c r="O224" s="4"/>
      <c r="P224" s="4"/>
      <c r="Q224" s="4"/>
      <c r="R224" s="4"/>
      <c r="S224" s="4"/>
      <c r="T224" s="4"/>
      <c r="U224" s="4"/>
      <c r="V224" s="4"/>
      <c r="W224" s="4"/>
      <c r="X224" s="4"/>
      <c r="Y224" s="4"/>
      <c r="Z224" s="57"/>
      <c r="AA224" s="57"/>
      <c r="AB224" s="4"/>
      <c r="AC224" s="4"/>
      <c r="AD224" s="4"/>
      <c r="AE224" s="4"/>
    </row>
    <row r="225" spans="1:31" ht="15.75" customHeight="1">
      <c r="A225" s="4"/>
      <c r="B225" s="4"/>
      <c r="C225" s="4"/>
      <c r="D225" s="4"/>
      <c r="E225" s="4"/>
      <c r="F225" s="4"/>
      <c r="G225" s="57"/>
      <c r="H225" s="57"/>
      <c r="I225" s="53"/>
      <c r="J225" s="53"/>
      <c r="K225" s="53"/>
      <c r="L225" s="53"/>
      <c r="M225" s="53"/>
      <c r="N225" s="53"/>
      <c r="O225" s="4"/>
      <c r="P225" s="4"/>
      <c r="Q225" s="4"/>
      <c r="R225" s="4"/>
      <c r="S225" s="4"/>
      <c r="T225" s="4"/>
      <c r="U225" s="4"/>
      <c r="V225" s="4"/>
      <c r="W225" s="4"/>
      <c r="X225" s="4"/>
      <c r="Y225" s="4"/>
      <c r="Z225" s="57"/>
      <c r="AA225" s="57"/>
      <c r="AB225" s="4"/>
      <c r="AC225" s="4"/>
      <c r="AD225" s="4"/>
      <c r="AE225" s="4"/>
    </row>
    <row r="226" spans="1:31" ht="15.75" customHeight="1">
      <c r="A226" s="4"/>
      <c r="B226" s="4"/>
      <c r="C226" s="4"/>
      <c r="D226" s="4"/>
      <c r="E226" s="4"/>
      <c r="F226" s="4"/>
      <c r="G226" s="57"/>
      <c r="H226" s="57"/>
      <c r="I226" s="53"/>
      <c r="J226" s="53"/>
      <c r="K226" s="53"/>
      <c r="L226" s="53"/>
      <c r="M226" s="53"/>
      <c r="N226" s="53"/>
      <c r="O226" s="4"/>
      <c r="P226" s="4"/>
      <c r="Q226" s="4"/>
      <c r="R226" s="4"/>
      <c r="S226" s="4"/>
      <c r="T226" s="4"/>
      <c r="U226" s="4"/>
      <c r="V226" s="4"/>
      <c r="W226" s="4"/>
      <c r="X226" s="4"/>
      <c r="Y226" s="4"/>
      <c r="Z226" s="57"/>
      <c r="AA226" s="57"/>
      <c r="AB226" s="4"/>
      <c r="AC226" s="4"/>
      <c r="AD226" s="4"/>
      <c r="AE226" s="4"/>
    </row>
    <row r="227" spans="1:31" ht="15.75" customHeight="1">
      <c r="A227" s="4"/>
      <c r="B227" s="4"/>
      <c r="C227" s="4"/>
      <c r="D227" s="4"/>
      <c r="E227" s="4"/>
      <c r="F227" s="4"/>
      <c r="G227" s="57"/>
      <c r="H227" s="57"/>
      <c r="I227" s="53"/>
      <c r="J227" s="53"/>
      <c r="K227" s="53"/>
      <c r="L227" s="53"/>
      <c r="M227" s="53"/>
      <c r="N227" s="53"/>
      <c r="O227" s="4"/>
      <c r="P227" s="4"/>
      <c r="Q227" s="4"/>
      <c r="R227" s="4"/>
      <c r="S227" s="4"/>
      <c r="T227" s="4"/>
      <c r="U227" s="4"/>
      <c r="V227" s="4"/>
      <c r="W227" s="4"/>
      <c r="X227" s="4"/>
      <c r="Y227" s="4"/>
      <c r="Z227" s="57"/>
      <c r="AA227" s="57"/>
      <c r="AB227" s="4"/>
      <c r="AC227" s="4"/>
      <c r="AD227" s="4"/>
      <c r="AE227" s="4"/>
    </row>
    <row r="228" spans="1:31" ht="15.75" customHeight="1">
      <c r="A228" s="4"/>
      <c r="B228" s="4"/>
      <c r="C228" s="4"/>
      <c r="D228" s="4"/>
      <c r="E228" s="4"/>
      <c r="F228" s="4"/>
      <c r="G228" s="57"/>
      <c r="H228" s="57"/>
      <c r="I228" s="53"/>
      <c r="J228" s="53"/>
      <c r="K228" s="53"/>
      <c r="L228" s="53"/>
      <c r="M228" s="53"/>
      <c r="N228" s="53"/>
      <c r="O228" s="4"/>
      <c r="P228" s="4"/>
      <c r="Q228" s="4"/>
      <c r="R228" s="4"/>
      <c r="S228" s="4"/>
      <c r="T228" s="4"/>
      <c r="U228" s="4"/>
      <c r="V228" s="4"/>
      <c r="W228" s="4"/>
      <c r="X228" s="4"/>
      <c r="Y228" s="4"/>
      <c r="Z228" s="57"/>
      <c r="AA228" s="57"/>
      <c r="AB228" s="4"/>
      <c r="AC228" s="4"/>
      <c r="AD228" s="4"/>
      <c r="AE228" s="4"/>
    </row>
    <row r="229" spans="1:31" ht="15.75" customHeight="1">
      <c r="A229" s="4"/>
      <c r="B229" s="4"/>
      <c r="C229" s="4"/>
      <c r="D229" s="4"/>
      <c r="E229" s="4"/>
      <c r="F229" s="4"/>
      <c r="G229" s="57"/>
      <c r="H229" s="57"/>
      <c r="I229" s="53"/>
      <c r="J229" s="53"/>
      <c r="K229" s="53"/>
      <c r="L229" s="53"/>
      <c r="M229" s="53"/>
      <c r="N229" s="53"/>
      <c r="O229" s="4"/>
      <c r="P229" s="4"/>
      <c r="Q229" s="4"/>
      <c r="R229" s="4"/>
      <c r="S229" s="4"/>
      <c r="T229" s="4"/>
      <c r="U229" s="4"/>
      <c r="V229" s="4"/>
      <c r="W229" s="4"/>
      <c r="X229" s="4"/>
      <c r="Y229" s="4"/>
      <c r="Z229" s="57"/>
      <c r="AA229" s="57"/>
      <c r="AB229" s="4"/>
      <c r="AC229" s="4"/>
      <c r="AD229" s="4"/>
      <c r="AE229" s="4"/>
    </row>
    <row r="230" spans="1:31" ht="15.75" customHeight="1">
      <c r="A230" s="4"/>
      <c r="B230" s="4"/>
      <c r="C230" s="4"/>
      <c r="D230" s="4"/>
      <c r="E230" s="4"/>
      <c r="F230" s="4"/>
      <c r="G230" s="57"/>
      <c r="H230" s="57"/>
      <c r="I230" s="53"/>
      <c r="J230" s="53"/>
      <c r="K230" s="53"/>
      <c r="L230" s="53"/>
      <c r="M230" s="53"/>
      <c r="N230" s="53"/>
      <c r="O230" s="4"/>
      <c r="P230" s="4"/>
      <c r="Q230" s="4"/>
      <c r="R230" s="4"/>
      <c r="S230" s="4"/>
      <c r="T230" s="4"/>
      <c r="U230" s="4"/>
      <c r="V230" s="4"/>
      <c r="W230" s="4"/>
      <c r="X230" s="4"/>
      <c r="Y230" s="4"/>
      <c r="Z230" s="57"/>
      <c r="AA230" s="57"/>
      <c r="AB230" s="4"/>
      <c r="AC230" s="4"/>
      <c r="AD230" s="4"/>
      <c r="AE230" s="4"/>
    </row>
    <row r="231" spans="1:31" ht="15.75" customHeight="1">
      <c r="A231" s="4"/>
      <c r="B231" s="4"/>
      <c r="C231" s="4"/>
      <c r="D231" s="4"/>
      <c r="E231" s="4"/>
      <c r="F231" s="4"/>
      <c r="G231" s="57"/>
      <c r="H231" s="57"/>
      <c r="I231" s="53"/>
      <c r="J231" s="53"/>
      <c r="K231" s="53"/>
      <c r="L231" s="53"/>
      <c r="M231" s="53"/>
      <c r="N231" s="53"/>
      <c r="O231" s="4"/>
      <c r="P231" s="4"/>
      <c r="Q231" s="4"/>
      <c r="R231" s="4"/>
      <c r="S231" s="4"/>
      <c r="T231" s="4"/>
      <c r="U231" s="4"/>
      <c r="V231" s="4"/>
      <c r="W231" s="4"/>
      <c r="X231" s="4"/>
      <c r="Y231" s="4"/>
      <c r="Z231" s="57"/>
      <c r="AA231" s="57"/>
      <c r="AB231" s="4"/>
      <c r="AC231" s="4"/>
      <c r="AD231" s="4"/>
      <c r="AE231" s="4"/>
    </row>
    <row r="232" spans="1:31" ht="15.75" customHeight="1">
      <c r="A232" s="4"/>
      <c r="B232" s="4"/>
      <c r="C232" s="4"/>
      <c r="D232" s="4"/>
      <c r="E232" s="4"/>
      <c r="F232" s="4"/>
      <c r="G232" s="57"/>
      <c r="H232" s="57"/>
      <c r="I232" s="53"/>
      <c r="J232" s="53"/>
      <c r="K232" s="53"/>
      <c r="L232" s="53"/>
      <c r="M232" s="53"/>
      <c r="N232" s="53"/>
      <c r="O232" s="4"/>
      <c r="P232" s="4"/>
      <c r="Q232" s="4"/>
      <c r="R232" s="4"/>
      <c r="S232" s="4"/>
      <c r="T232" s="4"/>
      <c r="U232" s="4"/>
      <c r="V232" s="4"/>
      <c r="W232" s="4"/>
      <c r="X232" s="4"/>
      <c r="Y232" s="4"/>
      <c r="Z232" s="57"/>
      <c r="AA232" s="57"/>
      <c r="AB232" s="4"/>
      <c r="AC232" s="4"/>
      <c r="AD232" s="4"/>
      <c r="AE232" s="4"/>
    </row>
    <row r="233" spans="1:31" ht="15.75" customHeight="1">
      <c r="A233" s="4"/>
      <c r="B233" s="4"/>
      <c r="C233" s="4"/>
      <c r="D233" s="4"/>
      <c r="E233" s="4"/>
      <c r="F233" s="4"/>
      <c r="G233" s="57"/>
      <c r="H233" s="57"/>
      <c r="I233" s="53"/>
      <c r="J233" s="53"/>
      <c r="K233" s="53"/>
      <c r="L233" s="53"/>
      <c r="M233" s="53"/>
      <c r="N233" s="53"/>
      <c r="O233" s="4"/>
      <c r="P233" s="4"/>
      <c r="Q233" s="4"/>
      <c r="R233" s="4"/>
      <c r="S233" s="4"/>
      <c r="T233" s="4"/>
      <c r="U233" s="4"/>
      <c r="V233" s="4"/>
      <c r="W233" s="4"/>
      <c r="X233" s="4"/>
      <c r="Y233" s="4"/>
      <c r="Z233" s="57"/>
      <c r="AA233" s="57"/>
      <c r="AB233" s="4"/>
      <c r="AC233" s="4"/>
      <c r="AD233" s="4"/>
      <c r="AE233" s="4"/>
    </row>
    <row r="234" spans="1:31" ht="15.75" customHeight="1">
      <c r="A234" s="4"/>
      <c r="B234" s="4"/>
      <c r="C234" s="4"/>
      <c r="D234" s="4"/>
      <c r="E234" s="4"/>
      <c r="F234" s="4"/>
      <c r="G234" s="57"/>
      <c r="H234" s="57"/>
      <c r="I234" s="53"/>
      <c r="J234" s="53"/>
      <c r="K234" s="53"/>
      <c r="L234" s="53"/>
      <c r="M234" s="53"/>
      <c r="N234" s="53"/>
      <c r="O234" s="4"/>
      <c r="P234" s="4"/>
      <c r="Q234" s="4"/>
      <c r="R234" s="4"/>
      <c r="S234" s="4"/>
      <c r="T234" s="4"/>
      <c r="U234" s="4"/>
      <c r="V234" s="4"/>
      <c r="W234" s="4"/>
      <c r="X234" s="4"/>
      <c r="Y234" s="4"/>
      <c r="Z234" s="57"/>
      <c r="AA234" s="57"/>
      <c r="AB234" s="4"/>
      <c r="AC234" s="4"/>
      <c r="AD234" s="4"/>
      <c r="AE234" s="4"/>
    </row>
    <row r="235" spans="1:31" ht="15.75" customHeight="1">
      <c r="A235" s="4"/>
      <c r="B235" s="4"/>
      <c r="C235" s="4"/>
      <c r="D235" s="4"/>
      <c r="E235" s="4"/>
      <c r="F235" s="4"/>
      <c r="G235" s="57"/>
      <c r="H235" s="57"/>
      <c r="I235" s="53"/>
      <c r="J235" s="53"/>
      <c r="K235" s="53"/>
      <c r="L235" s="53"/>
      <c r="M235" s="53"/>
      <c r="N235" s="53"/>
      <c r="O235" s="4"/>
      <c r="P235" s="4"/>
      <c r="Q235" s="4"/>
      <c r="R235" s="4"/>
      <c r="S235" s="4"/>
      <c r="T235" s="4"/>
      <c r="U235" s="4"/>
      <c r="V235" s="4"/>
      <c r="W235" s="4"/>
      <c r="X235" s="4"/>
      <c r="Y235" s="4"/>
      <c r="Z235" s="57"/>
      <c r="AA235" s="57"/>
      <c r="AB235" s="4"/>
      <c r="AC235" s="4"/>
      <c r="AD235" s="4"/>
      <c r="AE235" s="4"/>
    </row>
    <row r="236" spans="1:31" ht="15.75" customHeight="1">
      <c r="A236" s="4"/>
      <c r="B236" s="4"/>
      <c r="C236" s="4"/>
      <c r="D236" s="4"/>
      <c r="E236" s="4"/>
      <c r="F236" s="4"/>
      <c r="G236" s="57"/>
      <c r="H236" s="57"/>
      <c r="I236" s="53"/>
      <c r="J236" s="53"/>
      <c r="K236" s="53"/>
      <c r="L236" s="53"/>
      <c r="M236" s="53"/>
      <c r="N236" s="53"/>
      <c r="O236" s="4"/>
      <c r="P236" s="4"/>
      <c r="Q236" s="4"/>
      <c r="R236" s="4"/>
      <c r="S236" s="4"/>
      <c r="T236" s="4"/>
      <c r="U236" s="4"/>
      <c r="V236" s="4"/>
      <c r="W236" s="4"/>
      <c r="X236" s="4"/>
      <c r="Y236" s="4"/>
      <c r="Z236" s="57"/>
      <c r="AA236" s="57"/>
      <c r="AB236" s="4"/>
      <c r="AC236" s="4"/>
      <c r="AD236" s="4"/>
      <c r="AE236" s="4"/>
    </row>
    <row r="237" spans="1:31" ht="15.75" customHeight="1">
      <c r="A237" s="4"/>
      <c r="B237" s="4"/>
      <c r="C237" s="4"/>
      <c r="D237" s="4"/>
      <c r="E237" s="4"/>
      <c r="F237" s="4"/>
      <c r="G237" s="57"/>
      <c r="H237" s="57"/>
      <c r="I237" s="53"/>
      <c r="J237" s="53"/>
      <c r="K237" s="53"/>
      <c r="L237" s="53"/>
      <c r="M237" s="53"/>
      <c r="N237" s="53"/>
      <c r="O237" s="4"/>
      <c r="P237" s="4"/>
      <c r="Q237" s="4"/>
      <c r="R237" s="4"/>
      <c r="S237" s="4"/>
      <c r="T237" s="4"/>
      <c r="U237" s="4"/>
      <c r="V237" s="4"/>
      <c r="W237" s="4"/>
      <c r="X237" s="4"/>
      <c r="Y237" s="4"/>
      <c r="Z237" s="57"/>
      <c r="AA237" s="57"/>
      <c r="AB237" s="4"/>
      <c r="AC237" s="4"/>
      <c r="AD237" s="4"/>
      <c r="AE237" s="4"/>
    </row>
    <row r="238" spans="1:31" ht="15.75" customHeight="1">
      <c r="A238" s="4"/>
      <c r="B238" s="4"/>
      <c r="C238" s="4"/>
      <c r="D238" s="4"/>
      <c r="E238" s="4"/>
      <c r="F238" s="4"/>
      <c r="G238" s="57"/>
      <c r="H238" s="57"/>
      <c r="I238" s="53"/>
      <c r="J238" s="53"/>
      <c r="K238" s="53"/>
      <c r="L238" s="53"/>
      <c r="M238" s="53"/>
      <c r="N238" s="53"/>
      <c r="O238" s="4"/>
      <c r="P238" s="4"/>
      <c r="Q238" s="4"/>
      <c r="R238" s="4"/>
      <c r="S238" s="4"/>
      <c r="T238" s="4"/>
      <c r="U238" s="4"/>
      <c r="V238" s="4"/>
      <c r="W238" s="4"/>
      <c r="X238" s="4"/>
      <c r="Y238" s="4"/>
      <c r="Z238" s="57"/>
      <c r="AA238" s="57"/>
      <c r="AB238" s="4"/>
      <c r="AC238" s="4"/>
      <c r="AD238" s="4"/>
      <c r="AE238" s="4"/>
    </row>
    <row r="239" spans="1:31" ht="15.75" customHeight="1">
      <c r="A239" s="4"/>
      <c r="B239" s="4"/>
      <c r="C239" s="4"/>
      <c r="D239" s="4"/>
      <c r="E239" s="4"/>
      <c r="F239" s="4"/>
      <c r="G239" s="57"/>
      <c r="H239" s="57"/>
      <c r="I239" s="53"/>
      <c r="J239" s="53"/>
      <c r="K239" s="53"/>
      <c r="L239" s="53"/>
      <c r="M239" s="53"/>
      <c r="N239" s="53"/>
      <c r="O239" s="4"/>
      <c r="P239" s="4"/>
      <c r="Q239" s="4"/>
      <c r="R239" s="4"/>
      <c r="S239" s="4"/>
      <c r="T239" s="4"/>
      <c r="U239" s="4"/>
      <c r="V239" s="4"/>
      <c r="W239" s="4"/>
      <c r="X239" s="4"/>
      <c r="Y239" s="4"/>
      <c r="Z239" s="57"/>
      <c r="AA239" s="57"/>
      <c r="AB239" s="4"/>
      <c r="AC239" s="4"/>
      <c r="AD239" s="4"/>
      <c r="AE239" s="4"/>
    </row>
    <row r="240" spans="1:31" ht="15.75" customHeight="1">
      <c r="A240" s="4"/>
      <c r="B240" s="4"/>
      <c r="C240" s="4"/>
      <c r="D240" s="4"/>
      <c r="E240" s="4"/>
      <c r="F240" s="4"/>
      <c r="G240" s="57"/>
      <c r="H240" s="57"/>
      <c r="I240" s="53"/>
      <c r="J240" s="53"/>
      <c r="K240" s="53"/>
      <c r="L240" s="53"/>
      <c r="M240" s="53"/>
      <c r="N240" s="53"/>
      <c r="O240" s="4"/>
      <c r="P240" s="4"/>
      <c r="Q240" s="4"/>
      <c r="R240" s="4"/>
      <c r="S240" s="4"/>
      <c r="T240" s="4"/>
      <c r="U240" s="4"/>
      <c r="V240" s="4"/>
      <c r="W240" s="4"/>
      <c r="X240" s="4"/>
      <c r="Y240" s="4"/>
      <c r="Z240" s="57"/>
      <c r="AA240" s="57"/>
      <c r="AB240" s="4"/>
      <c r="AC240" s="4"/>
      <c r="AD240" s="4"/>
      <c r="AE240" s="4"/>
    </row>
    <row r="241" spans="1:31" ht="15.75" customHeight="1">
      <c r="A241" s="4"/>
      <c r="B241" s="4"/>
      <c r="C241" s="4"/>
      <c r="D241" s="4"/>
      <c r="E241" s="4"/>
      <c r="F241" s="4"/>
      <c r="G241" s="57"/>
      <c r="H241" s="57"/>
      <c r="I241" s="53"/>
      <c r="J241" s="53"/>
      <c r="K241" s="53"/>
      <c r="L241" s="53"/>
      <c r="M241" s="53"/>
      <c r="N241" s="53"/>
      <c r="O241" s="4"/>
      <c r="P241" s="4"/>
      <c r="Q241" s="4"/>
      <c r="R241" s="4"/>
      <c r="S241" s="4"/>
      <c r="T241" s="4"/>
      <c r="U241" s="4"/>
      <c r="V241" s="4"/>
      <c r="W241" s="4"/>
      <c r="X241" s="4"/>
      <c r="Y241" s="4"/>
      <c r="Z241" s="57"/>
      <c r="AA241" s="57"/>
      <c r="AB241" s="4"/>
      <c r="AC241" s="4"/>
      <c r="AD241" s="4"/>
      <c r="AE241" s="4"/>
    </row>
    <row r="242" spans="1:31" ht="15.75" customHeight="1">
      <c r="A242" s="4"/>
      <c r="B242" s="4"/>
      <c r="C242" s="4"/>
      <c r="D242" s="4"/>
      <c r="E242" s="4"/>
      <c r="F242" s="4"/>
      <c r="G242" s="57"/>
      <c r="H242" s="57"/>
      <c r="I242" s="53"/>
      <c r="J242" s="53"/>
      <c r="K242" s="53"/>
      <c r="L242" s="53"/>
      <c r="M242" s="53"/>
      <c r="N242" s="53"/>
      <c r="O242" s="4"/>
      <c r="P242" s="4"/>
      <c r="Q242" s="4"/>
      <c r="R242" s="4"/>
      <c r="S242" s="4"/>
      <c r="T242" s="4"/>
      <c r="U242" s="4"/>
      <c r="V242" s="4"/>
      <c r="W242" s="4"/>
      <c r="X242" s="4"/>
      <c r="Y242" s="4"/>
      <c r="Z242" s="57"/>
      <c r="AA242" s="57"/>
      <c r="AB242" s="4"/>
      <c r="AC242" s="4"/>
      <c r="AD242" s="4"/>
      <c r="AE242" s="4"/>
    </row>
    <row r="243" spans="1:31" ht="15.75" customHeight="1">
      <c r="A243" s="4"/>
      <c r="B243" s="4"/>
      <c r="C243" s="4"/>
      <c r="D243" s="4"/>
      <c r="E243" s="4"/>
      <c r="F243" s="4"/>
      <c r="G243" s="57"/>
      <c r="H243" s="57"/>
      <c r="I243" s="53"/>
      <c r="J243" s="53"/>
      <c r="K243" s="53"/>
      <c r="L243" s="53"/>
      <c r="M243" s="53"/>
      <c r="N243" s="53"/>
      <c r="O243" s="4"/>
      <c r="P243" s="4"/>
      <c r="Q243" s="4"/>
      <c r="R243" s="4"/>
      <c r="S243" s="4"/>
      <c r="T243" s="4"/>
      <c r="U243" s="4"/>
      <c r="V243" s="4"/>
      <c r="W243" s="4"/>
      <c r="X243" s="4"/>
      <c r="Y243" s="4"/>
      <c r="Z243" s="57"/>
      <c r="AA243" s="57"/>
      <c r="AB243" s="4"/>
      <c r="AC243" s="4"/>
      <c r="AD243" s="4"/>
      <c r="AE243" s="4"/>
    </row>
    <row r="244" spans="1:31" ht="15.75" customHeight="1">
      <c r="A244" s="4"/>
      <c r="B244" s="4"/>
      <c r="C244" s="4"/>
      <c r="D244" s="4"/>
      <c r="E244" s="4"/>
      <c r="F244" s="4"/>
      <c r="G244" s="57"/>
      <c r="H244" s="57"/>
      <c r="I244" s="53"/>
      <c r="J244" s="53"/>
      <c r="K244" s="53"/>
      <c r="L244" s="53"/>
      <c r="M244" s="53"/>
      <c r="N244" s="53"/>
      <c r="O244" s="4"/>
      <c r="P244" s="4"/>
      <c r="Q244" s="4"/>
      <c r="R244" s="4"/>
      <c r="S244" s="4"/>
      <c r="T244" s="4"/>
      <c r="U244" s="4"/>
      <c r="V244" s="4"/>
      <c r="W244" s="4"/>
      <c r="X244" s="4"/>
      <c r="Y244" s="4"/>
      <c r="Z244" s="57"/>
      <c r="AA244" s="57"/>
      <c r="AB244" s="4"/>
      <c r="AC244" s="4"/>
      <c r="AD244" s="4"/>
      <c r="AE244" s="4"/>
    </row>
    <row r="245" spans="1:31" ht="15.75" customHeight="1">
      <c r="A245" s="4"/>
      <c r="B245" s="4"/>
      <c r="C245" s="4"/>
      <c r="D245" s="4"/>
      <c r="E245" s="4"/>
      <c r="F245" s="4"/>
      <c r="G245" s="57"/>
      <c r="H245" s="57"/>
      <c r="I245" s="53"/>
      <c r="J245" s="53"/>
      <c r="K245" s="53"/>
      <c r="L245" s="53"/>
      <c r="M245" s="53"/>
      <c r="N245" s="53"/>
      <c r="O245" s="4"/>
      <c r="P245" s="4"/>
      <c r="Q245" s="4"/>
      <c r="R245" s="4"/>
      <c r="S245" s="4"/>
      <c r="T245" s="4"/>
      <c r="U245" s="4"/>
      <c r="V245" s="4"/>
      <c r="W245" s="4"/>
      <c r="X245" s="4"/>
      <c r="Y245" s="4"/>
      <c r="Z245" s="57"/>
      <c r="AA245" s="57"/>
      <c r="AB245" s="4"/>
      <c r="AC245" s="4"/>
      <c r="AD245" s="4"/>
      <c r="AE245" s="4"/>
    </row>
    <row r="246" spans="1:31" ht="15.75" customHeight="1">
      <c r="A246" s="4"/>
      <c r="B246" s="4"/>
      <c r="C246" s="4"/>
      <c r="D246" s="4"/>
      <c r="E246" s="4"/>
      <c r="F246" s="4"/>
      <c r="G246" s="57"/>
      <c r="H246" s="57"/>
      <c r="I246" s="53"/>
      <c r="J246" s="53"/>
      <c r="K246" s="53"/>
      <c r="L246" s="53"/>
      <c r="M246" s="53"/>
      <c r="N246" s="53"/>
      <c r="O246" s="4"/>
      <c r="P246" s="4"/>
      <c r="Q246" s="4"/>
      <c r="R246" s="4"/>
      <c r="S246" s="4"/>
      <c r="T246" s="4"/>
      <c r="U246" s="4"/>
      <c r="V246" s="4"/>
      <c r="W246" s="4"/>
      <c r="X246" s="4"/>
      <c r="Y246" s="4"/>
      <c r="Z246" s="57"/>
      <c r="AA246" s="57"/>
      <c r="AB246" s="4"/>
      <c r="AC246" s="4"/>
      <c r="AD246" s="4"/>
      <c r="AE246" s="4"/>
    </row>
    <row r="247" spans="1:31" ht="15.75" customHeight="1">
      <c r="A247" s="4"/>
      <c r="B247" s="4"/>
      <c r="C247" s="4"/>
      <c r="D247" s="4"/>
      <c r="E247" s="4"/>
      <c r="F247" s="4"/>
      <c r="G247" s="57"/>
      <c r="H247" s="57"/>
      <c r="I247" s="53"/>
      <c r="J247" s="53"/>
      <c r="K247" s="53"/>
      <c r="L247" s="53"/>
      <c r="M247" s="53"/>
      <c r="N247" s="53"/>
      <c r="O247" s="4"/>
      <c r="P247" s="4"/>
      <c r="Q247" s="4"/>
      <c r="R247" s="4"/>
      <c r="S247" s="4"/>
      <c r="T247" s="4"/>
      <c r="U247" s="4"/>
      <c r="V247" s="4"/>
      <c r="W247" s="4"/>
      <c r="X247" s="4"/>
      <c r="Y247" s="4"/>
      <c r="Z247" s="57"/>
      <c r="AA247" s="57"/>
      <c r="AB247" s="4"/>
      <c r="AC247" s="4"/>
      <c r="AD247" s="4"/>
      <c r="AE247" s="4"/>
    </row>
    <row r="248" spans="1:31" ht="15.75" customHeight="1">
      <c r="A248" s="4"/>
      <c r="B248" s="4"/>
      <c r="C248" s="4"/>
      <c r="D248" s="4"/>
      <c r="E248" s="4"/>
      <c r="F248" s="4"/>
      <c r="G248" s="57"/>
      <c r="H248" s="57"/>
      <c r="I248" s="53"/>
      <c r="J248" s="53"/>
      <c r="K248" s="53"/>
      <c r="L248" s="53"/>
      <c r="M248" s="53"/>
      <c r="N248" s="53"/>
      <c r="O248" s="4"/>
      <c r="P248" s="4"/>
      <c r="Q248" s="4"/>
      <c r="R248" s="4"/>
      <c r="S248" s="4"/>
      <c r="T248" s="4"/>
      <c r="U248" s="4"/>
      <c r="V248" s="4"/>
      <c r="W248" s="4"/>
      <c r="X248" s="4"/>
      <c r="Y248" s="4"/>
      <c r="Z248" s="57"/>
      <c r="AA248" s="57"/>
      <c r="AB248" s="4"/>
      <c r="AC248" s="4"/>
      <c r="AD248" s="4"/>
      <c r="AE248" s="4"/>
    </row>
    <row r="249" spans="1:31" ht="15.75" customHeight="1">
      <c r="A249" s="4"/>
      <c r="B249" s="4"/>
      <c r="C249" s="4"/>
      <c r="D249" s="4"/>
      <c r="E249" s="4"/>
      <c r="F249" s="4"/>
      <c r="G249" s="57"/>
      <c r="H249" s="57"/>
      <c r="I249" s="53"/>
      <c r="J249" s="53"/>
      <c r="K249" s="53"/>
      <c r="L249" s="53"/>
      <c r="M249" s="53"/>
      <c r="N249" s="53"/>
      <c r="O249" s="4"/>
      <c r="P249" s="4"/>
      <c r="Q249" s="4"/>
      <c r="R249" s="4"/>
      <c r="S249" s="4"/>
      <c r="T249" s="4"/>
      <c r="U249" s="4"/>
      <c r="V249" s="4"/>
      <c r="W249" s="4"/>
      <c r="X249" s="4"/>
      <c r="Y249" s="4"/>
      <c r="Z249" s="57"/>
      <c r="AA249" s="57"/>
      <c r="AB249" s="4"/>
      <c r="AC249" s="4"/>
      <c r="AD249" s="4"/>
      <c r="AE249" s="4"/>
    </row>
    <row r="250" spans="1:31" ht="15.75" customHeight="1">
      <c r="A250" s="4"/>
      <c r="B250" s="4"/>
      <c r="C250" s="4"/>
      <c r="D250" s="4"/>
      <c r="E250" s="4"/>
      <c r="F250" s="4"/>
      <c r="G250" s="57"/>
      <c r="H250" s="57"/>
      <c r="I250" s="53"/>
      <c r="J250" s="53"/>
      <c r="K250" s="53"/>
      <c r="L250" s="53"/>
      <c r="M250" s="53"/>
      <c r="N250" s="53"/>
      <c r="O250" s="4"/>
      <c r="P250" s="4"/>
      <c r="Q250" s="4"/>
      <c r="R250" s="4"/>
      <c r="S250" s="4"/>
      <c r="T250" s="4"/>
      <c r="U250" s="4"/>
      <c r="V250" s="4"/>
      <c r="W250" s="4"/>
      <c r="X250" s="4"/>
      <c r="Y250" s="4"/>
      <c r="Z250" s="57"/>
      <c r="AA250" s="57"/>
      <c r="AB250" s="4"/>
      <c r="AC250" s="4"/>
      <c r="AD250" s="4"/>
      <c r="AE250" s="4"/>
    </row>
    <row r="251" spans="1:31" ht="15.75" customHeight="1">
      <c r="A251" s="4"/>
      <c r="B251" s="4"/>
      <c r="C251" s="4"/>
      <c r="D251" s="4"/>
      <c r="E251" s="4"/>
      <c r="F251" s="4"/>
      <c r="G251" s="57"/>
      <c r="H251" s="57"/>
      <c r="I251" s="53"/>
      <c r="J251" s="53"/>
      <c r="K251" s="53"/>
      <c r="L251" s="53"/>
      <c r="M251" s="53"/>
      <c r="N251" s="53"/>
      <c r="O251" s="4"/>
      <c r="P251" s="4"/>
      <c r="Q251" s="4"/>
      <c r="R251" s="4"/>
      <c r="S251" s="4"/>
      <c r="T251" s="4"/>
      <c r="U251" s="4"/>
      <c r="V251" s="4"/>
      <c r="W251" s="4"/>
      <c r="X251" s="4"/>
      <c r="Y251" s="4"/>
      <c r="Z251" s="57"/>
      <c r="AA251" s="57"/>
      <c r="AB251" s="4"/>
      <c r="AC251" s="4"/>
      <c r="AD251" s="4"/>
      <c r="AE251" s="4"/>
    </row>
    <row r="252" spans="1:31" ht="15.75" customHeight="1">
      <c r="A252" s="4"/>
      <c r="B252" s="4"/>
      <c r="C252" s="4"/>
      <c r="D252" s="4"/>
      <c r="E252" s="4"/>
      <c r="F252" s="4"/>
      <c r="G252" s="57"/>
      <c r="H252" s="57"/>
      <c r="I252" s="53"/>
      <c r="J252" s="53"/>
      <c r="K252" s="53"/>
      <c r="L252" s="53"/>
      <c r="M252" s="53"/>
      <c r="N252" s="53"/>
      <c r="O252" s="4"/>
      <c r="P252" s="4"/>
      <c r="Q252" s="4"/>
      <c r="R252" s="4"/>
      <c r="S252" s="4"/>
      <c r="T252" s="4"/>
      <c r="U252" s="4"/>
      <c r="V252" s="4"/>
      <c r="W252" s="4"/>
      <c r="X252" s="4"/>
      <c r="Y252" s="4"/>
      <c r="Z252" s="57"/>
      <c r="AA252" s="57"/>
      <c r="AB252" s="4"/>
      <c r="AC252" s="4"/>
      <c r="AD252" s="4"/>
      <c r="AE252" s="4"/>
    </row>
    <row r="253" spans="1:31" ht="15.75" customHeight="1">
      <c r="A253" s="4"/>
      <c r="B253" s="4"/>
      <c r="C253" s="4"/>
      <c r="D253" s="4"/>
      <c r="E253" s="4"/>
      <c r="F253" s="4"/>
      <c r="G253" s="57"/>
      <c r="H253" s="57"/>
      <c r="I253" s="53"/>
      <c r="J253" s="53"/>
      <c r="K253" s="53"/>
      <c r="L253" s="53"/>
      <c r="M253" s="53"/>
      <c r="N253" s="53"/>
      <c r="O253" s="4"/>
      <c r="P253" s="4"/>
      <c r="Q253" s="4"/>
      <c r="R253" s="4"/>
      <c r="S253" s="4"/>
      <c r="T253" s="4"/>
      <c r="U253" s="4"/>
      <c r="V253" s="4"/>
      <c r="W253" s="4"/>
      <c r="X253" s="4"/>
      <c r="Y253" s="4"/>
      <c r="Z253" s="57"/>
      <c r="AA253" s="57"/>
      <c r="AB253" s="4"/>
      <c r="AC253" s="4"/>
      <c r="AD253" s="4"/>
      <c r="AE253" s="4"/>
    </row>
    <row r="254" spans="1:31" ht="15.75" customHeight="1">
      <c r="A254" s="4"/>
      <c r="B254" s="4"/>
      <c r="C254" s="4"/>
      <c r="D254" s="4"/>
      <c r="E254" s="4"/>
      <c r="F254" s="4"/>
      <c r="G254" s="57"/>
      <c r="H254" s="57"/>
      <c r="I254" s="53"/>
      <c r="J254" s="53"/>
      <c r="K254" s="53"/>
      <c r="L254" s="53"/>
      <c r="M254" s="53"/>
      <c r="N254" s="53"/>
      <c r="O254" s="4"/>
      <c r="P254" s="4"/>
      <c r="Q254" s="4"/>
      <c r="R254" s="4"/>
      <c r="S254" s="4"/>
      <c r="T254" s="4"/>
      <c r="U254" s="4"/>
      <c r="V254" s="4"/>
      <c r="W254" s="4"/>
      <c r="X254" s="4"/>
      <c r="Y254" s="4"/>
      <c r="Z254" s="57"/>
      <c r="AA254" s="57"/>
      <c r="AB254" s="4"/>
      <c r="AC254" s="4"/>
      <c r="AD254" s="4"/>
      <c r="AE254" s="4"/>
    </row>
    <row r="255" spans="1:31" ht="15.75" customHeight="1">
      <c r="A255" s="4"/>
      <c r="B255" s="4"/>
      <c r="C255" s="4"/>
      <c r="D255" s="4"/>
      <c r="E255" s="4"/>
      <c r="F255" s="4"/>
      <c r="G255" s="57"/>
      <c r="H255" s="57"/>
      <c r="I255" s="53"/>
      <c r="J255" s="53"/>
      <c r="K255" s="53"/>
      <c r="L255" s="53"/>
      <c r="M255" s="53"/>
      <c r="N255" s="53"/>
      <c r="O255" s="4"/>
      <c r="P255" s="4"/>
      <c r="Q255" s="4"/>
      <c r="R255" s="4"/>
      <c r="S255" s="4"/>
      <c r="T255" s="4"/>
      <c r="U255" s="4"/>
      <c r="V255" s="4"/>
      <c r="W255" s="4"/>
      <c r="X255" s="4"/>
      <c r="Y255" s="4"/>
      <c r="Z255" s="57"/>
      <c r="AA255" s="57"/>
      <c r="AB255" s="4"/>
      <c r="AC255" s="4"/>
      <c r="AD255" s="4"/>
      <c r="AE255" s="4"/>
    </row>
    <row r="256" spans="1:31" ht="15.75" customHeight="1">
      <c r="A256" s="4"/>
      <c r="B256" s="4"/>
      <c r="C256" s="4"/>
      <c r="D256" s="4"/>
      <c r="E256" s="4"/>
      <c r="F256" s="4"/>
      <c r="G256" s="57"/>
      <c r="H256" s="57"/>
      <c r="I256" s="53"/>
      <c r="J256" s="53"/>
      <c r="K256" s="53"/>
      <c r="L256" s="53"/>
      <c r="M256" s="53"/>
      <c r="N256" s="53"/>
      <c r="O256" s="4"/>
      <c r="P256" s="4"/>
      <c r="Q256" s="4"/>
      <c r="R256" s="4"/>
      <c r="S256" s="4"/>
      <c r="T256" s="4"/>
      <c r="U256" s="4"/>
      <c r="V256" s="4"/>
      <c r="W256" s="4"/>
      <c r="X256" s="4"/>
      <c r="Y256" s="4"/>
      <c r="Z256" s="57"/>
      <c r="AA256" s="57"/>
      <c r="AB256" s="4"/>
      <c r="AC256" s="4"/>
      <c r="AD256" s="4"/>
      <c r="AE256" s="4"/>
    </row>
    <row r="257" spans="1:31" ht="15.75" customHeight="1">
      <c r="A257" s="4"/>
      <c r="B257" s="4"/>
      <c r="C257" s="4"/>
      <c r="D257" s="4"/>
      <c r="E257" s="4"/>
      <c r="F257" s="4"/>
      <c r="G257" s="57"/>
      <c r="H257" s="57"/>
      <c r="I257" s="53"/>
      <c r="J257" s="53"/>
      <c r="K257" s="53"/>
      <c r="L257" s="53"/>
      <c r="M257" s="53"/>
      <c r="N257" s="53"/>
      <c r="O257" s="4"/>
      <c r="P257" s="4"/>
      <c r="Q257" s="4"/>
      <c r="R257" s="4"/>
      <c r="S257" s="4"/>
      <c r="T257" s="4"/>
      <c r="U257" s="4"/>
      <c r="V257" s="4"/>
      <c r="W257" s="4"/>
      <c r="X257" s="4"/>
      <c r="Y257" s="4"/>
      <c r="Z257" s="57"/>
      <c r="AA257" s="57"/>
      <c r="AB257" s="4"/>
      <c r="AC257" s="4"/>
      <c r="AD257" s="4"/>
      <c r="AE257" s="4"/>
    </row>
    <row r="258" spans="1:31" ht="15.75" customHeight="1">
      <c r="A258" s="4"/>
      <c r="B258" s="4"/>
      <c r="C258" s="4"/>
      <c r="D258" s="4"/>
      <c r="E258" s="4"/>
      <c r="F258" s="4"/>
      <c r="G258" s="57"/>
      <c r="H258" s="57"/>
      <c r="I258" s="53"/>
      <c r="J258" s="53"/>
      <c r="K258" s="53"/>
      <c r="L258" s="53"/>
      <c r="M258" s="53"/>
      <c r="N258" s="53"/>
      <c r="O258" s="4"/>
      <c r="P258" s="4"/>
      <c r="Q258" s="4"/>
      <c r="R258" s="4"/>
      <c r="S258" s="4"/>
      <c r="T258" s="4"/>
      <c r="U258" s="4"/>
      <c r="V258" s="4"/>
      <c r="W258" s="4"/>
      <c r="X258" s="4"/>
      <c r="Y258" s="4"/>
      <c r="Z258" s="57"/>
      <c r="AA258" s="57"/>
      <c r="AB258" s="4"/>
      <c r="AC258" s="4"/>
      <c r="AD258" s="4"/>
      <c r="AE258" s="4"/>
    </row>
    <row r="259" spans="1:31" ht="15.75" customHeight="1">
      <c r="A259" s="4"/>
      <c r="B259" s="4"/>
      <c r="C259" s="4"/>
      <c r="D259" s="4"/>
      <c r="E259" s="4"/>
      <c r="F259" s="4"/>
      <c r="G259" s="57"/>
      <c r="H259" s="57"/>
      <c r="I259" s="53"/>
      <c r="J259" s="53"/>
      <c r="K259" s="53"/>
      <c r="L259" s="53"/>
      <c r="M259" s="53"/>
      <c r="N259" s="53"/>
      <c r="O259" s="4"/>
      <c r="P259" s="4"/>
      <c r="Q259" s="4"/>
      <c r="R259" s="4"/>
      <c r="S259" s="4"/>
      <c r="T259" s="4"/>
      <c r="U259" s="4"/>
      <c r="V259" s="4"/>
      <c r="W259" s="4"/>
      <c r="X259" s="4"/>
      <c r="Y259" s="4"/>
      <c r="Z259" s="57"/>
      <c r="AA259" s="57"/>
      <c r="AB259" s="4"/>
      <c r="AC259" s="4"/>
      <c r="AD259" s="4"/>
      <c r="AE259" s="4"/>
    </row>
    <row r="260" spans="1:31" ht="15.75" customHeight="1">
      <c r="A260" s="4"/>
      <c r="B260" s="4"/>
      <c r="C260" s="4"/>
      <c r="D260" s="4"/>
      <c r="E260" s="4"/>
      <c r="F260" s="4"/>
      <c r="G260" s="57"/>
      <c r="H260" s="57"/>
      <c r="I260" s="53"/>
      <c r="J260" s="53"/>
      <c r="K260" s="53"/>
      <c r="L260" s="53"/>
      <c r="M260" s="53"/>
      <c r="N260" s="53"/>
      <c r="O260" s="4"/>
      <c r="P260" s="4"/>
      <c r="Q260" s="4"/>
      <c r="R260" s="4"/>
      <c r="S260" s="4"/>
      <c r="T260" s="4"/>
      <c r="U260" s="4"/>
      <c r="V260" s="4"/>
      <c r="W260" s="4"/>
      <c r="X260" s="4"/>
      <c r="Y260" s="4"/>
      <c r="Z260" s="57"/>
      <c r="AA260" s="57"/>
      <c r="AB260" s="4"/>
      <c r="AC260" s="4"/>
      <c r="AD260" s="4"/>
      <c r="AE260" s="4"/>
    </row>
    <row r="261" spans="1:31" ht="15.75" customHeight="1">
      <c r="A261" s="4"/>
      <c r="B261" s="4"/>
      <c r="C261" s="4"/>
      <c r="D261" s="4"/>
      <c r="E261" s="4"/>
      <c r="F261" s="4"/>
      <c r="G261" s="57"/>
      <c r="H261" s="57"/>
      <c r="I261" s="53"/>
      <c r="J261" s="53"/>
      <c r="K261" s="53"/>
      <c r="L261" s="53"/>
      <c r="M261" s="53"/>
      <c r="N261" s="53"/>
      <c r="O261" s="4"/>
      <c r="P261" s="4"/>
      <c r="Q261" s="4"/>
      <c r="R261" s="4"/>
      <c r="S261" s="4"/>
      <c r="T261" s="4"/>
      <c r="U261" s="4"/>
      <c r="V261" s="4"/>
      <c r="W261" s="4"/>
      <c r="X261" s="4"/>
      <c r="Y261" s="4"/>
      <c r="Z261" s="57"/>
      <c r="AA261" s="57"/>
      <c r="AB261" s="4"/>
      <c r="AC261" s="4"/>
      <c r="AD261" s="4"/>
      <c r="AE261" s="4"/>
    </row>
    <row r="262" spans="1:31" ht="15.75" customHeight="1">
      <c r="A262" s="4"/>
      <c r="B262" s="4"/>
      <c r="C262" s="4"/>
      <c r="D262" s="4"/>
      <c r="E262" s="4"/>
      <c r="F262" s="4"/>
      <c r="G262" s="57"/>
      <c r="H262" s="57"/>
      <c r="I262" s="53"/>
      <c r="J262" s="53"/>
      <c r="K262" s="53"/>
      <c r="L262" s="53"/>
      <c r="M262" s="53"/>
      <c r="N262" s="53"/>
      <c r="O262" s="4"/>
      <c r="P262" s="4"/>
      <c r="Q262" s="4"/>
      <c r="R262" s="4"/>
      <c r="S262" s="4"/>
      <c r="T262" s="4"/>
      <c r="U262" s="4"/>
      <c r="V262" s="4"/>
      <c r="W262" s="4"/>
      <c r="X262" s="4"/>
      <c r="Y262" s="4"/>
      <c r="Z262" s="57"/>
      <c r="AA262" s="57"/>
      <c r="AB262" s="4"/>
      <c r="AC262" s="4"/>
      <c r="AD262" s="4"/>
      <c r="AE262" s="4"/>
    </row>
    <row r="263" spans="1:31" ht="15.75" customHeight="1">
      <c r="A263" s="4"/>
      <c r="B263" s="4"/>
      <c r="C263" s="4"/>
      <c r="D263" s="4"/>
      <c r="E263" s="4"/>
      <c r="F263" s="4"/>
      <c r="G263" s="57"/>
      <c r="H263" s="57"/>
      <c r="I263" s="53"/>
      <c r="J263" s="53"/>
      <c r="K263" s="53"/>
      <c r="L263" s="53"/>
      <c r="M263" s="53"/>
      <c r="N263" s="53"/>
      <c r="O263" s="4"/>
      <c r="P263" s="4"/>
      <c r="Q263" s="4"/>
      <c r="R263" s="4"/>
      <c r="S263" s="4"/>
      <c r="T263" s="4"/>
      <c r="U263" s="4"/>
      <c r="V263" s="4"/>
      <c r="W263" s="4"/>
      <c r="X263" s="4"/>
      <c r="Y263" s="4"/>
      <c r="Z263" s="57"/>
      <c r="AA263" s="57"/>
      <c r="AB263" s="4"/>
      <c r="AC263" s="4"/>
      <c r="AD263" s="4"/>
      <c r="AE263" s="4"/>
    </row>
    <row r="264" spans="1:31" ht="15.75" customHeight="1">
      <c r="A264" s="4"/>
      <c r="B264" s="4"/>
      <c r="C264" s="4"/>
      <c r="D264" s="4"/>
      <c r="E264" s="4"/>
      <c r="F264" s="4"/>
      <c r="G264" s="57"/>
      <c r="H264" s="57"/>
      <c r="I264" s="53"/>
      <c r="J264" s="53"/>
      <c r="K264" s="53"/>
      <c r="L264" s="53"/>
      <c r="M264" s="53"/>
      <c r="N264" s="53"/>
      <c r="O264" s="4"/>
      <c r="P264" s="4"/>
      <c r="Q264" s="4"/>
      <c r="R264" s="4"/>
      <c r="S264" s="4"/>
      <c r="T264" s="4"/>
      <c r="U264" s="4"/>
      <c r="V264" s="4"/>
      <c r="W264" s="4"/>
      <c r="X264" s="4"/>
      <c r="Y264" s="4"/>
      <c r="Z264" s="57"/>
      <c r="AA264" s="57"/>
      <c r="AB264" s="4"/>
      <c r="AC264" s="4"/>
      <c r="AD264" s="4"/>
      <c r="AE264" s="4"/>
    </row>
    <row r="265" spans="1:31" ht="15.75" customHeight="1">
      <c r="A265" s="4"/>
      <c r="B265" s="4"/>
      <c r="C265" s="4"/>
      <c r="D265" s="4"/>
      <c r="E265" s="4"/>
      <c r="F265" s="4"/>
      <c r="G265" s="57"/>
      <c r="H265" s="57"/>
      <c r="I265" s="53"/>
      <c r="J265" s="53"/>
      <c r="K265" s="53"/>
      <c r="L265" s="53"/>
      <c r="M265" s="53"/>
      <c r="N265" s="53"/>
      <c r="O265" s="4"/>
      <c r="P265" s="4"/>
      <c r="Q265" s="4"/>
      <c r="R265" s="4"/>
      <c r="S265" s="4"/>
      <c r="T265" s="4"/>
      <c r="U265" s="4"/>
      <c r="V265" s="4"/>
      <c r="W265" s="4"/>
      <c r="X265" s="4"/>
      <c r="Y265" s="4"/>
      <c r="Z265" s="57"/>
      <c r="AA265" s="57"/>
      <c r="AB265" s="4"/>
      <c r="AC265" s="4"/>
      <c r="AD265" s="4"/>
      <c r="AE265" s="4"/>
    </row>
    <row r="266" spans="1:31" ht="15.75" customHeight="1">
      <c r="A266" s="4"/>
      <c r="B266" s="4"/>
      <c r="C266" s="4"/>
      <c r="D266" s="4"/>
      <c r="E266" s="4"/>
      <c r="F266" s="4"/>
      <c r="G266" s="57"/>
      <c r="H266" s="57"/>
      <c r="I266" s="53"/>
      <c r="J266" s="53"/>
      <c r="K266" s="53"/>
      <c r="L266" s="53"/>
      <c r="M266" s="53"/>
      <c r="N266" s="53"/>
      <c r="O266" s="4"/>
      <c r="P266" s="4"/>
      <c r="Q266" s="4"/>
      <c r="R266" s="4"/>
      <c r="S266" s="4"/>
      <c r="T266" s="4"/>
      <c r="U266" s="4"/>
      <c r="V266" s="4"/>
      <c r="W266" s="4"/>
      <c r="X266" s="4"/>
      <c r="Y266" s="4"/>
      <c r="Z266" s="57"/>
      <c r="AA266" s="57"/>
      <c r="AB266" s="4"/>
      <c r="AC266" s="4"/>
      <c r="AD266" s="4"/>
      <c r="AE266" s="4"/>
    </row>
    <row r="267" spans="1:31" ht="15.75" customHeight="1">
      <c r="A267" s="4"/>
      <c r="B267" s="4"/>
      <c r="C267" s="4"/>
      <c r="D267" s="4"/>
      <c r="E267" s="4"/>
      <c r="F267" s="4"/>
      <c r="G267" s="57"/>
      <c r="H267" s="57"/>
      <c r="I267" s="53"/>
      <c r="J267" s="53"/>
      <c r="K267" s="53"/>
      <c r="L267" s="53"/>
      <c r="M267" s="53"/>
      <c r="N267" s="53"/>
      <c r="O267" s="4"/>
      <c r="P267" s="4"/>
      <c r="Q267" s="4"/>
      <c r="R267" s="4"/>
      <c r="S267" s="4"/>
      <c r="T267" s="4"/>
      <c r="U267" s="4"/>
      <c r="V267" s="4"/>
      <c r="W267" s="4"/>
      <c r="X267" s="4"/>
      <c r="Y267" s="4"/>
      <c r="Z267" s="57"/>
      <c r="AA267" s="57"/>
      <c r="AB267" s="4"/>
      <c r="AC267" s="4"/>
      <c r="AD267" s="4"/>
      <c r="AE267" s="4"/>
    </row>
    <row r="268" spans="1:31" ht="15.75" customHeight="1">
      <c r="A268" s="4"/>
      <c r="B268" s="4"/>
      <c r="C268" s="4"/>
      <c r="D268" s="4"/>
      <c r="E268" s="4"/>
      <c r="F268" s="4"/>
      <c r="G268" s="57"/>
      <c r="H268" s="57"/>
      <c r="I268" s="53"/>
      <c r="J268" s="53"/>
      <c r="K268" s="53"/>
      <c r="L268" s="53"/>
      <c r="M268" s="53"/>
      <c r="N268" s="53"/>
      <c r="O268" s="4"/>
      <c r="P268" s="4"/>
      <c r="Q268" s="4"/>
      <c r="R268" s="4"/>
      <c r="S268" s="4"/>
      <c r="T268" s="4"/>
      <c r="U268" s="4"/>
      <c r="V268" s="4"/>
      <c r="W268" s="4"/>
      <c r="X268" s="4"/>
      <c r="Y268" s="4"/>
      <c r="Z268" s="57"/>
      <c r="AA268" s="57"/>
      <c r="AB268" s="4"/>
      <c r="AC268" s="4"/>
      <c r="AD268" s="4"/>
      <c r="AE268" s="4"/>
    </row>
    <row r="269" spans="1:31" ht="15.75" customHeight="1">
      <c r="A269" s="4"/>
      <c r="B269" s="4"/>
      <c r="C269" s="4"/>
      <c r="D269" s="4"/>
      <c r="E269" s="4"/>
      <c r="F269" s="4"/>
      <c r="G269" s="57"/>
      <c r="H269" s="57"/>
      <c r="I269" s="53"/>
      <c r="J269" s="53"/>
      <c r="K269" s="53"/>
      <c r="L269" s="53"/>
      <c r="M269" s="53"/>
      <c r="N269" s="53"/>
      <c r="O269" s="4"/>
      <c r="P269" s="4"/>
      <c r="Q269" s="4"/>
      <c r="R269" s="4"/>
      <c r="S269" s="4"/>
      <c r="T269" s="4"/>
      <c r="U269" s="4"/>
      <c r="V269" s="4"/>
      <c r="W269" s="4"/>
      <c r="X269" s="4"/>
      <c r="Y269" s="4"/>
      <c r="Z269" s="57"/>
      <c r="AA269" s="57"/>
      <c r="AB269" s="4"/>
      <c r="AC269" s="4"/>
      <c r="AD269" s="4"/>
      <c r="AE269" s="4"/>
    </row>
    <row r="270" spans="1:31" ht="15.75" customHeight="1">
      <c r="A270" s="4"/>
      <c r="B270" s="4"/>
      <c r="C270" s="4"/>
      <c r="D270" s="4"/>
      <c r="E270" s="4"/>
      <c r="F270" s="4"/>
      <c r="G270" s="57"/>
      <c r="H270" s="57"/>
      <c r="I270" s="53"/>
      <c r="J270" s="53"/>
      <c r="K270" s="53"/>
      <c r="L270" s="53"/>
      <c r="M270" s="53"/>
      <c r="N270" s="53"/>
      <c r="O270" s="4"/>
      <c r="P270" s="4"/>
      <c r="Q270" s="4"/>
      <c r="R270" s="4"/>
      <c r="S270" s="4"/>
      <c r="T270" s="4"/>
      <c r="U270" s="4"/>
      <c r="V270" s="4"/>
      <c r="W270" s="4"/>
      <c r="X270" s="4"/>
      <c r="Y270" s="4"/>
      <c r="Z270" s="57"/>
      <c r="AA270" s="57"/>
      <c r="AB270" s="4"/>
      <c r="AC270" s="4"/>
      <c r="AD270" s="4"/>
      <c r="AE270" s="4"/>
    </row>
    <row r="271" spans="1:31" ht="15.75" customHeight="1">
      <c r="A271" s="4"/>
      <c r="B271" s="4"/>
      <c r="C271" s="4"/>
      <c r="D271" s="4"/>
      <c r="E271" s="4"/>
      <c r="F271" s="4"/>
      <c r="G271" s="57"/>
      <c r="H271" s="57"/>
      <c r="I271" s="53"/>
      <c r="J271" s="53"/>
      <c r="K271" s="53"/>
      <c r="L271" s="53"/>
      <c r="M271" s="53"/>
      <c r="N271" s="53"/>
      <c r="O271" s="4"/>
      <c r="P271" s="4"/>
      <c r="Q271" s="4"/>
      <c r="R271" s="4"/>
      <c r="S271" s="4"/>
      <c r="T271" s="4"/>
      <c r="U271" s="4"/>
      <c r="V271" s="4"/>
      <c r="W271" s="4"/>
      <c r="X271" s="4"/>
      <c r="Y271" s="4"/>
      <c r="Z271" s="57"/>
      <c r="AA271" s="57"/>
      <c r="AB271" s="4"/>
      <c r="AC271" s="4"/>
      <c r="AD271" s="4"/>
      <c r="AE271" s="4"/>
    </row>
    <row r="272" spans="1:31" ht="15.75" customHeight="1">
      <c r="A272" s="4"/>
      <c r="B272" s="4"/>
      <c r="C272" s="4"/>
      <c r="D272" s="4"/>
      <c r="E272" s="4"/>
      <c r="F272" s="4"/>
      <c r="G272" s="57"/>
      <c r="H272" s="57"/>
      <c r="I272" s="53"/>
      <c r="J272" s="53"/>
      <c r="K272" s="53"/>
      <c r="L272" s="53"/>
      <c r="M272" s="53"/>
      <c r="N272" s="53"/>
      <c r="O272" s="4"/>
      <c r="P272" s="4"/>
      <c r="Q272" s="4"/>
      <c r="R272" s="4"/>
      <c r="S272" s="4"/>
      <c r="T272" s="4"/>
      <c r="U272" s="4"/>
      <c r="V272" s="4"/>
      <c r="W272" s="4"/>
      <c r="X272" s="4"/>
      <c r="Y272" s="4"/>
      <c r="Z272" s="57"/>
      <c r="AA272" s="57"/>
      <c r="AB272" s="4"/>
      <c r="AC272" s="4"/>
      <c r="AD272" s="4"/>
      <c r="AE272" s="4"/>
    </row>
    <row r="273" spans="1:31" ht="15.75" customHeight="1">
      <c r="A273" s="4"/>
      <c r="B273" s="4"/>
      <c r="C273" s="4"/>
      <c r="D273" s="4"/>
      <c r="E273" s="4"/>
      <c r="F273" s="4"/>
      <c r="G273" s="57"/>
      <c r="H273" s="57"/>
      <c r="I273" s="53"/>
      <c r="J273" s="53"/>
      <c r="K273" s="53"/>
      <c r="L273" s="53"/>
      <c r="M273" s="53"/>
      <c r="N273" s="53"/>
      <c r="O273" s="4"/>
      <c r="P273" s="4"/>
      <c r="Q273" s="4"/>
      <c r="R273" s="4"/>
      <c r="S273" s="4"/>
      <c r="T273" s="4"/>
      <c r="U273" s="4"/>
      <c r="V273" s="4"/>
      <c r="W273" s="4"/>
      <c r="X273" s="4"/>
      <c r="Y273" s="4"/>
      <c r="Z273" s="57"/>
      <c r="AA273" s="57"/>
      <c r="AB273" s="4"/>
      <c r="AC273" s="4"/>
      <c r="AD273" s="4"/>
      <c r="AE273" s="4"/>
    </row>
    <row r="274" spans="1:31" ht="15.75" customHeight="1">
      <c r="A274" s="4"/>
      <c r="B274" s="4"/>
      <c r="C274" s="4"/>
      <c r="D274" s="4"/>
      <c r="E274" s="4"/>
      <c r="F274" s="4"/>
      <c r="G274" s="57"/>
      <c r="H274" s="57"/>
      <c r="I274" s="53"/>
      <c r="J274" s="53"/>
      <c r="K274" s="53"/>
      <c r="L274" s="53"/>
      <c r="M274" s="53"/>
      <c r="N274" s="53"/>
      <c r="O274" s="4"/>
      <c r="P274" s="4"/>
      <c r="Q274" s="4"/>
      <c r="R274" s="4"/>
      <c r="S274" s="4"/>
      <c r="T274" s="4"/>
      <c r="U274" s="4"/>
      <c r="V274" s="4"/>
      <c r="W274" s="4"/>
      <c r="X274" s="4"/>
      <c r="Y274" s="4"/>
      <c r="Z274" s="57"/>
      <c r="AA274" s="57"/>
      <c r="AB274" s="4"/>
      <c r="AC274" s="4"/>
      <c r="AD274" s="4"/>
      <c r="AE274" s="4"/>
    </row>
    <row r="275" spans="1:31" ht="15.75" customHeight="1">
      <c r="A275" s="4"/>
      <c r="B275" s="4"/>
      <c r="C275" s="4"/>
      <c r="D275" s="4"/>
      <c r="E275" s="4"/>
      <c r="F275" s="4"/>
      <c r="G275" s="57"/>
      <c r="H275" s="57"/>
      <c r="I275" s="53"/>
      <c r="J275" s="53"/>
      <c r="K275" s="53"/>
      <c r="L275" s="53"/>
      <c r="M275" s="53"/>
      <c r="N275" s="53"/>
      <c r="O275" s="4"/>
      <c r="P275" s="4"/>
      <c r="Q275" s="4"/>
      <c r="R275" s="4"/>
      <c r="S275" s="4"/>
      <c r="T275" s="4"/>
      <c r="U275" s="4"/>
      <c r="V275" s="4"/>
      <c r="W275" s="4"/>
      <c r="X275" s="4"/>
      <c r="Y275" s="4"/>
      <c r="Z275" s="57"/>
      <c r="AA275" s="57"/>
      <c r="AB275" s="4"/>
      <c r="AC275" s="4"/>
      <c r="AD275" s="4"/>
      <c r="AE275" s="4"/>
    </row>
    <row r="276" spans="1:31" ht="15.75" customHeight="1">
      <c r="A276" s="4"/>
      <c r="B276" s="4"/>
      <c r="C276" s="4"/>
      <c r="D276" s="4"/>
      <c r="E276" s="4"/>
      <c r="F276" s="4"/>
      <c r="G276" s="57"/>
      <c r="H276" s="57"/>
      <c r="I276" s="53"/>
      <c r="J276" s="53"/>
      <c r="K276" s="53"/>
      <c r="L276" s="53"/>
      <c r="M276" s="53"/>
      <c r="N276" s="53"/>
      <c r="O276" s="4"/>
      <c r="P276" s="4"/>
      <c r="Q276" s="4"/>
      <c r="R276" s="4"/>
      <c r="S276" s="4"/>
      <c r="T276" s="4"/>
      <c r="U276" s="4"/>
      <c r="V276" s="4"/>
      <c r="W276" s="4"/>
      <c r="X276" s="4"/>
      <c r="Y276" s="4"/>
      <c r="Z276" s="57"/>
      <c r="AA276" s="57"/>
      <c r="AB276" s="4"/>
      <c r="AC276" s="4"/>
      <c r="AD276" s="4"/>
      <c r="AE276" s="4"/>
    </row>
    <row r="277" spans="1:31" ht="15.75" customHeight="1">
      <c r="A277" s="4"/>
      <c r="B277" s="4"/>
      <c r="C277" s="4"/>
      <c r="D277" s="4"/>
      <c r="E277" s="4"/>
      <c r="F277" s="4"/>
      <c r="G277" s="57"/>
      <c r="H277" s="57"/>
      <c r="I277" s="53"/>
      <c r="J277" s="53"/>
      <c r="K277" s="53"/>
      <c r="L277" s="53"/>
      <c r="M277" s="53"/>
      <c r="N277" s="53"/>
      <c r="O277" s="4"/>
      <c r="P277" s="4"/>
      <c r="Q277" s="4"/>
      <c r="R277" s="4"/>
      <c r="S277" s="4"/>
      <c r="T277" s="4"/>
      <c r="U277" s="4"/>
      <c r="V277" s="4"/>
      <c r="W277" s="4"/>
      <c r="X277" s="4"/>
      <c r="Y277" s="4"/>
      <c r="Z277" s="57"/>
      <c r="AA277" s="57"/>
      <c r="AB277" s="4"/>
      <c r="AC277" s="4"/>
      <c r="AD277" s="4"/>
      <c r="AE277" s="4"/>
    </row>
    <row r="278" spans="1:31" ht="15.75" customHeight="1">
      <c r="A278" s="4"/>
      <c r="B278" s="4"/>
      <c r="C278" s="4"/>
      <c r="D278" s="4"/>
      <c r="E278" s="4"/>
      <c r="F278" s="4"/>
      <c r="G278" s="57"/>
      <c r="H278" s="57"/>
      <c r="I278" s="53"/>
      <c r="J278" s="53"/>
      <c r="K278" s="53"/>
      <c r="L278" s="53"/>
      <c r="M278" s="53"/>
      <c r="N278" s="53"/>
      <c r="O278" s="4"/>
      <c r="P278" s="4"/>
      <c r="Q278" s="4"/>
      <c r="R278" s="4"/>
      <c r="S278" s="4"/>
      <c r="T278" s="4"/>
      <c r="U278" s="4"/>
      <c r="V278" s="4"/>
      <c r="W278" s="4"/>
      <c r="X278" s="4"/>
      <c r="Y278" s="4"/>
      <c r="Z278" s="57"/>
      <c r="AA278" s="57"/>
      <c r="AB278" s="4"/>
      <c r="AC278" s="4"/>
      <c r="AD278" s="4"/>
      <c r="AE278" s="4"/>
    </row>
    <row r="279" spans="1:31" ht="15.75" customHeight="1">
      <c r="A279" s="4"/>
      <c r="B279" s="4"/>
      <c r="C279" s="4"/>
      <c r="D279" s="4"/>
      <c r="E279" s="4"/>
      <c r="F279" s="4"/>
      <c r="G279" s="57"/>
      <c r="H279" s="57"/>
      <c r="I279" s="53"/>
      <c r="J279" s="53"/>
      <c r="K279" s="53"/>
      <c r="L279" s="53"/>
      <c r="M279" s="53"/>
      <c r="N279" s="53"/>
      <c r="O279" s="4"/>
      <c r="P279" s="4"/>
      <c r="Q279" s="4"/>
      <c r="R279" s="4"/>
      <c r="S279" s="4"/>
      <c r="T279" s="4"/>
      <c r="U279" s="4"/>
      <c r="V279" s="4"/>
      <c r="W279" s="4"/>
      <c r="X279" s="4"/>
      <c r="Y279" s="4"/>
      <c r="Z279" s="57"/>
      <c r="AA279" s="57"/>
      <c r="AB279" s="4"/>
      <c r="AC279" s="4"/>
      <c r="AD279" s="4"/>
      <c r="AE279" s="4"/>
    </row>
    <row r="280" spans="1:31" ht="15.75" customHeight="1">
      <c r="A280" s="4"/>
      <c r="B280" s="4"/>
      <c r="C280" s="4"/>
      <c r="D280" s="4"/>
      <c r="E280" s="4"/>
      <c r="F280" s="4"/>
      <c r="G280" s="57"/>
      <c r="H280" s="57"/>
      <c r="I280" s="53"/>
      <c r="J280" s="53"/>
      <c r="K280" s="53"/>
      <c r="L280" s="53"/>
      <c r="M280" s="53"/>
      <c r="N280" s="53"/>
      <c r="O280" s="4"/>
      <c r="P280" s="4"/>
      <c r="Q280" s="4"/>
      <c r="R280" s="4"/>
      <c r="S280" s="4"/>
      <c r="T280" s="4"/>
      <c r="U280" s="4"/>
      <c r="V280" s="4"/>
      <c r="W280" s="4"/>
      <c r="X280" s="4"/>
      <c r="Y280" s="4"/>
      <c r="Z280" s="57"/>
      <c r="AA280" s="57"/>
      <c r="AB280" s="4"/>
      <c r="AC280" s="4"/>
      <c r="AD280" s="4"/>
      <c r="AE280" s="4"/>
    </row>
    <row r="281" spans="1:31" ht="15.75" customHeight="1">
      <c r="A281" s="4"/>
      <c r="B281" s="4"/>
      <c r="C281" s="4"/>
      <c r="D281" s="4"/>
      <c r="E281" s="4"/>
      <c r="F281" s="4"/>
      <c r="G281" s="57"/>
      <c r="H281" s="57"/>
      <c r="I281" s="53"/>
      <c r="J281" s="53"/>
      <c r="K281" s="53"/>
      <c r="L281" s="53"/>
      <c r="M281" s="53"/>
      <c r="N281" s="53"/>
      <c r="O281" s="4"/>
      <c r="P281" s="4"/>
      <c r="Q281" s="4"/>
      <c r="R281" s="4"/>
      <c r="S281" s="4"/>
      <c r="T281" s="4"/>
      <c r="U281" s="4"/>
      <c r="V281" s="4"/>
      <c r="W281" s="4"/>
      <c r="X281" s="4"/>
      <c r="Y281" s="4"/>
      <c r="Z281" s="57"/>
      <c r="AA281" s="57"/>
      <c r="AB281" s="4"/>
      <c r="AC281" s="4"/>
      <c r="AD281" s="4"/>
      <c r="AE281" s="4"/>
    </row>
    <row r="282" spans="1:31" ht="15.75" customHeight="1">
      <c r="A282" s="4"/>
      <c r="B282" s="4"/>
      <c r="C282" s="4"/>
      <c r="D282" s="4"/>
      <c r="E282" s="4"/>
      <c r="F282" s="4"/>
      <c r="G282" s="57"/>
      <c r="H282" s="57"/>
      <c r="I282" s="53"/>
      <c r="J282" s="53"/>
      <c r="K282" s="53"/>
      <c r="L282" s="53"/>
      <c r="M282" s="53"/>
      <c r="N282" s="53"/>
      <c r="O282" s="4"/>
      <c r="P282" s="4"/>
      <c r="Q282" s="4"/>
      <c r="R282" s="4"/>
      <c r="S282" s="4"/>
      <c r="T282" s="4"/>
      <c r="U282" s="4"/>
      <c r="V282" s="4"/>
      <c r="W282" s="4"/>
      <c r="X282" s="4"/>
      <c r="Y282" s="4"/>
      <c r="Z282" s="57"/>
      <c r="AA282" s="57"/>
      <c r="AB282" s="4"/>
      <c r="AC282" s="4"/>
      <c r="AD282" s="4"/>
      <c r="AE282" s="4"/>
    </row>
    <row r="283" spans="1:31" ht="15.75" customHeight="1">
      <c r="A283" s="4"/>
      <c r="B283" s="4"/>
      <c r="C283" s="4"/>
      <c r="D283" s="4"/>
      <c r="E283" s="4"/>
      <c r="F283" s="4"/>
      <c r="G283" s="57"/>
      <c r="H283" s="57"/>
      <c r="I283" s="53"/>
      <c r="J283" s="53"/>
      <c r="K283" s="53"/>
      <c r="L283" s="53"/>
      <c r="M283" s="53"/>
      <c r="N283" s="53"/>
      <c r="O283" s="4"/>
      <c r="P283" s="4"/>
      <c r="Q283" s="4"/>
      <c r="R283" s="4"/>
      <c r="S283" s="4"/>
      <c r="T283" s="4"/>
      <c r="U283" s="4"/>
      <c r="V283" s="4"/>
      <c r="W283" s="4"/>
      <c r="X283" s="4"/>
      <c r="Y283" s="4"/>
      <c r="Z283" s="57"/>
      <c r="AA283" s="57"/>
      <c r="AB283" s="4"/>
      <c r="AC283" s="4"/>
      <c r="AD283" s="4"/>
      <c r="AE283" s="4"/>
    </row>
    <row r="284" spans="1:31" ht="15.75" customHeight="1">
      <c r="A284" s="4"/>
      <c r="B284" s="4"/>
      <c r="C284" s="4"/>
      <c r="D284" s="4"/>
      <c r="E284" s="4"/>
      <c r="F284" s="4"/>
      <c r="G284" s="57"/>
      <c r="H284" s="57"/>
      <c r="I284" s="53"/>
      <c r="J284" s="53"/>
      <c r="K284" s="53"/>
      <c r="L284" s="53"/>
      <c r="M284" s="53"/>
      <c r="N284" s="53"/>
      <c r="O284" s="4"/>
      <c r="P284" s="4"/>
      <c r="Q284" s="4"/>
      <c r="R284" s="4"/>
      <c r="S284" s="4"/>
      <c r="T284" s="4"/>
      <c r="U284" s="4"/>
      <c r="V284" s="4"/>
      <c r="W284" s="4"/>
      <c r="X284" s="4"/>
      <c r="Y284" s="4"/>
      <c r="Z284" s="57"/>
      <c r="AA284" s="57"/>
      <c r="AB284" s="4"/>
      <c r="AC284" s="4"/>
      <c r="AD284" s="4"/>
      <c r="AE284" s="4"/>
    </row>
    <row r="285" spans="1:31" ht="15.75" customHeight="1">
      <c r="A285" s="4"/>
      <c r="B285" s="4"/>
      <c r="C285" s="4"/>
      <c r="D285" s="4"/>
      <c r="E285" s="4"/>
      <c r="F285" s="4"/>
      <c r="G285" s="57"/>
      <c r="H285" s="57"/>
      <c r="I285" s="53"/>
      <c r="J285" s="53"/>
      <c r="K285" s="53"/>
      <c r="L285" s="53"/>
      <c r="M285" s="53"/>
      <c r="N285" s="53"/>
      <c r="O285" s="4"/>
      <c r="P285" s="4"/>
      <c r="Q285" s="4"/>
      <c r="R285" s="4"/>
      <c r="S285" s="4"/>
      <c r="T285" s="4"/>
      <c r="U285" s="4"/>
      <c r="V285" s="4"/>
      <c r="W285" s="4"/>
      <c r="X285" s="4"/>
      <c r="Y285" s="4"/>
      <c r="Z285" s="57"/>
      <c r="AA285" s="57"/>
      <c r="AB285" s="4"/>
      <c r="AC285" s="4"/>
      <c r="AD285" s="4"/>
      <c r="AE285" s="4"/>
    </row>
    <row r="286" spans="1:31" ht="15.75" customHeight="1">
      <c r="A286" s="4"/>
      <c r="B286" s="4"/>
      <c r="C286" s="4"/>
      <c r="D286" s="4"/>
      <c r="E286" s="4"/>
      <c r="F286" s="4"/>
      <c r="G286" s="57"/>
      <c r="H286" s="57"/>
      <c r="I286" s="53"/>
      <c r="J286" s="53"/>
      <c r="K286" s="53"/>
      <c r="L286" s="53"/>
      <c r="M286" s="53"/>
      <c r="N286" s="53"/>
      <c r="O286" s="4"/>
      <c r="P286" s="4"/>
      <c r="Q286" s="4"/>
      <c r="R286" s="4"/>
      <c r="S286" s="4"/>
      <c r="T286" s="4"/>
      <c r="U286" s="4"/>
      <c r="V286" s="4"/>
      <c r="W286" s="4"/>
      <c r="X286" s="4"/>
      <c r="Y286" s="4"/>
      <c r="Z286" s="57"/>
      <c r="AA286" s="57"/>
      <c r="AB286" s="4"/>
      <c r="AC286" s="4"/>
      <c r="AD286" s="4"/>
      <c r="AE286" s="4"/>
    </row>
    <row r="287" spans="1:31" ht="15.75" customHeight="1">
      <c r="A287" s="4"/>
      <c r="B287" s="4"/>
      <c r="C287" s="4"/>
      <c r="D287" s="4"/>
      <c r="E287" s="4"/>
      <c r="F287" s="4"/>
      <c r="G287" s="57"/>
      <c r="H287" s="57"/>
      <c r="I287" s="53"/>
      <c r="J287" s="53"/>
      <c r="K287" s="53"/>
      <c r="L287" s="53"/>
      <c r="M287" s="53"/>
      <c r="N287" s="53"/>
      <c r="O287" s="4"/>
      <c r="P287" s="4"/>
      <c r="Q287" s="4"/>
      <c r="R287" s="4"/>
      <c r="S287" s="4"/>
      <c r="T287" s="4"/>
      <c r="U287" s="4"/>
      <c r="V287" s="4"/>
      <c r="W287" s="4"/>
      <c r="X287" s="4"/>
      <c r="Y287" s="4"/>
      <c r="Z287" s="57"/>
      <c r="AA287" s="57"/>
      <c r="AB287" s="4"/>
      <c r="AC287" s="4"/>
      <c r="AD287" s="4"/>
      <c r="AE287" s="4"/>
    </row>
    <row r="288" spans="1:31" ht="15.75" customHeight="1">
      <c r="A288" s="4"/>
      <c r="B288" s="4"/>
      <c r="C288" s="4"/>
      <c r="D288" s="4"/>
      <c r="E288" s="4"/>
      <c r="F288" s="4"/>
      <c r="G288" s="57"/>
      <c r="H288" s="57"/>
      <c r="I288" s="53"/>
      <c r="J288" s="53"/>
      <c r="K288" s="53"/>
      <c r="L288" s="53"/>
      <c r="M288" s="53"/>
      <c r="N288" s="53"/>
      <c r="O288" s="4"/>
      <c r="P288" s="4"/>
      <c r="Q288" s="4"/>
      <c r="R288" s="4"/>
      <c r="S288" s="4"/>
      <c r="T288" s="4"/>
      <c r="U288" s="4"/>
      <c r="V288" s="4"/>
      <c r="W288" s="4"/>
      <c r="X288" s="4"/>
      <c r="Y288" s="4"/>
      <c r="Z288" s="57"/>
      <c r="AA288" s="57"/>
      <c r="AB288" s="4"/>
      <c r="AC288" s="4"/>
      <c r="AD288" s="4"/>
      <c r="AE288" s="4"/>
    </row>
    <row r="289" spans="1:31" ht="15.75" customHeight="1">
      <c r="A289" s="4"/>
      <c r="B289" s="4"/>
      <c r="C289" s="4"/>
      <c r="D289" s="4"/>
      <c r="E289" s="4"/>
      <c r="F289" s="4"/>
      <c r="G289" s="57"/>
      <c r="H289" s="57"/>
      <c r="I289" s="53"/>
      <c r="J289" s="53"/>
      <c r="K289" s="53"/>
      <c r="L289" s="53"/>
      <c r="M289" s="53"/>
      <c r="N289" s="53"/>
      <c r="O289" s="4"/>
      <c r="P289" s="4"/>
      <c r="Q289" s="4"/>
      <c r="R289" s="4"/>
      <c r="S289" s="4"/>
      <c r="T289" s="4"/>
      <c r="U289" s="4"/>
      <c r="V289" s="4"/>
      <c r="W289" s="4"/>
      <c r="X289" s="4"/>
      <c r="Y289" s="4"/>
      <c r="Z289" s="57"/>
      <c r="AA289" s="57"/>
      <c r="AB289" s="4"/>
      <c r="AC289" s="4"/>
      <c r="AD289" s="4"/>
      <c r="AE289" s="4"/>
    </row>
    <row r="290" spans="1:31" ht="15.75" customHeight="1">
      <c r="A290" s="4"/>
      <c r="B290" s="4"/>
      <c r="C290" s="4"/>
      <c r="D290" s="4"/>
      <c r="E290" s="4"/>
      <c r="F290" s="4"/>
      <c r="G290" s="57"/>
      <c r="H290" s="57"/>
      <c r="I290" s="53"/>
      <c r="J290" s="53"/>
      <c r="K290" s="53"/>
      <c r="L290" s="53"/>
      <c r="M290" s="53"/>
      <c r="N290" s="53"/>
      <c r="O290" s="4"/>
      <c r="P290" s="4"/>
      <c r="Q290" s="4"/>
      <c r="R290" s="4"/>
      <c r="S290" s="4"/>
      <c r="T290" s="4"/>
      <c r="U290" s="4"/>
      <c r="V290" s="4"/>
      <c r="W290" s="4"/>
      <c r="X290" s="4"/>
      <c r="Y290" s="4"/>
      <c r="Z290" s="57"/>
      <c r="AA290" s="57"/>
      <c r="AB290" s="4"/>
      <c r="AC290" s="4"/>
      <c r="AD290" s="4"/>
      <c r="AE290" s="4"/>
    </row>
    <row r="291" spans="1:31" ht="15.75" customHeight="1">
      <c r="A291" s="4"/>
      <c r="B291" s="4"/>
      <c r="C291" s="4"/>
      <c r="D291" s="4"/>
      <c r="E291" s="4"/>
      <c r="F291" s="4"/>
      <c r="G291" s="57"/>
      <c r="H291" s="57"/>
      <c r="I291" s="53"/>
      <c r="J291" s="53"/>
      <c r="K291" s="53"/>
      <c r="L291" s="53"/>
      <c r="M291" s="53"/>
      <c r="N291" s="53"/>
      <c r="O291" s="4"/>
      <c r="P291" s="4"/>
      <c r="Q291" s="4"/>
      <c r="R291" s="4"/>
      <c r="S291" s="4"/>
      <c r="T291" s="4"/>
      <c r="U291" s="4"/>
      <c r="V291" s="4"/>
      <c r="W291" s="4"/>
      <c r="X291" s="4"/>
      <c r="Y291" s="4"/>
      <c r="Z291" s="57"/>
      <c r="AA291" s="57"/>
      <c r="AB291" s="4"/>
      <c r="AC291" s="4"/>
      <c r="AD291" s="4"/>
      <c r="AE291" s="4"/>
    </row>
    <row r="292" spans="1:31" ht="15.75" customHeight="1">
      <c r="A292" s="4"/>
      <c r="B292" s="4"/>
      <c r="C292" s="4"/>
      <c r="D292" s="4"/>
      <c r="E292" s="4"/>
      <c r="F292" s="4"/>
      <c r="G292" s="57"/>
      <c r="H292" s="57"/>
      <c r="I292" s="53"/>
      <c r="J292" s="53"/>
      <c r="K292" s="53"/>
      <c r="L292" s="53"/>
      <c r="M292" s="53"/>
      <c r="N292" s="53"/>
      <c r="O292" s="4"/>
      <c r="P292" s="4"/>
      <c r="Q292" s="4"/>
      <c r="R292" s="4"/>
      <c r="S292" s="4"/>
      <c r="T292" s="4"/>
      <c r="U292" s="4"/>
      <c r="V292" s="4"/>
      <c r="W292" s="4"/>
      <c r="X292" s="4"/>
      <c r="Y292" s="4"/>
      <c r="Z292" s="57"/>
      <c r="AA292" s="57"/>
      <c r="AB292" s="4"/>
      <c r="AC292" s="4"/>
      <c r="AD292" s="4"/>
      <c r="AE292" s="4"/>
    </row>
    <row r="293" spans="1:31" ht="15.75" customHeight="1">
      <c r="A293" s="4"/>
      <c r="B293" s="4"/>
      <c r="C293" s="4"/>
      <c r="D293" s="4"/>
      <c r="E293" s="4"/>
      <c r="F293" s="4"/>
      <c r="G293" s="57"/>
      <c r="H293" s="57"/>
      <c r="I293" s="53"/>
      <c r="J293" s="53"/>
      <c r="K293" s="53"/>
      <c r="L293" s="53"/>
      <c r="M293" s="53"/>
      <c r="N293" s="53"/>
      <c r="O293" s="4"/>
      <c r="P293" s="4"/>
      <c r="Q293" s="4"/>
      <c r="R293" s="4"/>
      <c r="S293" s="4"/>
      <c r="T293" s="4"/>
      <c r="U293" s="4"/>
      <c r="V293" s="4"/>
      <c r="W293" s="4"/>
      <c r="X293" s="4"/>
      <c r="Y293" s="4"/>
      <c r="Z293" s="57"/>
      <c r="AA293" s="57"/>
      <c r="AB293" s="4"/>
      <c r="AC293" s="4"/>
      <c r="AD293" s="4"/>
      <c r="AE293" s="4"/>
    </row>
    <row r="294" spans="1:31" ht="15.75" customHeight="1">
      <c r="A294" s="4"/>
      <c r="B294" s="4"/>
      <c r="C294" s="4"/>
      <c r="D294" s="4"/>
      <c r="E294" s="4"/>
      <c r="F294" s="4"/>
      <c r="G294" s="57"/>
      <c r="H294" s="57"/>
      <c r="I294" s="53"/>
      <c r="J294" s="53"/>
      <c r="K294" s="53"/>
      <c r="L294" s="53"/>
      <c r="M294" s="53"/>
      <c r="N294" s="53"/>
      <c r="O294" s="4"/>
      <c r="P294" s="4"/>
      <c r="Q294" s="4"/>
      <c r="R294" s="4"/>
      <c r="S294" s="4"/>
      <c r="T294" s="4"/>
      <c r="U294" s="4"/>
      <c r="V294" s="4"/>
      <c r="W294" s="4"/>
      <c r="X294" s="4"/>
      <c r="Y294" s="4"/>
      <c r="Z294" s="57"/>
      <c r="AA294" s="57"/>
      <c r="AB294" s="4"/>
      <c r="AC294" s="4"/>
      <c r="AD294" s="4"/>
      <c r="AE294" s="4"/>
    </row>
    <row r="295" spans="1:31" ht="15.75" customHeight="1">
      <c r="A295" s="4"/>
      <c r="B295" s="4"/>
      <c r="C295" s="4"/>
      <c r="D295" s="4"/>
      <c r="E295" s="4"/>
      <c r="F295" s="4"/>
      <c r="G295" s="57"/>
      <c r="H295" s="57"/>
      <c r="I295" s="53"/>
      <c r="J295" s="53"/>
      <c r="K295" s="53"/>
      <c r="L295" s="53"/>
      <c r="M295" s="53"/>
      <c r="N295" s="53"/>
      <c r="O295" s="4"/>
      <c r="P295" s="4"/>
      <c r="Q295" s="4"/>
      <c r="R295" s="4"/>
      <c r="S295" s="4"/>
      <c r="T295" s="4"/>
      <c r="U295" s="4"/>
      <c r="V295" s="4"/>
      <c r="W295" s="4"/>
      <c r="X295" s="4"/>
      <c r="Y295" s="4"/>
      <c r="Z295" s="57"/>
      <c r="AA295" s="57"/>
      <c r="AB295" s="4"/>
      <c r="AC295" s="4"/>
      <c r="AD295" s="4"/>
      <c r="AE295" s="4"/>
    </row>
    <row r="296" spans="1:31" ht="15.75" customHeight="1">
      <c r="A296" s="4"/>
      <c r="B296" s="4"/>
      <c r="C296" s="4"/>
      <c r="D296" s="4"/>
      <c r="E296" s="4"/>
      <c r="F296" s="4"/>
      <c r="G296" s="57"/>
      <c r="H296" s="57"/>
      <c r="I296" s="53"/>
      <c r="J296" s="53"/>
      <c r="K296" s="53"/>
      <c r="L296" s="53"/>
      <c r="M296" s="53"/>
      <c r="N296" s="53"/>
      <c r="O296" s="4"/>
      <c r="P296" s="4"/>
      <c r="Q296" s="4"/>
      <c r="R296" s="4"/>
      <c r="S296" s="4"/>
      <c r="T296" s="4"/>
      <c r="U296" s="4"/>
      <c r="V296" s="4"/>
      <c r="W296" s="4"/>
      <c r="X296" s="4"/>
      <c r="Y296" s="4"/>
      <c r="Z296" s="57"/>
      <c r="AA296" s="57"/>
      <c r="AB296" s="4"/>
      <c r="AC296" s="4"/>
      <c r="AD296" s="4"/>
      <c r="AE296" s="4"/>
    </row>
    <row r="297" spans="1:31" ht="15.75" customHeight="1">
      <c r="A297" s="4"/>
      <c r="B297" s="4"/>
      <c r="C297" s="4"/>
      <c r="D297" s="4"/>
      <c r="E297" s="4"/>
      <c r="F297" s="4"/>
      <c r="G297" s="57"/>
      <c r="H297" s="57"/>
      <c r="I297" s="53"/>
      <c r="J297" s="53"/>
      <c r="K297" s="53"/>
      <c r="L297" s="53"/>
      <c r="M297" s="53"/>
      <c r="N297" s="53"/>
      <c r="O297" s="4"/>
      <c r="P297" s="4"/>
      <c r="Q297" s="4"/>
      <c r="R297" s="4"/>
      <c r="S297" s="4"/>
      <c r="T297" s="4"/>
      <c r="U297" s="4"/>
      <c r="V297" s="4"/>
      <c r="W297" s="4"/>
      <c r="X297" s="4"/>
      <c r="Y297" s="4"/>
      <c r="Z297" s="57"/>
      <c r="AA297" s="57"/>
      <c r="AB297" s="4"/>
      <c r="AC297" s="4"/>
      <c r="AD297" s="4"/>
      <c r="AE297" s="4"/>
    </row>
    <row r="298" spans="1:31" ht="15.75" customHeight="1">
      <c r="A298" s="4"/>
      <c r="B298" s="4"/>
      <c r="C298" s="4"/>
      <c r="D298" s="4"/>
      <c r="E298" s="4"/>
      <c r="F298" s="4"/>
      <c r="G298" s="57"/>
      <c r="H298" s="57"/>
      <c r="I298" s="53"/>
      <c r="J298" s="53"/>
      <c r="K298" s="53"/>
      <c r="L298" s="53"/>
      <c r="M298" s="53"/>
      <c r="N298" s="53"/>
      <c r="O298" s="4"/>
      <c r="P298" s="4"/>
      <c r="Q298" s="4"/>
      <c r="R298" s="4"/>
      <c r="S298" s="4"/>
      <c r="T298" s="4"/>
      <c r="U298" s="4"/>
      <c r="V298" s="4"/>
      <c r="W298" s="4"/>
      <c r="X298" s="4"/>
      <c r="Y298" s="4"/>
      <c r="Z298" s="57"/>
      <c r="AA298" s="57"/>
      <c r="AB298" s="4"/>
      <c r="AC298" s="4"/>
      <c r="AD298" s="4"/>
      <c r="AE298" s="4"/>
    </row>
    <row r="299" spans="1:31" ht="15.75" customHeight="1">
      <c r="A299" s="4"/>
      <c r="B299" s="4"/>
      <c r="C299" s="4"/>
      <c r="D299" s="4"/>
      <c r="E299" s="4"/>
      <c r="F299" s="4"/>
      <c r="G299" s="57"/>
      <c r="H299" s="57"/>
      <c r="I299" s="53"/>
      <c r="J299" s="53"/>
      <c r="K299" s="53"/>
      <c r="L299" s="53"/>
      <c r="M299" s="53"/>
      <c r="N299" s="53"/>
      <c r="O299" s="4"/>
      <c r="P299" s="4"/>
      <c r="Q299" s="4"/>
      <c r="R299" s="4"/>
      <c r="S299" s="4"/>
      <c r="T299" s="4"/>
      <c r="U299" s="4"/>
      <c r="V299" s="4"/>
      <c r="W299" s="4"/>
      <c r="X299" s="4"/>
      <c r="Y299" s="4"/>
      <c r="Z299" s="57"/>
      <c r="AA299" s="57"/>
      <c r="AB299" s="4"/>
      <c r="AC299" s="4"/>
      <c r="AD299" s="4"/>
      <c r="AE299" s="4"/>
    </row>
    <row r="300" spans="1:31" ht="15.75" customHeight="1">
      <c r="A300" s="4"/>
      <c r="B300" s="4"/>
      <c r="C300" s="4"/>
      <c r="D300" s="4"/>
      <c r="E300" s="4"/>
      <c r="F300" s="4"/>
      <c r="G300" s="57"/>
      <c r="H300" s="57"/>
      <c r="I300" s="53"/>
      <c r="J300" s="53"/>
      <c r="K300" s="53"/>
      <c r="L300" s="53"/>
      <c r="M300" s="53"/>
      <c r="N300" s="53"/>
      <c r="O300" s="4"/>
      <c r="P300" s="4"/>
      <c r="Q300" s="4"/>
      <c r="R300" s="4"/>
      <c r="S300" s="4"/>
      <c r="T300" s="4"/>
      <c r="U300" s="4"/>
      <c r="V300" s="4"/>
      <c r="W300" s="4"/>
      <c r="X300" s="4"/>
      <c r="Y300" s="4"/>
      <c r="Z300" s="57"/>
      <c r="AA300" s="57"/>
      <c r="AB300" s="4"/>
      <c r="AC300" s="4"/>
      <c r="AD300" s="4"/>
      <c r="AE300" s="4"/>
    </row>
    <row r="301" spans="1:31" ht="15.75" customHeight="1">
      <c r="A301" s="4"/>
      <c r="B301" s="4"/>
      <c r="C301" s="4"/>
      <c r="D301" s="4"/>
      <c r="E301" s="4"/>
      <c r="F301" s="4"/>
      <c r="G301" s="57"/>
      <c r="H301" s="57"/>
      <c r="I301" s="53"/>
      <c r="J301" s="53"/>
      <c r="K301" s="53"/>
      <c r="L301" s="53"/>
      <c r="M301" s="53"/>
      <c r="N301" s="53"/>
      <c r="O301" s="4"/>
      <c r="P301" s="4"/>
      <c r="Q301" s="4"/>
      <c r="R301" s="4"/>
      <c r="S301" s="4"/>
      <c r="T301" s="4"/>
      <c r="U301" s="4"/>
      <c r="V301" s="4"/>
      <c r="W301" s="4"/>
      <c r="X301" s="4"/>
      <c r="Y301" s="4"/>
      <c r="Z301" s="57"/>
      <c r="AA301" s="57"/>
      <c r="AB301" s="4"/>
      <c r="AC301" s="4"/>
      <c r="AD301" s="4"/>
      <c r="AE301" s="4"/>
    </row>
    <row r="302" spans="1:31" ht="15.75" customHeight="1">
      <c r="A302" s="4"/>
      <c r="B302" s="4"/>
      <c r="C302" s="4"/>
      <c r="D302" s="4"/>
      <c r="E302" s="4"/>
      <c r="F302" s="4"/>
      <c r="G302" s="57"/>
      <c r="H302" s="57"/>
      <c r="I302" s="53"/>
      <c r="J302" s="53"/>
      <c r="K302" s="53"/>
      <c r="L302" s="53"/>
      <c r="M302" s="53"/>
      <c r="N302" s="53"/>
      <c r="O302" s="4"/>
      <c r="P302" s="4"/>
      <c r="Q302" s="4"/>
      <c r="R302" s="4"/>
      <c r="S302" s="4"/>
      <c r="T302" s="4"/>
      <c r="U302" s="4"/>
      <c r="V302" s="4"/>
      <c r="W302" s="4"/>
      <c r="X302" s="4"/>
      <c r="Y302" s="4"/>
      <c r="Z302" s="57"/>
      <c r="AA302" s="57"/>
      <c r="AB302" s="4"/>
      <c r="AC302" s="4"/>
      <c r="AD302" s="4"/>
      <c r="AE302" s="4"/>
    </row>
    <row r="303" spans="1:31" ht="15.75" customHeight="1">
      <c r="A303" s="4"/>
      <c r="B303" s="4"/>
      <c r="C303" s="4"/>
      <c r="D303" s="4"/>
      <c r="E303" s="4"/>
      <c r="F303" s="4"/>
      <c r="G303" s="57"/>
      <c r="H303" s="57"/>
      <c r="I303" s="53"/>
      <c r="J303" s="53"/>
      <c r="K303" s="53"/>
      <c r="L303" s="53"/>
      <c r="M303" s="53"/>
      <c r="N303" s="53"/>
      <c r="O303" s="4"/>
      <c r="P303" s="4"/>
      <c r="Q303" s="4"/>
      <c r="R303" s="4"/>
      <c r="S303" s="4"/>
      <c r="T303" s="4"/>
      <c r="U303" s="4"/>
      <c r="V303" s="4"/>
      <c r="W303" s="4"/>
      <c r="X303" s="4"/>
      <c r="Y303" s="4"/>
      <c r="Z303" s="57"/>
      <c r="AA303" s="57"/>
      <c r="AB303" s="4"/>
      <c r="AC303" s="4"/>
      <c r="AD303" s="4"/>
      <c r="AE303" s="4"/>
    </row>
    <row r="304" spans="1:31" ht="15.75" customHeight="1">
      <c r="A304" s="4"/>
      <c r="B304" s="4"/>
      <c r="C304" s="4"/>
      <c r="D304" s="4"/>
      <c r="E304" s="4"/>
      <c r="F304" s="4"/>
      <c r="G304" s="57"/>
      <c r="H304" s="57"/>
      <c r="I304" s="53"/>
      <c r="J304" s="53"/>
      <c r="K304" s="53"/>
      <c r="L304" s="53"/>
      <c r="M304" s="53"/>
      <c r="N304" s="53"/>
      <c r="O304" s="4"/>
      <c r="P304" s="4"/>
      <c r="Q304" s="4"/>
      <c r="R304" s="4"/>
      <c r="S304" s="4"/>
      <c r="T304" s="4"/>
      <c r="U304" s="4"/>
      <c r="V304" s="4"/>
      <c r="W304" s="4"/>
      <c r="X304" s="4"/>
      <c r="Y304" s="4"/>
      <c r="Z304" s="57"/>
      <c r="AA304" s="57"/>
      <c r="AB304" s="4"/>
      <c r="AC304" s="4"/>
      <c r="AD304" s="4"/>
      <c r="AE304" s="4"/>
    </row>
    <row r="305" spans="1:31" ht="15.75" customHeight="1">
      <c r="A305" s="4"/>
      <c r="B305" s="4"/>
      <c r="C305" s="4"/>
      <c r="D305" s="4"/>
      <c r="E305" s="4"/>
      <c r="F305" s="4"/>
      <c r="G305" s="57"/>
      <c r="H305" s="57"/>
      <c r="I305" s="53"/>
      <c r="J305" s="53"/>
      <c r="K305" s="53"/>
      <c r="L305" s="53"/>
      <c r="M305" s="53"/>
      <c r="N305" s="53"/>
      <c r="O305" s="4"/>
      <c r="P305" s="4"/>
      <c r="Q305" s="4"/>
      <c r="R305" s="4"/>
      <c r="S305" s="4"/>
      <c r="T305" s="4"/>
      <c r="U305" s="4"/>
      <c r="V305" s="4"/>
      <c r="W305" s="4"/>
      <c r="X305" s="4"/>
      <c r="Y305" s="4"/>
      <c r="Z305" s="57"/>
      <c r="AA305" s="57"/>
      <c r="AB305" s="4"/>
      <c r="AC305" s="4"/>
      <c r="AD305" s="4"/>
      <c r="AE305" s="4"/>
    </row>
    <row r="306" spans="1:31" ht="15.75" customHeight="1">
      <c r="A306" s="4"/>
      <c r="B306" s="4"/>
      <c r="C306" s="4"/>
      <c r="D306" s="4"/>
      <c r="E306" s="4"/>
      <c r="F306" s="4"/>
      <c r="G306" s="57"/>
      <c r="H306" s="57"/>
      <c r="I306" s="53"/>
      <c r="J306" s="53"/>
      <c r="K306" s="53"/>
      <c r="L306" s="53"/>
      <c r="M306" s="53"/>
      <c r="N306" s="53"/>
      <c r="O306" s="4"/>
      <c r="P306" s="4"/>
      <c r="Q306" s="4"/>
      <c r="R306" s="4"/>
      <c r="S306" s="4"/>
      <c r="T306" s="4"/>
      <c r="U306" s="4"/>
      <c r="V306" s="4"/>
      <c r="W306" s="4"/>
      <c r="X306" s="4"/>
      <c r="Y306" s="4"/>
      <c r="Z306" s="57"/>
      <c r="AA306" s="57"/>
      <c r="AB306" s="4"/>
      <c r="AC306" s="4"/>
      <c r="AD306" s="4"/>
      <c r="AE306" s="4"/>
    </row>
    <row r="307" spans="1:31" ht="15.75" customHeight="1">
      <c r="A307" s="4"/>
      <c r="B307" s="4"/>
      <c r="C307" s="4"/>
      <c r="D307" s="4"/>
      <c r="E307" s="4"/>
      <c r="F307" s="4"/>
      <c r="G307" s="57"/>
      <c r="H307" s="57"/>
      <c r="I307" s="53"/>
      <c r="J307" s="53"/>
      <c r="K307" s="53"/>
      <c r="L307" s="53"/>
      <c r="M307" s="53"/>
      <c r="N307" s="53"/>
      <c r="O307" s="4"/>
      <c r="P307" s="4"/>
      <c r="Q307" s="4"/>
      <c r="R307" s="4"/>
      <c r="S307" s="4"/>
      <c r="T307" s="4"/>
      <c r="U307" s="4"/>
      <c r="V307" s="4"/>
      <c r="W307" s="4"/>
      <c r="X307" s="4"/>
      <c r="Y307" s="4"/>
      <c r="Z307" s="57"/>
      <c r="AA307" s="57"/>
      <c r="AB307" s="4"/>
      <c r="AC307" s="4"/>
      <c r="AD307" s="4"/>
      <c r="AE307" s="4"/>
    </row>
    <row r="308" spans="1:31" ht="15.75" customHeight="1">
      <c r="A308" s="4"/>
      <c r="B308" s="4"/>
      <c r="C308" s="4"/>
      <c r="D308" s="4"/>
      <c r="E308" s="4"/>
      <c r="F308" s="4"/>
      <c r="G308" s="57"/>
      <c r="H308" s="57"/>
      <c r="I308" s="53"/>
      <c r="J308" s="53"/>
      <c r="K308" s="53"/>
      <c r="L308" s="53"/>
      <c r="M308" s="53"/>
      <c r="N308" s="53"/>
      <c r="O308" s="4"/>
      <c r="P308" s="4"/>
      <c r="Q308" s="4"/>
      <c r="R308" s="4"/>
      <c r="S308" s="4"/>
      <c r="T308" s="4"/>
      <c r="U308" s="4"/>
      <c r="V308" s="4"/>
      <c r="W308" s="4"/>
      <c r="X308" s="4"/>
      <c r="Y308" s="4"/>
      <c r="Z308" s="57"/>
      <c r="AA308" s="57"/>
      <c r="AB308" s="4"/>
      <c r="AC308" s="4"/>
      <c r="AD308" s="4"/>
      <c r="AE308" s="4"/>
    </row>
    <row r="309" spans="1:31" ht="15.75" customHeight="1">
      <c r="A309" s="4"/>
      <c r="B309" s="4"/>
      <c r="C309" s="4"/>
      <c r="D309" s="4"/>
      <c r="E309" s="4"/>
      <c r="F309" s="4"/>
      <c r="G309" s="57"/>
      <c r="H309" s="57"/>
      <c r="I309" s="53"/>
      <c r="J309" s="53"/>
      <c r="K309" s="53"/>
      <c r="L309" s="53"/>
      <c r="M309" s="53"/>
      <c r="N309" s="53"/>
      <c r="O309" s="4"/>
      <c r="P309" s="4"/>
      <c r="Q309" s="4"/>
      <c r="R309" s="4"/>
      <c r="S309" s="4"/>
      <c r="T309" s="4"/>
      <c r="U309" s="4"/>
      <c r="V309" s="4"/>
      <c r="W309" s="4"/>
      <c r="X309" s="4"/>
      <c r="Y309" s="4"/>
      <c r="Z309" s="57"/>
      <c r="AA309" s="57"/>
      <c r="AB309" s="4"/>
      <c r="AC309" s="4"/>
      <c r="AD309" s="4"/>
      <c r="AE309" s="4"/>
    </row>
    <row r="310" spans="1:31" ht="15.75" customHeight="1">
      <c r="A310" s="4"/>
      <c r="B310" s="4"/>
      <c r="C310" s="4"/>
      <c r="D310" s="4"/>
      <c r="E310" s="4"/>
      <c r="F310" s="4"/>
      <c r="G310" s="57"/>
      <c r="H310" s="57"/>
      <c r="I310" s="53"/>
      <c r="J310" s="53"/>
      <c r="K310" s="53"/>
      <c r="L310" s="53"/>
      <c r="M310" s="53"/>
      <c r="N310" s="53"/>
      <c r="O310" s="4"/>
      <c r="P310" s="4"/>
      <c r="Q310" s="4"/>
      <c r="R310" s="4"/>
      <c r="S310" s="4"/>
      <c r="T310" s="4"/>
      <c r="U310" s="4"/>
      <c r="V310" s="4"/>
      <c r="W310" s="4"/>
      <c r="X310" s="4"/>
      <c r="Y310" s="4"/>
      <c r="Z310" s="57"/>
      <c r="AA310" s="57"/>
      <c r="AB310" s="4"/>
      <c r="AC310" s="4"/>
      <c r="AD310" s="4"/>
      <c r="AE310" s="4"/>
    </row>
    <row r="311" spans="1:31" ht="15.75" customHeight="1">
      <c r="A311" s="4"/>
      <c r="B311" s="4"/>
      <c r="C311" s="4"/>
      <c r="D311" s="4"/>
      <c r="E311" s="4"/>
      <c r="F311" s="4"/>
      <c r="G311" s="57"/>
      <c r="H311" s="57"/>
      <c r="I311" s="53"/>
      <c r="J311" s="53"/>
      <c r="K311" s="53"/>
      <c r="L311" s="53"/>
      <c r="M311" s="53"/>
      <c r="N311" s="53"/>
      <c r="O311" s="4"/>
      <c r="P311" s="4"/>
      <c r="Q311" s="4"/>
      <c r="R311" s="4"/>
      <c r="S311" s="4"/>
      <c r="T311" s="4"/>
      <c r="U311" s="4"/>
      <c r="V311" s="4"/>
      <c r="W311" s="4"/>
      <c r="X311" s="4"/>
      <c r="Y311" s="4"/>
      <c r="Z311" s="57"/>
      <c r="AA311" s="57"/>
      <c r="AB311" s="4"/>
      <c r="AC311" s="4"/>
      <c r="AD311" s="4"/>
      <c r="AE311" s="4"/>
    </row>
    <row r="312" spans="1:31" ht="15.75" customHeight="1">
      <c r="A312" s="4"/>
      <c r="B312" s="4"/>
      <c r="C312" s="4"/>
      <c r="D312" s="4"/>
      <c r="E312" s="4"/>
      <c r="F312" s="4"/>
      <c r="G312" s="57"/>
      <c r="H312" s="57"/>
      <c r="I312" s="53"/>
      <c r="J312" s="53"/>
      <c r="K312" s="53"/>
      <c r="L312" s="53"/>
      <c r="M312" s="53"/>
      <c r="N312" s="53"/>
      <c r="O312" s="4"/>
      <c r="P312" s="4"/>
      <c r="Q312" s="4"/>
      <c r="R312" s="4"/>
      <c r="S312" s="4"/>
      <c r="T312" s="4"/>
      <c r="U312" s="4"/>
      <c r="V312" s="4"/>
      <c r="W312" s="4"/>
      <c r="X312" s="4"/>
      <c r="Y312" s="4"/>
      <c r="Z312" s="57"/>
      <c r="AA312" s="57"/>
      <c r="AB312" s="4"/>
      <c r="AC312" s="4"/>
      <c r="AD312" s="4"/>
      <c r="AE312" s="4"/>
    </row>
    <row r="313" spans="1:31" ht="15.75" customHeight="1">
      <c r="A313" s="4"/>
      <c r="B313" s="4"/>
      <c r="C313" s="4"/>
      <c r="D313" s="4"/>
      <c r="E313" s="4"/>
      <c r="F313" s="4"/>
      <c r="G313" s="57"/>
      <c r="H313" s="57"/>
      <c r="I313" s="53"/>
      <c r="J313" s="53"/>
      <c r="K313" s="53"/>
      <c r="L313" s="53"/>
      <c r="M313" s="53"/>
      <c r="N313" s="53"/>
      <c r="O313" s="4"/>
      <c r="P313" s="4"/>
      <c r="Q313" s="4"/>
      <c r="R313" s="4"/>
      <c r="S313" s="4"/>
      <c r="T313" s="4"/>
      <c r="U313" s="4"/>
      <c r="V313" s="4"/>
      <c r="W313" s="4"/>
      <c r="X313" s="4"/>
      <c r="Y313" s="4"/>
      <c r="Z313" s="57"/>
      <c r="AA313" s="57"/>
      <c r="AB313" s="4"/>
      <c r="AC313" s="4"/>
      <c r="AD313" s="4"/>
      <c r="AE313" s="4"/>
    </row>
    <row r="314" spans="1:31" ht="15.75" customHeight="1">
      <c r="A314" s="4"/>
      <c r="B314" s="4"/>
      <c r="C314" s="4"/>
      <c r="D314" s="4"/>
      <c r="E314" s="4"/>
      <c r="F314" s="4"/>
      <c r="G314" s="57"/>
      <c r="H314" s="57"/>
      <c r="I314" s="53"/>
      <c r="J314" s="53"/>
      <c r="K314" s="53"/>
      <c r="L314" s="53"/>
      <c r="M314" s="53"/>
      <c r="N314" s="53"/>
      <c r="O314" s="4"/>
      <c r="P314" s="4"/>
      <c r="Q314" s="4"/>
      <c r="R314" s="4"/>
      <c r="S314" s="4"/>
      <c r="T314" s="4"/>
      <c r="U314" s="4"/>
      <c r="V314" s="4"/>
      <c r="W314" s="4"/>
      <c r="X314" s="4"/>
      <c r="Y314" s="4"/>
      <c r="Z314" s="57"/>
      <c r="AA314" s="57"/>
      <c r="AB314" s="4"/>
      <c r="AC314" s="4"/>
      <c r="AD314" s="4"/>
      <c r="AE314" s="4"/>
    </row>
    <row r="315" spans="1:31" ht="15.75" customHeight="1">
      <c r="A315" s="4"/>
      <c r="B315" s="4"/>
      <c r="C315" s="4"/>
      <c r="D315" s="4"/>
      <c r="E315" s="4"/>
      <c r="F315" s="4"/>
      <c r="G315" s="57"/>
      <c r="H315" s="57"/>
      <c r="I315" s="53"/>
      <c r="J315" s="53"/>
      <c r="K315" s="53"/>
      <c r="L315" s="53"/>
      <c r="M315" s="53"/>
      <c r="N315" s="53"/>
      <c r="O315" s="4"/>
      <c r="P315" s="4"/>
      <c r="Q315" s="4"/>
      <c r="R315" s="4"/>
      <c r="S315" s="4"/>
      <c r="T315" s="4"/>
      <c r="U315" s="4"/>
      <c r="V315" s="4"/>
      <c r="W315" s="4"/>
      <c r="X315" s="4"/>
      <c r="Y315" s="4"/>
      <c r="Z315" s="57"/>
      <c r="AA315" s="57"/>
      <c r="AB315" s="4"/>
      <c r="AC315" s="4"/>
      <c r="AD315" s="4"/>
      <c r="AE315" s="4"/>
    </row>
    <row r="316" spans="1:31" ht="15.75" customHeight="1">
      <c r="A316" s="4"/>
      <c r="B316" s="4"/>
      <c r="C316" s="4"/>
      <c r="D316" s="4"/>
      <c r="E316" s="4"/>
      <c r="F316" s="4"/>
      <c r="G316" s="57"/>
      <c r="H316" s="57"/>
      <c r="I316" s="53"/>
      <c r="J316" s="53"/>
      <c r="K316" s="53"/>
      <c r="L316" s="53"/>
      <c r="M316" s="53"/>
      <c r="N316" s="53"/>
      <c r="O316" s="4"/>
      <c r="P316" s="4"/>
      <c r="Q316" s="4"/>
      <c r="R316" s="4"/>
      <c r="S316" s="4"/>
      <c r="T316" s="4"/>
      <c r="U316" s="4"/>
      <c r="V316" s="4"/>
      <c r="W316" s="4"/>
      <c r="X316" s="4"/>
      <c r="Y316" s="4"/>
      <c r="Z316" s="57"/>
      <c r="AA316" s="57"/>
      <c r="AB316" s="4"/>
      <c r="AC316" s="4"/>
      <c r="AD316" s="4"/>
      <c r="AE316" s="4"/>
    </row>
    <row r="317" spans="1:31" ht="15.75" customHeight="1">
      <c r="A317" s="4"/>
      <c r="B317" s="4"/>
      <c r="C317" s="4"/>
      <c r="D317" s="4"/>
      <c r="E317" s="4"/>
      <c r="F317" s="4"/>
      <c r="G317" s="57"/>
      <c r="H317" s="57"/>
      <c r="I317" s="53"/>
      <c r="J317" s="53"/>
      <c r="K317" s="53"/>
      <c r="L317" s="53"/>
      <c r="M317" s="53"/>
      <c r="N317" s="53"/>
      <c r="O317" s="4"/>
      <c r="P317" s="4"/>
      <c r="Q317" s="4"/>
      <c r="R317" s="4"/>
      <c r="S317" s="4"/>
      <c r="T317" s="4"/>
      <c r="U317" s="4"/>
      <c r="V317" s="4"/>
      <c r="W317" s="4"/>
      <c r="X317" s="4"/>
      <c r="Y317" s="4"/>
      <c r="Z317" s="57"/>
      <c r="AA317" s="57"/>
      <c r="AB317" s="4"/>
      <c r="AC317" s="4"/>
      <c r="AD317" s="4"/>
      <c r="AE317" s="4"/>
    </row>
    <row r="318" spans="1:31" ht="15.75" customHeight="1">
      <c r="A318" s="4"/>
      <c r="B318" s="4"/>
      <c r="C318" s="4"/>
      <c r="D318" s="4"/>
      <c r="E318" s="4"/>
      <c r="F318" s="4"/>
      <c r="G318" s="57"/>
      <c r="H318" s="57"/>
      <c r="I318" s="53"/>
      <c r="J318" s="53"/>
      <c r="K318" s="53"/>
      <c r="L318" s="53"/>
      <c r="M318" s="53"/>
      <c r="N318" s="53"/>
      <c r="O318" s="4"/>
      <c r="P318" s="4"/>
      <c r="Q318" s="4"/>
      <c r="R318" s="4"/>
      <c r="S318" s="4"/>
      <c r="T318" s="4"/>
      <c r="U318" s="4"/>
      <c r="V318" s="4"/>
      <c r="W318" s="4"/>
      <c r="X318" s="4"/>
      <c r="Y318" s="4"/>
      <c r="Z318" s="57"/>
      <c r="AA318" s="57"/>
      <c r="AB318" s="4"/>
      <c r="AC318" s="4"/>
      <c r="AD318" s="4"/>
      <c r="AE318" s="4"/>
    </row>
    <row r="319" spans="1:31" ht="15.75" customHeight="1">
      <c r="A319" s="4"/>
      <c r="B319" s="4"/>
      <c r="C319" s="4"/>
      <c r="D319" s="4"/>
      <c r="E319" s="4"/>
      <c r="F319" s="4"/>
      <c r="G319" s="57"/>
      <c r="H319" s="57"/>
      <c r="I319" s="53"/>
      <c r="J319" s="53"/>
      <c r="K319" s="53"/>
      <c r="L319" s="53"/>
      <c r="M319" s="53"/>
      <c r="N319" s="53"/>
      <c r="O319" s="4"/>
      <c r="P319" s="4"/>
      <c r="Q319" s="4"/>
      <c r="R319" s="4"/>
      <c r="S319" s="4"/>
      <c r="T319" s="4"/>
      <c r="U319" s="4"/>
      <c r="V319" s="4"/>
      <c r="W319" s="4"/>
      <c r="X319" s="4"/>
      <c r="Y319" s="4"/>
      <c r="Z319" s="57"/>
      <c r="AA319" s="57"/>
      <c r="AB319" s="4"/>
      <c r="AC319" s="4"/>
      <c r="AD319" s="4"/>
      <c r="AE319" s="4"/>
    </row>
    <row r="320" spans="1:31" ht="15.75" customHeight="1">
      <c r="A320" s="4"/>
      <c r="B320" s="4"/>
      <c r="C320" s="4"/>
      <c r="D320" s="4"/>
      <c r="E320" s="4"/>
      <c r="F320" s="4"/>
      <c r="G320" s="57"/>
      <c r="H320" s="57"/>
      <c r="I320" s="53"/>
      <c r="J320" s="53"/>
      <c r="K320" s="53"/>
      <c r="L320" s="53"/>
      <c r="M320" s="53"/>
      <c r="N320" s="53"/>
      <c r="O320" s="4"/>
      <c r="P320" s="4"/>
      <c r="Q320" s="4"/>
      <c r="R320" s="4"/>
      <c r="S320" s="4"/>
      <c r="T320" s="4"/>
      <c r="U320" s="4"/>
      <c r="V320" s="4"/>
      <c r="W320" s="4"/>
      <c r="X320" s="4"/>
      <c r="Y320" s="4"/>
      <c r="Z320" s="57"/>
      <c r="AA320" s="57"/>
      <c r="AB320" s="4"/>
      <c r="AC320" s="4"/>
      <c r="AD320" s="4"/>
      <c r="AE320" s="4"/>
    </row>
    <row r="321" spans="1:31" ht="15.75" customHeight="1">
      <c r="A321" s="4"/>
      <c r="B321" s="4"/>
      <c r="C321" s="4"/>
      <c r="D321" s="4"/>
      <c r="E321" s="4"/>
      <c r="F321" s="4"/>
      <c r="G321" s="57"/>
      <c r="H321" s="57"/>
      <c r="I321" s="53"/>
      <c r="J321" s="53"/>
      <c r="K321" s="53"/>
      <c r="L321" s="53"/>
      <c r="M321" s="53"/>
      <c r="N321" s="53"/>
      <c r="O321" s="4"/>
      <c r="P321" s="4"/>
      <c r="Q321" s="4"/>
      <c r="R321" s="4"/>
      <c r="S321" s="4"/>
      <c r="T321" s="4"/>
      <c r="U321" s="4"/>
      <c r="V321" s="4"/>
      <c r="W321" s="4"/>
      <c r="X321" s="4"/>
      <c r="Y321" s="4"/>
      <c r="Z321" s="57"/>
      <c r="AA321" s="57"/>
      <c r="AB321" s="4"/>
      <c r="AC321" s="4"/>
      <c r="AD321" s="4"/>
      <c r="AE321" s="4"/>
    </row>
    <row r="322" spans="1:31" ht="15.75" customHeight="1">
      <c r="A322" s="4"/>
      <c r="B322" s="4"/>
      <c r="C322" s="4"/>
      <c r="D322" s="4"/>
      <c r="E322" s="4"/>
      <c r="F322" s="4"/>
      <c r="G322" s="57"/>
      <c r="H322" s="57"/>
      <c r="I322" s="53"/>
      <c r="J322" s="53"/>
      <c r="K322" s="53"/>
      <c r="L322" s="53"/>
      <c r="M322" s="53"/>
      <c r="N322" s="53"/>
      <c r="O322" s="4"/>
      <c r="P322" s="4"/>
      <c r="Q322" s="4"/>
      <c r="R322" s="4"/>
      <c r="S322" s="4"/>
      <c r="T322" s="4"/>
      <c r="U322" s="4"/>
      <c r="V322" s="4"/>
      <c r="W322" s="4"/>
      <c r="X322" s="4"/>
      <c r="Y322" s="4"/>
      <c r="Z322" s="57"/>
      <c r="AA322" s="57"/>
      <c r="AB322" s="4"/>
      <c r="AC322" s="4"/>
      <c r="AD322" s="4"/>
      <c r="AE322" s="4"/>
    </row>
    <row r="323" spans="1:31" ht="15.75" customHeight="1">
      <c r="A323" s="4"/>
      <c r="B323" s="4"/>
      <c r="C323" s="4"/>
      <c r="D323" s="4"/>
      <c r="E323" s="4"/>
      <c r="F323" s="4"/>
      <c r="G323" s="57"/>
      <c r="H323" s="57"/>
      <c r="I323" s="53"/>
      <c r="J323" s="53"/>
      <c r="K323" s="53"/>
      <c r="L323" s="53"/>
      <c r="M323" s="53"/>
      <c r="N323" s="53"/>
      <c r="O323" s="4"/>
      <c r="P323" s="4"/>
      <c r="Q323" s="4"/>
      <c r="R323" s="4"/>
      <c r="S323" s="4"/>
      <c r="T323" s="4"/>
      <c r="U323" s="4"/>
      <c r="V323" s="4"/>
      <c r="W323" s="4"/>
      <c r="X323" s="4"/>
      <c r="Y323" s="4"/>
      <c r="Z323" s="57"/>
      <c r="AA323" s="57"/>
      <c r="AB323" s="4"/>
      <c r="AC323" s="4"/>
      <c r="AD323" s="4"/>
      <c r="AE323" s="4"/>
    </row>
    <row r="324" spans="1:31" ht="15.75" customHeight="1">
      <c r="A324" s="4"/>
      <c r="B324" s="4"/>
      <c r="C324" s="4"/>
      <c r="D324" s="4"/>
      <c r="E324" s="4"/>
      <c r="F324" s="4"/>
      <c r="G324" s="57"/>
      <c r="H324" s="57"/>
      <c r="I324" s="53"/>
      <c r="J324" s="53"/>
      <c r="K324" s="53"/>
      <c r="L324" s="53"/>
      <c r="M324" s="53"/>
      <c r="N324" s="53"/>
      <c r="O324" s="4"/>
      <c r="P324" s="4"/>
      <c r="Q324" s="4"/>
      <c r="R324" s="4"/>
      <c r="S324" s="4"/>
      <c r="T324" s="4"/>
      <c r="U324" s="4"/>
      <c r="V324" s="4"/>
      <c r="W324" s="4"/>
      <c r="X324" s="4"/>
      <c r="Y324" s="4"/>
      <c r="Z324" s="57"/>
      <c r="AA324" s="57"/>
      <c r="AB324" s="4"/>
      <c r="AC324" s="4"/>
      <c r="AD324" s="4"/>
      <c r="AE324" s="4"/>
    </row>
    <row r="325" spans="1:31" ht="15.75" customHeight="1">
      <c r="A325" s="4"/>
      <c r="B325" s="4"/>
      <c r="C325" s="4"/>
      <c r="D325" s="4"/>
      <c r="E325" s="4"/>
      <c r="F325" s="4"/>
      <c r="G325" s="57"/>
      <c r="H325" s="57"/>
      <c r="I325" s="53"/>
      <c r="J325" s="53"/>
      <c r="K325" s="53"/>
      <c r="L325" s="53"/>
      <c r="M325" s="53"/>
      <c r="N325" s="53"/>
      <c r="O325" s="4"/>
      <c r="P325" s="4"/>
      <c r="Q325" s="4"/>
      <c r="R325" s="4"/>
      <c r="S325" s="4"/>
      <c r="T325" s="4"/>
      <c r="U325" s="4"/>
      <c r="V325" s="4"/>
      <c r="W325" s="4"/>
      <c r="X325" s="4"/>
      <c r="Y325" s="4"/>
      <c r="Z325" s="57"/>
      <c r="AA325" s="57"/>
      <c r="AB325" s="4"/>
      <c r="AC325" s="4"/>
      <c r="AD325" s="4"/>
      <c r="AE325" s="4"/>
    </row>
    <row r="326" spans="1:31" ht="15.75" customHeight="1">
      <c r="A326" s="4"/>
      <c r="B326" s="4"/>
      <c r="C326" s="4"/>
      <c r="D326" s="4"/>
      <c r="E326" s="4"/>
      <c r="F326" s="4"/>
      <c r="G326" s="57"/>
      <c r="H326" s="57"/>
      <c r="I326" s="53"/>
      <c r="J326" s="53"/>
      <c r="K326" s="53"/>
      <c r="L326" s="53"/>
      <c r="M326" s="53"/>
      <c r="N326" s="53"/>
      <c r="O326" s="4"/>
      <c r="P326" s="4"/>
      <c r="Q326" s="4"/>
      <c r="R326" s="4"/>
      <c r="S326" s="4"/>
      <c r="T326" s="4"/>
      <c r="U326" s="4"/>
      <c r="V326" s="4"/>
      <c r="W326" s="4"/>
      <c r="X326" s="4"/>
      <c r="Y326" s="4"/>
      <c r="Z326" s="57"/>
      <c r="AA326" s="57"/>
      <c r="AB326" s="4"/>
      <c r="AC326" s="4"/>
      <c r="AD326" s="4"/>
      <c r="AE326" s="4"/>
    </row>
    <row r="327" spans="1:31" ht="15.75" customHeight="1">
      <c r="A327" s="4"/>
      <c r="B327" s="4"/>
      <c r="C327" s="4"/>
      <c r="D327" s="4"/>
      <c r="E327" s="4"/>
      <c r="F327" s="4"/>
      <c r="G327" s="57"/>
      <c r="H327" s="57"/>
      <c r="I327" s="53"/>
      <c r="J327" s="53"/>
      <c r="K327" s="53"/>
      <c r="L327" s="53"/>
      <c r="M327" s="53"/>
      <c r="N327" s="53"/>
      <c r="O327" s="4"/>
      <c r="P327" s="4"/>
      <c r="Q327" s="4"/>
      <c r="R327" s="4"/>
      <c r="S327" s="4"/>
      <c r="T327" s="4"/>
      <c r="U327" s="4"/>
      <c r="V327" s="4"/>
      <c r="W327" s="4"/>
      <c r="X327" s="4"/>
      <c r="Y327" s="4"/>
      <c r="Z327" s="57"/>
      <c r="AA327" s="57"/>
      <c r="AB327" s="4"/>
      <c r="AC327" s="4"/>
      <c r="AD327" s="4"/>
      <c r="AE327" s="4"/>
    </row>
    <row r="328" spans="1:31" ht="15.75" customHeight="1">
      <c r="A328" s="4"/>
      <c r="B328" s="4"/>
      <c r="C328" s="4"/>
      <c r="D328" s="4"/>
      <c r="E328" s="4"/>
      <c r="F328" s="4"/>
      <c r="G328" s="57"/>
      <c r="H328" s="57"/>
      <c r="I328" s="53"/>
      <c r="J328" s="53"/>
      <c r="K328" s="53"/>
      <c r="L328" s="53"/>
      <c r="M328" s="53"/>
      <c r="N328" s="53"/>
      <c r="O328" s="4"/>
      <c r="P328" s="4"/>
      <c r="Q328" s="4"/>
      <c r="R328" s="4"/>
      <c r="S328" s="4"/>
      <c r="T328" s="4"/>
      <c r="U328" s="4"/>
      <c r="V328" s="4"/>
      <c r="W328" s="4"/>
      <c r="X328" s="4"/>
      <c r="Y328" s="4"/>
      <c r="Z328" s="57"/>
      <c r="AA328" s="57"/>
      <c r="AB328" s="4"/>
      <c r="AC328" s="4"/>
      <c r="AD328" s="4"/>
      <c r="AE328" s="4"/>
    </row>
    <row r="329" spans="1:31" ht="15.75" customHeight="1">
      <c r="A329" s="4"/>
      <c r="B329" s="4"/>
      <c r="C329" s="4"/>
      <c r="D329" s="4"/>
      <c r="E329" s="4"/>
      <c r="F329" s="4"/>
      <c r="G329" s="57"/>
      <c r="H329" s="57"/>
      <c r="I329" s="53"/>
      <c r="J329" s="53"/>
      <c r="K329" s="53"/>
      <c r="L329" s="53"/>
      <c r="M329" s="53"/>
      <c r="N329" s="53"/>
      <c r="O329" s="4"/>
      <c r="P329" s="4"/>
      <c r="Q329" s="4"/>
      <c r="R329" s="4"/>
      <c r="S329" s="4"/>
      <c r="T329" s="4"/>
      <c r="U329" s="4"/>
      <c r="V329" s="4"/>
      <c r="W329" s="4"/>
      <c r="X329" s="4"/>
      <c r="Y329" s="4"/>
      <c r="Z329" s="57"/>
      <c r="AA329" s="57"/>
      <c r="AB329" s="4"/>
      <c r="AC329" s="4"/>
      <c r="AD329" s="4"/>
      <c r="AE329" s="4"/>
    </row>
    <row r="330" spans="1:31" ht="15.75" customHeight="1">
      <c r="A330" s="4"/>
      <c r="B330" s="4"/>
      <c r="C330" s="4"/>
      <c r="D330" s="4"/>
      <c r="E330" s="4"/>
      <c r="F330" s="4"/>
      <c r="G330" s="57"/>
      <c r="H330" s="57"/>
      <c r="I330" s="53"/>
      <c r="J330" s="53"/>
      <c r="K330" s="53"/>
      <c r="L330" s="53"/>
      <c r="M330" s="53"/>
      <c r="N330" s="53"/>
      <c r="O330" s="4"/>
      <c r="P330" s="4"/>
      <c r="Q330" s="4"/>
      <c r="R330" s="4"/>
      <c r="S330" s="4"/>
      <c r="T330" s="4"/>
      <c r="U330" s="4"/>
      <c r="V330" s="4"/>
      <c r="W330" s="4"/>
      <c r="X330" s="4"/>
      <c r="Y330" s="4"/>
      <c r="Z330" s="57"/>
      <c r="AA330" s="57"/>
      <c r="AB330" s="4"/>
      <c r="AC330" s="4"/>
      <c r="AD330" s="4"/>
      <c r="AE330" s="4"/>
    </row>
    <row r="331" spans="1:31" ht="15.75" customHeight="1">
      <c r="A331" s="4"/>
      <c r="B331" s="4"/>
      <c r="C331" s="4"/>
      <c r="D331" s="4"/>
      <c r="E331" s="4"/>
      <c r="F331" s="4"/>
      <c r="G331" s="57"/>
      <c r="H331" s="57"/>
      <c r="I331" s="53"/>
      <c r="J331" s="53"/>
      <c r="K331" s="53"/>
      <c r="L331" s="53"/>
      <c r="M331" s="53"/>
      <c r="N331" s="53"/>
      <c r="O331" s="4"/>
      <c r="P331" s="4"/>
      <c r="Q331" s="4"/>
      <c r="R331" s="4"/>
      <c r="S331" s="4"/>
      <c r="T331" s="4"/>
      <c r="U331" s="4"/>
      <c r="V331" s="4"/>
      <c r="W331" s="4"/>
      <c r="X331" s="4"/>
      <c r="Y331" s="4"/>
      <c r="Z331" s="57"/>
      <c r="AA331" s="57"/>
      <c r="AB331" s="4"/>
      <c r="AC331" s="4"/>
      <c r="AD331" s="4"/>
      <c r="AE331" s="4"/>
    </row>
    <row r="332" spans="1:31" ht="15.75" customHeight="1">
      <c r="A332" s="4"/>
      <c r="B332" s="4"/>
      <c r="C332" s="4"/>
      <c r="D332" s="4"/>
      <c r="E332" s="4"/>
      <c r="F332" s="4"/>
      <c r="G332" s="57"/>
      <c r="H332" s="57"/>
      <c r="I332" s="53"/>
      <c r="J332" s="53"/>
      <c r="K332" s="53"/>
      <c r="L332" s="53"/>
      <c r="M332" s="53"/>
      <c r="N332" s="53"/>
      <c r="O332" s="4"/>
      <c r="P332" s="4"/>
      <c r="Q332" s="4"/>
      <c r="R332" s="4"/>
      <c r="S332" s="4"/>
      <c r="T332" s="4"/>
      <c r="U332" s="4"/>
      <c r="V332" s="4"/>
      <c r="W332" s="4"/>
      <c r="X332" s="4"/>
      <c r="Y332" s="4"/>
      <c r="Z332" s="57"/>
      <c r="AA332" s="57"/>
      <c r="AB332" s="4"/>
      <c r="AC332" s="4"/>
      <c r="AD332" s="4"/>
      <c r="AE332" s="4"/>
    </row>
    <row r="333" spans="1:31" ht="15.75" customHeight="1">
      <c r="A333" s="4"/>
      <c r="B333" s="4"/>
      <c r="C333" s="4"/>
      <c r="D333" s="4"/>
      <c r="E333" s="4"/>
      <c r="F333" s="4"/>
      <c r="G333" s="57"/>
      <c r="H333" s="57"/>
      <c r="I333" s="53"/>
      <c r="J333" s="53"/>
      <c r="K333" s="53"/>
      <c r="L333" s="53"/>
      <c r="M333" s="53"/>
      <c r="N333" s="53"/>
      <c r="O333" s="4"/>
      <c r="P333" s="4"/>
      <c r="Q333" s="4"/>
      <c r="R333" s="4"/>
      <c r="S333" s="4"/>
      <c r="T333" s="4"/>
      <c r="U333" s="4"/>
      <c r="V333" s="4"/>
      <c r="W333" s="4"/>
      <c r="X333" s="4"/>
      <c r="Y333" s="4"/>
      <c r="Z333" s="57"/>
      <c r="AA333" s="57"/>
      <c r="AB333" s="4"/>
      <c r="AC333" s="4"/>
      <c r="AD333" s="4"/>
      <c r="AE333" s="4"/>
    </row>
    <row r="334" spans="1:31" ht="15.75" customHeight="1">
      <c r="A334" s="4"/>
      <c r="B334" s="4"/>
      <c r="C334" s="4"/>
      <c r="D334" s="4"/>
      <c r="E334" s="4"/>
      <c r="F334" s="4"/>
      <c r="G334" s="57"/>
      <c r="H334" s="57"/>
      <c r="I334" s="53"/>
      <c r="J334" s="53"/>
      <c r="K334" s="53"/>
      <c r="L334" s="53"/>
      <c r="M334" s="53"/>
      <c r="N334" s="53"/>
      <c r="O334" s="4"/>
      <c r="P334" s="4"/>
      <c r="Q334" s="4"/>
      <c r="R334" s="4"/>
      <c r="S334" s="4"/>
      <c r="T334" s="4"/>
      <c r="U334" s="4"/>
      <c r="V334" s="4"/>
      <c r="W334" s="4"/>
      <c r="X334" s="4"/>
      <c r="Y334" s="4"/>
      <c r="Z334" s="57"/>
      <c r="AA334" s="57"/>
      <c r="AB334" s="4"/>
      <c r="AC334" s="4"/>
      <c r="AD334" s="4"/>
      <c r="AE334" s="4"/>
    </row>
    <row r="335" spans="1:31" ht="15.75" customHeight="1">
      <c r="A335" s="4"/>
      <c r="B335" s="4"/>
      <c r="C335" s="4"/>
      <c r="D335" s="4"/>
      <c r="E335" s="4"/>
      <c r="F335" s="4"/>
      <c r="G335" s="57"/>
      <c r="H335" s="57"/>
      <c r="I335" s="53"/>
      <c r="J335" s="53"/>
      <c r="K335" s="53"/>
      <c r="L335" s="53"/>
      <c r="M335" s="53"/>
      <c r="N335" s="53"/>
      <c r="O335" s="4"/>
      <c r="P335" s="4"/>
      <c r="Q335" s="4"/>
      <c r="R335" s="4"/>
      <c r="S335" s="4"/>
      <c r="T335" s="4"/>
      <c r="U335" s="4"/>
      <c r="V335" s="4"/>
      <c r="W335" s="4"/>
      <c r="X335" s="4"/>
      <c r="Y335" s="4"/>
      <c r="Z335" s="57"/>
      <c r="AA335" s="57"/>
      <c r="AB335" s="4"/>
      <c r="AC335" s="4"/>
      <c r="AD335" s="4"/>
      <c r="AE335" s="4"/>
    </row>
    <row r="336" spans="1:31" ht="15.75" customHeight="1">
      <c r="A336" s="4"/>
      <c r="B336" s="4"/>
      <c r="C336" s="4"/>
      <c r="D336" s="4"/>
      <c r="E336" s="4"/>
      <c r="F336" s="4"/>
      <c r="G336" s="57"/>
      <c r="H336" s="57"/>
      <c r="I336" s="53"/>
      <c r="J336" s="53"/>
      <c r="K336" s="53"/>
      <c r="L336" s="53"/>
      <c r="M336" s="53"/>
      <c r="N336" s="53"/>
      <c r="O336" s="4"/>
      <c r="P336" s="4"/>
      <c r="Q336" s="4"/>
      <c r="R336" s="4"/>
      <c r="S336" s="4"/>
      <c r="T336" s="4"/>
      <c r="U336" s="4"/>
      <c r="V336" s="4"/>
      <c r="W336" s="4"/>
      <c r="X336" s="4"/>
      <c r="Y336" s="4"/>
      <c r="Z336" s="57"/>
      <c r="AA336" s="57"/>
      <c r="AB336" s="4"/>
      <c r="AC336" s="4"/>
      <c r="AD336" s="4"/>
      <c r="AE336" s="4"/>
    </row>
    <row r="337" spans="1:31" ht="15.75" customHeight="1">
      <c r="A337" s="4"/>
      <c r="B337" s="4"/>
      <c r="C337" s="4"/>
      <c r="D337" s="4"/>
      <c r="E337" s="4"/>
      <c r="F337" s="4"/>
      <c r="G337" s="57"/>
      <c r="H337" s="57"/>
      <c r="I337" s="53"/>
      <c r="J337" s="53"/>
      <c r="K337" s="53"/>
      <c r="L337" s="53"/>
      <c r="M337" s="53"/>
      <c r="N337" s="53"/>
      <c r="O337" s="4"/>
      <c r="P337" s="4"/>
      <c r="Q337" s="4"/>
      <c r="R337" s="4"/>
      <c r="S337" s="4"/>
      <c r="T337" s="4"/>
      <c r="U337" s="4"/>
      <c r="V337" s="4"/>
      <c r="W337" s="4"/>
      <c r="X337" s="4"/>
      <c r="Y337" s="4"/>
      <c r="Z337" s="57"/>
      <c r="AA337" s="57"/>
      <c r="AB337" s="4"/>
      <c r="AC337" s="4"/>
      <c r="AD337" s="4"/>
      <c r="AE337" s="4"/>
    </row>
    <row r="338" spans="1:31" ht="15.75" customHeight="1">
      <c r="A338" s="4"/>
      <c r="B338" s="4"/>
      <c r="C338" s="4"/>
      <c r="D338" s="4"/>
      <c r="E338" s="4"/>
      <c r="F338" s="4"/>
      <c r="G338" s="57"/>
      <c r="H338" s="57"/>
      <c r="I338" s="53"/>
      <c r="J338" s="53"/>
      <c r="K338" s="53"/>
      <c r="L338" s="53"/>
      <c r="M338" s="53"/>
      <c r="N338" s="53"/>
      <c r="O338" s="4"/>
      <c r="P338" s="4"/>
      <c r="Q338" s="4"/>
      <c r="R338" s="4"/>
      <c r="S338" s="4"/>
      <c r="T338" s="4"/>
      <c r="U338" s="4"/>
      <c r="V338" s="4"/>
      <c r="W338" s="4"/>
      <c r="X338" s="4"/>
      <c r="Y338" s="4"/>
      <c r="Z338" s="57"/>
      <c r="AA338" s="57"/>
      <c r="AB338" s="4"/>
      <c r="AC338" s="4"/>
      <c r="AD338" s="4"/>
      <c r="AE338" s="4"/>
    </row>
    <row r="339" spans="1:31" ht="15.75" customHeight="1">
      <c r="A339" s="4"/>
      <c r="B339" s="4"/>
      <c r="C339" s="4"/>
      <c r="D339" s="4"/>
      <c r="E339" s="4"/>
      <c r="F339" s="4"/>
      <c r="G339" s="57"/>
      <c r="H339" s="57"/>
      <c r="I339" s="53"/>
      <c r="J339" s="53"/>
      <c r="K339" s="53"/>
      <c r="L339" s="53"/>
      <c r="M339" s="53"/>
      <c r="N339" s="53"/>
      <c r="O339" s="4"/>
      <c r="P339" s="4"/>
      <c r="Q339" s="4"/>
      <c r="R339" s="4"/>
      <c r="S339" s="4"/>
      <c r="T339" s="4"/>
      <c r="U339" s="4"/>
      <c r="V339" s="4"/>
      <c r="W339" s="4"/>
      <c r="X339" s="4"/>
      <c r="Y339" s="4"/>
      <c r="Z339" s="57"/>
      <c r="AA339" s="57"/>
      <c r="AB339" s="4"/>
      <c r="AC339" s="4"/>
      <c r="AD339" s="4"/>
      <c r="AE339" s="4"/>
    </row>
    <row r="340" spans="1:31" ht="15.75" customHeight="1">
      <c r="A340" s="4"/>
      <c r="B340" s="4"/>
      <c r="C340" s="4"/>
      <c r="D340" s="4"/>
      <c r="E340" s="4"/>
      <c r="F340" s="4"/>
      <c r="G340" s="57"/>
      <c r="H340" s="57"/>
      <c r="I340" s="53"/>
      <c r="J340" s="53"/>
      <c r="K340" s="53"/>
      <c r="L340" s="53"/>
      <c r="M340" s="53"/>
      <c r="N340" s="53"/>
      <c r="O340" s="4"/>
      <c r="P340" s="4"/>
      <c r="Q340" s="4"/>
      <c r="R340" s="4"/>
      <c r="S340" s="4"/>
      <c r="T340" s="4"/>
      <c r="U340" s="4"/>
      <c r="V340" s="4"/>
      <c r="W340" s="4"/>
      <c r="X340" s="4"/>
      <c r="Y340" s="4"/>
      <c r="Z340" s="57"/>
      <c r="AA340" s="57"/>
      <c r="AB340" s="4"/>
      <c r="AC340" s="4"/>
      <c r="AD340" s="4"/>
      <c r="AE340" s="4"/>
    </row>
    <row r="341" spans="1:31" ht="15.75" customHeight="1">
      <c r="A341" s="4"/>
      <c r="B341" s="4"/>
      <c r="C341" s="4"/>
      <c r="D341" s="4"/>
      <c r="E341" s="4"/>
      <c r="F341" s="4"/>
      <c r="G341" s="57"/>
      <c r="H341" s="57"/>
      <c r="I341" s="53"/>
      <c r="J341" s="53"/>
      <c r="K341" s="53"/>
      <c r="L341" s="53"/>
      <c r="M341" s="53"/>
      <c r="N341" s="53"/>
      <c r="O341" s="4"/>
      <c r="P341" s="4"/>
      <c r="Q341" s="4"/>
      <c r="R341" s="4"/>
      <c r="S341" s="4"/>
      <c r="T341" s="4"/>
      <c r="U341" s="4"/>
      <c r="V341" s="4"/>
      <c r="W341" s="4"/>
      <c r="X341" s="4"/>
      <c r="Y341" s="4"/>
      <c r="Z341" s="57"/>
      <c r="AA341" s="57"/>
      <c r="AB341" s="4"/>
      <c r="AC341" s="4"/>
      <c r="AD341" s="4"/>
      <c r="AE341" s="4"/>
    </row>
    <row r="342" spans="1:31" ht="15.75" customHeight="1">
      <c r="A342" s="4"/>
      <c r="B342" s="4"/>
      <c r="C342" s="4"/>
      <c r="D342" s="4"/>
      <c r="E342" s="4"/>
      <c r="F342" s="4"/>
      <c r="G342" s="57"/>
      <c r="H342" s="57"/>
      <c r="I342" s="53"/>
      <c r="J342" s="53"/>
      <c r="K342" s="53"/>
      <c r="L342" s="53"/>
      <c r="M342" s="53"/>
      <c r="N342" s="53"/>
      <c r="O342" s="4"/>
      <c r="P342" s="4"/>
      <c r="Q342" s="4"/>
      <c r="R342" s="4"/>
      <c r="S342" s="4"/>
      <c r="T342" s="4"/>
      <c r="U342" s="4"/>
      <c r="V342" s="4"/>
      <c r="W342" s="4"/>
      <c r="X342" s="4"/>
      <c r="Y342" s="4"/>
      <c r="Z342" s="57"/>
      <c r="AA342" s="57"/>
      <c r="AB342" s="4"/>
      <c r="AC342" s="4"/>
      <c r="AD342" s="4"/>
      <c r="AE342" s="4"/>
    </row>
    <row r="343" spans="1:31" ht="15.75" customHeight="1">
      <c r="A343" s="4"/>
      <c r="B343" s="4"/>
      <c r="C343" s="4"/>
      <c r="D343" s="4"/>
      <c r="E343" s="4"/>
      <c r="F343" s="4"/>
      <c r="G343" s="57"/>
      <c r="H343" s="57"/>
      <c r="I343" s="53"/>
      <c r="J343" s="53"/>
      <c r="K343" s="53"/>
      <c r="L343" s="53"/>
      <c r="M343" s="53"/>
      <c r="N343" s="53"/>
      <c r="O343" s="4"/>
      <c r="P343" s="4"/>
      <c r="Q343" s="4"/>
      <c r="R343" s="4"/>
      <c r="S343" s="4"/>
      <c r="T343" s="4"/>
      <c r="U343" s="4"/>
      <c r="V343" s="4"/>
      <c r="W343" s="4"/>
      <c r="X343" s="4"/>
      <c r="Y343" s="4"/>
      <c r="Z343" s="57"/>
      <c r="AA343" s="57"/>
      <c r="AB343" s="4"/>
      <c r="AC343" s="4"/>
      <c r="AD343" s="4"/>
      <c r="AE343" s="4"/>
    </row>
    <row r="344" spans="1:31" ht="15.75" customHeight="1">
      <c r="A344" s="4"/>
      <c r="B344" s="4"/>
      <c r="C344" s="4"/>
      <c r="D344" s="4"/>
      <c r="E344" s="4"/>
      <c r="F344" s="4"/>
      <c r="G344" s="57"/>
      <c r="H344" s="57"/>
      <c r="I344" s="53"/>
      <c r="J344" s="53"/>
      <c r="K344" s="53"/>
      <c r="L344" s="53"/>
      <c r="M344" s="53"/>
      <c r="N344" s="53"/>
      <c r="O344" s="4"/>
      <c r="P344" s="4"/>
      <c r="Q344" s="4"/>
      <c r="R344" s="4"/>
      <c r="S344" s="4"/>
      <c r="T344" s="4"/>
      <c r="U344" s="4"/>
      <c r="V344" s="4"/>
      <c r="W344" s="4"/>
      <c r="X344" s="4"/>
      <c r="Y344" s="4"/>
      <c r="Z344" s="57"/>
      <c r="AA344" s="57"/>
      <c r="AB344" s="4"/>
      <c r="AC344" s="4"/>
      <c r="AD344" s="4"/>
      <c r="AE344" s="4"/>
    </row>
    <row r="345" spans="1:31" ht="15.75" customHeight="1">
      <c r="A345" s="4"/>
      <c r="B345" s="4"/>
      <c r="C345" s="4"/>
      <c r="D345" s="4"/>
      <c r="E345" s="4"/>
      <c r="F345" s="4"/>
      <c r="G345" s="57"/>
      <c r="H345" s="57"/>
      <c r="I345" s="53"/>
      <c r="J345" s="53"/>
      <c r="K345" s="53"/>
      <c r="L345" s="53"/>
      <c r="M345" s="53"/>
      <c r="N345" s="53"/>
      <c r="O345" s="4"/>
      <c r="P345" s="4"/>
      <c r="Q345" s="4"/>
      <c r="R345" s="4"/>
      <c r="S345" s="4"/>
      <c r="T345" s="4"/>
      <c r="U345" s="4"/>
      <c r="V345" s="4"/>
      <c r="W345" s="4"/>
      <c r="X345" s="4"/>
      <c r="Y345" s="4"/>
      <c r="Z345" s="57"/>
      <c r="AA345" s="57"/>
      <c r="AB345" s="4"/>
      <c r="AC345" s="4"/>
      <c r="AD345" s="4"/>
      <c r="AE345" s="4"/>
    </row>
    <row r="346" spans="1:31" ht="15.75" customHeight="1">
      <c r="A346" s="4"/>
      <c r="B346" s="4"/>
      <c r="C346" s="4"/>
      <c r="D346" s="4"/>
      <c r="E346" s="4"/>
      <c r="F346" s="4"/>
      <c r="G346" s="57"/>
      <c r="H346" s="57"/>
      <c r="I346" s="53"/>
      <c r="J346" s="53"/>
      <c r="K346" s="53"/>
      <c r="L346" s="53"/>
      <c r="M346" s="53"/>
      <c r="N346" s="53"/>
      <c r="O346" s="4"/>
      <c r="P346" s="4"/>
      <c r="Q346" s="4"/>
      <c r="R346" s="4"/>
      <c r="S346" s="4"/>
      <c r="T346" s="4"/>
      <c r="U346" s="4"/>
      <c r="V346" s="4"/>
      <c r="W346" s="4"/>
      <c r="X346" s="4"/>
      <c r="Y346" s="4"/>
      <c r="Z346" s="57"/>
      <c r="AA346" s="57"/>
      <c r="AB346" s="4"/>
      <c r="AC346" s="4"/>
      <c r="AD346" s="4"/>
      <c r="AE346" s="4"/>
    </row>
    <row r="347" spans="1:31" ht="15.75" customHeight="1">
      <c r="A347" s="4"/>
      <c r="B347" s="4"/>
      <c r="C347" s="4"/>
      <c r="D347" s="4"/>
      <c r="E347" s="4"/>
      <c r="F347" s="4"/>
      <c r="G347" s="57"/>
      <c r="H347" s="57"/>
      <c r="I347" s="53"/>
      <c r="J347" s="53"/>
      <c r="K347" s="53"/>
      <c r="L347" s="53"/>
      <c r="M347" s="53"/>
      <c r="N347" s="53"/>
      <c r="O347" s="4"/>
      <c r="P347" s="4"/>
      <c r="Q347" s="4"/>
      <c r="R347" s="4"/>
      <c r="S347" s="4"/>
      <c r="T347" s="4"/>
      <c r="U347" s="4"/>
      <c r="V347" s="4"/>
      <c r="W347" s="4"/>
      <c r="X347" s="4"/>
      <c r="Y347" s="4"/>
      <c r="Z347" s="57"/>
      <c r="AA347" s="57"/>
      <c r="AB347" s="4"/>
      <c r="AC347" s="4"/>
      <c r="AD347" s="4"/>
      <c r="AE347" s="4"/>
    </row>
    <row r="348" spans="1:31" ht="15.75" customHeight="1">
      <c r="A348" s="4"/>
      <c r="B348" s="4"/>
      <c r="C348" s="4"/>
      <c r="D348" s="4"/>
      <c r="E348" s="4"/>
      <c r="F348" s="4"/>
      <c r="G348" s="57"/>
      <c r="H348" s="57"/>
      <c r="I348" s="53"/>
      <c r="J348" s="53"/>
      <c r="K348" s="53"/>
      <c r="L348" s="53"/>
      <c r="M348" s="53"/>
      <c r="N348" s="53"/>
      <c r="O348" s="4"/>
      <c r="P348" s="4"/>
      <c r="Q348" s="4"/>
      <c r="R348" s="4"/>
      <c r="S348" s="4"/>
      <c r="T348" s="4"/>
      <c r="U348" s="4"/>
      <c r="V348" s="4"/>
      <c r="W348" s="4"/>
      <c r="X348" s="4"/>
      <c r="Y348" s="4"/>
      <c r="Z348" s="57"/>
      <c r="AA348" s="57"/>
      <c r="AB348" s="4"/>
      <c r="AC348" s="4"/>
      <c r="AD348" s="4"/>
      <c r="AE348" s="4"/>
    </row>
    <row r="349" spans="1:31" ht="15.75" customHeight="1">
      <c r="A349" s="4"/>
      <c r="B349" s="4"/>
      <c r="C349" s="4"/>
      <c r="D349" s="4"/>
      <c r="E349" s="4"/>
      <c r="F349" s="4"/>
      <c r="G349" s="57"/>
      <c r="H349" s="57"/>
      <c r="I349" s="53"/>
      <c r="J349" s="53"/>
      <c r="K349" s="53"/>
      <c r="L349" s="53"/>
      <c r="M349" s="53"/>
      <c r="N349" s="53"/>
      <c r="O349" s="4"/>
      <c r="P349" s="4"/>
      <c r="Q349" s="4"/>
      <c r="R349" s="4"/>
      <c r="S349" s="4"/>
      <c r="T349" s="4"/>
      <c r="U349" s="4"/>
      <c r="V349" s="4"/>
      <c r="W349" s="4"/>
      <c r="X349" s="4"/>
      <c r="Y349" s="4"/>
      <c r="Z349" s="57"/>
      <c r="AA349" s="57"/>
      <c r="AB349" s="4"/>
      <c r="AC349" s="4"/>
      <c r="AD349" s="4"/>
      <c r="AE349" s="4"/>
    </row>
    <row r="350" spans="1:31" ht="15.75" customHeight="1">
      <c r="A350" s="4"/>
      <c r="B350" s="4"/>
      <c r="C350" s="4"/>
      <c r="D350" s="4"/>
      <c r="E350" s="4"/>
      <c r="F350" s="4"/>
      <c r="G350" s="57"/>
      <c r="H350" s="57"/>
      <c r="I350" s="53"/>
      <c r="J350" s="53"/>
      <c r="K350" s="53"/>
      <c r="L350" s="53"/>
      <c r="M350" s="53"/>
      <c r="N350" s="53"/>
      <c r="O350" s="4"/>
      <c r="P350" s="4"/>
      <c r="Q350" s="4"/>
      <c r="R350" s="4"/>
      <c r="S350" s="4"/>
      <c r="T350" s="4"/>
      <c r="U350" s="4"/>
      <c r="V350" s="4"/>
      <c r="W350" s="4"/>
      <c r="X350" s="4"/>
      <c r="Y350" s="4"/>
      <c r="Z350" s="57"/>
      <c r="AA350" s="57"/>
      <c r="AB350" s="4"/>
      <c r="AC350" s="4"/>
      <c r="AD350" s="4"/>
      <c r="AE350" s="4"/>
    </row>
    <row r="351" spans="1:31" ht="15.75" customHeight="1">
      <c r="A351" s="4"/>
      <c r="B351" s="4"/>
      <c r="C351" s="4"/>
      <c r="D351" s="4"/>
      <c r="E351" s="4"/>
      <c r="F351" s="4"/>
      <c r="G351" s="57"/>
      <c r="H351" s="57"/>
      <c r="I351" s="53"/>
      <c r="J351" s="53"/>
      <c r="K351" s="53"/>
      <c r="L351" s="53"/>
      <c r="M351" s="53"/>
      <c r="N351" s="53"/>
      <c r="O351" s="4"/>
      <c r="P351" s="4"/>
      <c r="Q351" s="4"/>
      <c r="R351" s="4"/>
      <c r="S351" s="4"/>
      <c r="T351" s="4"/>
      <c r="U351" s="4"/>
      <c r="V351" s="4"/>
      <c r="W351" s="4"/>
      <c r="X351" s="4"/>
      <c r="Y351" s="4"/>
      <c r="Z351" s="57"/>
      <c r="AA351" s="57"/>
      <c r="AB351" s="4"/>
      <c r="AC351" s="4"/>
      <c r="AD351" s="4"/>
      <c r="AE351" s="4"/>
    </row>
    <row r="352" spans="1:31" ht="15.75" customHeight="1">
      <c r="A352" s="4"/>
      <c r="B352" s="4"/>
      <c r="C352" s="4"/>
      <c r="D352" s="4"/>
      <c r="E352" s="4"/>
      <c r="F352" s="4"/>
      <c r="G352" s="57"/>
      <c r="H352" s="57"/>
      <c r="I352" s="53"/>
      <c r="J352" s="53"/>
      <c r="K352" s="53"/>
      <c r="L352" s="53"/>
      <c r="M352" s="53"/>
      <c r="N352" s="53"/>
      <c r="O352" s="4"/>
      <c r="P352" s="4"/>
      <c r="Q352" s="4"/>
      <c r="R352" s="4"/>
      <c r="S352" s="4"/>
      <c r="T352" s="4"/>
      <c r="U352" s="4"/>
      <c r="V352" s="4"/>
      <c r="W352" s="4"/>
      <c r="X352" s="4"/>
      <c r="Y352" s="4"/>
      <c r="Z352" s="57"/>
      <c r="AA352" s="57"/>
      <c r="AB352" s="4"/>
      <c r="AC352" s="4"/>
      <c r="AD352" s="4"/>
      <c r="AE352" s="4"/>
    </row>
    <row r="353" spans="1:31" ht="15.75" customHeight="1">
      <c r="A353" s="4"/>
      <c r="B353" s="4"/>
      <c r="C353" s="4"/>
      <c r="D353" s="4"/>
      <c r="E353" s="4"/>
      <c r="F353" s="4"/>
      <c r="G353" s="57"/>
      <c r="H353" s="57"/>
      <c r="I353" s="53"/>
      <c r="J353" s="53"/>
      <c r="K353" s="53"/>
      <c r="L353" s="53"/>
      <c r="M353" s="53"/>
      <c r="N353" s="53"/>
      <c r="O353" s="4"/>
      <c r="P353" s="4"/>
      <c r="Q353" s="4"/>
      <c r="R353" s="4"/>
      <c r="S353" s="4"/>
      <c r="T353" s="4"/>
      <c r="U353" s="4"/>
      <c r="V353" s="4"/>
      <c r="W353" s="4"/>
      <c r="X353" s="4"/>
      <c r="Y353" s="4"/>
      <c r="Z353" s="57"/>
      <c r="AA353" s="57"/>
      <c r="AB353" s="4"/>
      <c r="AC353" s="4"/>
      <c r="AD353" s="4"/>
      <c r="AE353" s="4"/>
    </row>
    <row r="354" spans="1:31" ht="15.75" customHeight="1">
      <c r="A354" s="4"/>
      <c r="B354" s="4"/>
      <c r="C354" s="4"/>
      <c r="D354" s="4"/>
      <c r="E354" s="4"/>
      <c r="F354" s="4"/>
      <c r="G354" s="57"/>
      <c r="H354" s="57"/>
      <c r="I354" s="53"/>
      <c r="J354" s="53"/>
      <c r="K354" s="53"/>
      <c r="L354" s="53"/>
      <c r="M354" s="53"/>
      <c r="N354" s="53"/>
      <c r="O354" s="4"/>
      <c r="P354" s="4"/>
      <c r="Q354" s="4"/>
      <c r="R354" s="4"/>
      <c r="S354" s="4"/>
      <c r="T354" s="4"/>
      <c r="U354" s="4"/>
      <c r="V354" s="4"/>
      <c r="W354" s="4"/>
      <c r="X354" s="4"/>
      <c r="Y354" s="4"/>
      <c r="Z354" s="57"/>
      <c r="AA354" s="57"/>
      <c r="AB354" s="4"/>
      <c r="AC354" s="4"/>
      <c r="AD354" s="4"/>
      <c r="AE354" s="4"/>
    </row>
    <row r="355" spans="1:31" ht="15.75" customHeight="1">
      <c r="A355" s="4"/>
      <c r="B355" s="4"/>
      <c r="C355" s="4"/>
      <c r="D355" s="4"/>
      <c r="E355" s="4"/>
      <c r="F355" s="4"/>
      <c r="G355" s="57"/>
      <c r="H355" s="57"/>
      <c r="I355" s="53"/>
      <c r="J355" s="53"/>
      <c r="K355" s="53"/>
      <c r="L355" s="53"/>
      <c r="M355" s="53"/>
      <c r="N355" s="53"/>
      <c r="O355" s="4"/>
      <c r="P355" s="4"/>
      <c r="Q355" s="4"/>
      <c r="R355" s="4"/>
      <c r="S355" s="4"/>
      <c r="T355" s="4"/>
      <c r="U355" s="4"/>
      <c r="V355" s="4"/>
      <c r="W355" s="4"/>
      <c r="X355" s="4"/>
      <c r="Y355" s="4"/>
      <c r="Z355" s="57"/>
      <c r="AA355" s="57"/>
      <c r="AB355" s="4"/>
      <c r="AC355" s="4"/>
      <c r="AD355" s="4"/>
      <c r="AE355" s="4"/>
    </row>
    <row r="356" spans="1:31" ht="15.75" customHeight="1">
      <c r="A356" s="4"/>
      <c r="B356" s="4"/>
      <c r="C356" s="4"/>
      <c r="D356" s="4"/>
      <c r="E356" s="4"/>
      <c r="F356" s="4"/>
      <c r="G356" s="57"/>
      <c r="H356" s="57"/>
      <c r="I356" s="53"/>
      <c r="J356" s="53"/>
      <c r="K356" s="53"/>
      <c r="L356" s="53"/>
      <c r="M356" s="53"/>
      <c r="N356" s="53"/>
      <c r="O356" s="4"/>
      <c r="P356" s="4"/>
      <c r="Q356" s="4"/>
      <c r="R356" s="4"/>
      <c r="S356" s="4"/>
      <c r="T356" s="4"/>
      <c r="U356" s="4"/>
      <c r="V356" s="4"/>
      <c r="W356" s="4"/>
      <c r="X356" s="4"/>
      <c r="Y356" s="4"/>
      <c r="Z356" s="57"/>
      <c r="AA356" s="57"/>
      <c r="AB356" s="4"/>
      <c r="AC356" s="4"/>
      <c r="AD356" s="4"/>
      <c r="AE356" s="4"/>
    </row>
    <row r="357" spans="1:31" ht="15.75" customHeight="1">
      <c r="A357" s="4"/>
      <c r="B357" s="4"/>
      <c r="C357" s="4"/>
      <c r="D357" s="4"/>
      <c r="E357" s="4"/>
      <c r="F357" s="4"/>
      <c r="G357" s="57"/>
      <c r="H357" s="57"/>
      <c r="I357" s="53"/>
      <c r="J357" s="53"/>
      <c r="K357" s="53"/>
      <c r="L357" s="53"/>
      <c r="M357" s="53"/>
      <c r="N357" s="53"/>
      <c r="O357" s="4"/>
      <c r="P357" s="4"/>
      <c r="Q357" s="4"/>
      <c r="R357" s="4"/>
      <c r="S357" s="4"/>
      <c r="T357" s="4"/>
      <c r="U357" s="4"/>
      <c r="V357" s="4"/>
      <c r="W357" s="4"/>
      <c r="X357" s="4"/>
      <c r="Y357" s="4"/>
      <c r="Z357" s="57"/>
      <c r="AA357" s="57"/>
      <c r="AB357" s="4"/>
      <c r="AC357" s="4"/>
      <c r="AD357" s="4"/>
      <c r="AE357" s="4"/>
    </row>
    <row r="358" spans="1:31" ht="15.75" customHeight="1">
      <c r="A358" s="4"/>
      <c r="B358" s="4"/>
      <c r="C358" s="4"/>
      <c r="D358" s="4"/>
      <c r="E358" s="4"/>
      <c r="F358" s="4"/>
      <c r="G358" s="57"/>
      <c r="H358" s="57"/>
      <c r="I358" s="53"/>
      <c r="J358" s="53"/>
      <c r="K358" s="53"/>
      <c r="L358" s="53"/>
      <c r="M358" s="53"/>
      <c r="N358" s="53"/>
      <c r="O358" s="4"/>
      <c r="P358" s="4"/>
      <c r="Q358" s="4"/>
      <c r="R358" s="4"/>
      <c r="S358" s="4"/>
      <c r="T358" s="4"/>
      <c r="U358" s="4"/>
      <c r="V358" s="4"/>
      <c r="W358" s="4"/>
      <c r="X358" s="4"/>
      <c r="Y358" s="4"/>
      <c r="Z358" s="57"/>
      <c r="AA358" s="57"/>
      <c r="AB358" s="4"/>
      <c r="AC358" s="4"/>
      <c r="AD358" s="4"/>
      <c r="AE358" s="4"/>
    </row>
    <row r="359" spans="1:31" ht="15.75" customHeight="1">
      <c r="A359" s="4"/>
      <c r="B359" s="4"/>
      <c r="C359" s="4"/>
      <c r="D359" s="4"/>
      <c r="E359" s="4"/>
      <c r="F359" s="4"/>
      <c r="G359" s="57"/>
      <c r="H359" s="57"/>
      <c r="I359" s="53"/>
      <c r="J359" s="53"/>
      <c r="K359" s="53"/>
      <c r="L359" s="53"/>
      <c r="M359" s="53"/>
      <c r="N359" s="53"/>
      <c r="O359" s="4"/>
      <c r="P359" s="4"/>
      <c r="Q359" s="4"/>
      <c r="R359" s="4"/>
      <c r="S359" s="4"/>
      <c r="T359" s="4"/>
      <c r="U359" s="4"/>
      <c r="V359" s="4"/>
      <c r="W359" s="4"/>
      <c r="X359" s="4"/>
      <c r="Y359" s="4"/>
      <c r="Z359" s="57"/>
      <c r="AA359" s="57"/>
      <c r="AB359" s="4"/>
      <c r="AC359" s="4"/>
      <c r="AD359" s="4"/>
      <c r="AE359" s="4"/>
    </row>
    <row r="360" spans="1:31" ht="15.75" customHeight="1">
      <c r="A360" s="4"/>
      <c r="B360" s="4"/>
      <c r="C360" s="4"/>
      <c r="D360" s="4"/>
      <c r="E360" s="4"/>
      <c r="F360" s="4"/>
      <c r="G360" s="57"/>
      <c r="H360" s="57"/>
      <c r="I360" s="53"/>
      <c r="J360" s="53"/>
      <c r="K360" s="53"/>
      <c r="L360" s="53"/>
      <c r="M360" s="53"/>
      <c r="N360" s="53"/>
      <c r="O360" s="4"/>
      <c r="P360" s="4"/>
      <c r="Q360" s="4"/>
      <c r="R360" s="4"/>
      <c r="S360" s="4"/>
      <c r="T360" s="4"/>
      <c r="U360" s="4"/>
      <c r="V360" s="4"/>
      <c r="W360" s="4"/>
      <c r="X360" s="4"/>
      <c r="Y360" s="4"/>
      <c r="Z360" s="57"/>
      <c r="AA360" s="57"/>
      <c r="AB360" s="4"/>
      <c r="AC360" s="4"/>
      <c r="AD360" s="4"/>
      <c r="AE360" s="4"/>
    </row>
    <row r="361" spans="1:31" ht="15.75" customHeight="1">
      <c r="A361" s="4"/>
      <c r="B361" s="4"/>
      <c r="C361" s="4"/>
      <c r="D361" s="4"/>
      <c r="E361" s="4"/>
      <c r="F361" s="4"/>
      <c r="G361" s="57"/>
      <c r="H361" s="57"/>
      <c r="I361" s="53"/>
      <c r="J361" s="53"/>
      <c r="K361" s="53"/>
      <c r="L361" s="53"/>
      <c r="M361" s="53"/>
      <c r="N361" s="53"/>
      <c r="O361" s="4"/>
      <c r="P361" s="4"/>
      <c r="Q361" s="4"/>
      <c r="R361" s="4"/>
      <c r="S361" s="4"/>
      <c r="T361" s="4"/>
      <c r="U361" s="4"/>
      <c r="V361" s="4"/>
      <c r="W361" s="4"/>
      <c r="X361" s="4"/>
      <c r="Y361" s="4"/>
      <c r="Z361" s="57"/>
      <c r="AA361" s="57"/>
      <c r="AB361" s="4"/>
      <c r="AC361" s="4"/>
      <c r="AD361" s="4"/>
      <c r="AE361" s="4"/>
    </row>
    <row r="362" spans="1:31" ht="15.75" customHeight="1">
      <c r="A362" s="4"/>
      <c r="B362" s="4"/>
      <c r="C362" s="4"/>
      <c r="D362" s="4"/>
      <c r="E362" s="4"/>
      <c r="F362" s="4"/>
      <c r="G362" s="57"/>
      <c r="H362" s="57"/>
      <c r="I362" s="53"/>
      <c r="J362" s="53"/>
      <c r="K362" s="53"/>
      <c r="L362" s="53"/>
      <c r="M362" s="53"/>
      <c r="N362" s="53"/>
      <c r="O362" s="4"/>
      <c r="P362" s="4"/>
      <c r="Q362" s="4"/>
      <c r="R362" s="4"/>
      <c r="S362" s="4"/>
      <c r="T362" s="4"/>
      <c r="U362" s="4"/>
      <c r="V362" s="4"/>
      <c r="W362" s="4"/>
      <c r="X362" s="4"/>
      <c r="Y362" s="4"/>
      <c r="Z362" s="57"/>
      <c r="AA362" s="57"/>
      <c r="AB362" s="4"/>
      <c r="AC362" s="4"/>
      <c r="AD362" s="4"/>
      <c r="AE362" s="4"/>
    </row>
    <row r="363" spans="1:31" ht="15.75" customHeight="1">
      <c r="A363" s="4"/>
      <c r="B363" s="4"/>
      <c r="C363" s="4"/>
      <c r="D363" s="4"/>
      <c r="E363" s="4"/>
      <c r="F363" s="4"/>
      <c r="G363" s="57"/>
      <c r="H363" s="57"/>
      <c r="I363" s="53"/>
      <c r="J363" s="53"/>
      <c r="K363" s="53"/>
      <c r="L363" s="53"/>
      <c r="M363" s="53"/>
      <c r="N363" s="53"/>
      <c r="O363" s="4"/>
      <c r="P363" s="4"/>
      <c r="Q363" s="4"/>
      <c r="R363" s="4"/>
      <c r="S363" s="4"/>
      <c r="T363" s="4"/>
      <c r="U363" s="4"/>
      <c r="V363" s="4"/>
      <c r="W363" s="4"/>
      <c r="X363" s="4"/>
      <c r="Y363" s="4"/>
      <c r="Z363" s="57"/>
      <c r="AA363" s="57"/>
      <c r="AB363" s="4"/>
      <c r="AC363" s="4"/>
      <c r="AD363" s="4"/>
      <c r="AE363" s="4"/>
    </row>
    <row r="364" spans="1:31" ht="15.75" customHeight="1">
      <c r="A364" s="4"/>
      <c r="B364" s="4"/>
      <c r="C364" s="4"/>
      <c r="D364" s="4"/>
      <c r="E364" s="4"/>
      <c r="F364" s="4"/>
      <c r="G364" s="57"/>
      <c r="H364" s="57"/>
      <c r="I364" s="53"/>
      <c r="J364" s="53"/>
      <c r="K364" s="53"/>
      <c r="L364" s="53"/>
      <c r="M364" s="53"/>
      <c r="N364" s="53"/>
      <c r="O364" s="4"/>
      <c r="P364" s="4"/>
      <c r="Q364" s="4"/>
      <c r="R364" s="4"/>
      <c r="S364" s="4"/>
      <c r="T364" s="4"/>
      <c r="U364" s="4"/>
      <c r="V364" s="4"/>
      <c r="W364" s="4"/>
      <c r="X364" s="4"/>
      <c r="Y364" s="4"/>
      <c r="Z364" s="57"/>
      <c r="AA364" s="57"/>
      <c r="AB364" s="4"/>
      <c r="AC364" s="4"/>
      <c r="AD364" s="4"/>
      <c r="AE364" s="4"/>
    </row>
    <row r="365" spans="1:31" ht="15.75" customHeight="1">
      <c r="A365" s="4"/>
      <c r="B365" s="4"/>
      <c r="C365" s="4"/>
      <c r="D365" s="4"/>
      <c r="E365" s="4"/>
      <c r="F365" s="4"/>
      <c r="G365" s="57"/>
      <c r="H365" s="57"/>
      <c r="I365" s="53"/>
      <c r="J365" s="53"/>
      <c r="K365" s="53"/>
      <c r="L365" s="53"/>
      <c r="M365" s="53"/>
      <c r="N365" s="53"/>
      <c r="O365" s="4"/>
      <c r="P365" s="4"/>
      <c r="Q365" s="4"/>
      <c r="R365" s="4"/>
      <c r="S365" s="4"/>
      <c r="T365" s="4"/>
      <c r="U365" s="4"/>
      <c r="V365" s="4"/>
      <c r="W365" s="4"/>
      <c r="X365" s="4"/>
      <c r="Y365" s="4"/>
      <c r="Z365" s="57"/>
      <c r="AA365" s="57"/>
      <c r="AB365" s="4"/>
      <c r="AC365" s="4"/>
      <c r="AD365" s="4"/>
      <c r="AE365" s="4"/>
    </row>
    <row r="366" spans="1:31" ht="15.75" customHeight="1">
      <c r="A366" s="4"/>
      <c r="B366" s="4"/>
      <c r="C366" s="4"/>
      <c r="D366" s="4"/>
      <c r="E366" s="4"/>
      <c r="F366" s="4"/>
      <c r="G366" s="57"/>
      <c r="H366" s="57"/>
      <c r="I366" s="53"/>
      <c r="J366" s="53"/>
      <c r="K366" s="53"/>
      <c r="L366" s="53"/>
      <c r="M366" s="53"/>
      <c r="N366" s="53"/>
      <c r="O366" s="4"/>
      <c r="P366" s="4"/>
      <c r="Q366" s="4"/>
      <c r="R366" s="4"/>
      <c r="S366" s="4"/>
      <c r="T366" s="4"/>
      <c r="U366" s="4"/>
      <c r="V366" s="4"/>
      <c r="W366" s="4"/>
      <c r="X366" s="4"/>
      <c r="Y366" s="4"/>
      <c r="Z366" s="57"/>
      <c r="AA366" s="57"/>
      <c r="AB366" s="4"/>
      <c r="AC366" s="4"/>
      <c r="AD366" s="4"/>
      <c r="AE366" s="4"/>
    </row>
    <row r="367" spans="1:31" ht="15.75" customHeight="1">
      <c r="A367" s="4"/>
      <c r="B367" s="4"/>
      <c r="C367" s="4"/>
      <c r="D367" s="4"/>
      <c r="E367" s="4"/>
      <c r="F367" s="4"/>
      <c r="G367" s="57"/>
      <c r="H367" s="57"/>
      <c r="I367" s="53"/>
      <c r="J367" s="53"/>
      <c r="K367" s="53"/>
      <c r="L367" s="53"/>
      <c r="M367" s="53"/>
      <c r="N367" s="53"/>
      <c r="O367" s="4"/>
      <c r="P367" s="4"/>
      <c r="Q367" s="4"/>
      <c r="R367" s="4"/>
      <c r="S367" s="4"/>
      <c r="T367" s="4"/>
      <c r="U367" s="4"/>
      <c r="V367" s="4"/>
      <c r="W367" s="4"/>
      <c r="X367" s="4"/>
      <c r="Y367" s="4"/>
      <c r="Z367" s="57"/>
      <c r="AA367" s="57"/>
      <c r="AB367" s="4"/>
      <c r="AC367" s="4"/>
      <c r="AD367" s="4"/>
      <c r="AE367" s="4"/>
    </row>
    <row r="368" spans="1:31" ht="15.75" customHeight="1">
      <c r="A368" s="4"/>
      <c r="B368" s="4"/>
      <c r="C368" s="4"/>
      <c r="D368" s="4"/>
      <c r="E368" s="4"/>
      <c r="F368" s="4"/>
      <c r="G368" s="57"/>
      <c r="H368" s="57"/>
      <c r="I368" s="53"/>
      <c r="J368" s="53"/>
      <c r="K368" s="53"/>
      <c r="L368" s="53"/>
      <c r="M368" s="53"/>
      <c r="N368" s="53"/>
      <c r="O368" s="4"/>
      <c r="P368" s="4"/>
      <c r="Q368" s="4"/>
      <c r="R368" s="4"/>
      <c r="S368" s="4"/>
      <c r="T368" s="4"/>
      <c r="U368" s="4"/>
      <c r="V368" s="4"/>
      <c r="W368" s="4"/>
      <c r="X368" s="4"/>
      <c r="Y368" s="4"/>
      <c r="Z368" s="57"/>
      <c r="AA368" s="57"/>
      <c r="AB368" s="4"/>
      <c r="AC368" s="4"/>
      <c r="AD368" s="4"/>
      <c r="AE368" s="4"/>
    </row>
    <row r="369" spans="1:31" ht="15.75" customHeight="1">
      <c r="A369" s="4"/>
      <c r="B369" s="4"/>
      <c r="C369" s="4"/>
      <c r="D369" s="4"/>
      <c r="E369" s="4"/>
      <c r="F369" s="4"/>
      <c r="G369" s="57"/>
      <c r="H369" s="57"/>
      <c r="I369" s="53"/>
      <c r="J369" s="53"/>
      <c r="K369" s="53"/>
      <c r="L369" s="53"/>
      <c r="M369" s="53"/>
      <c r="N369" s="53"/>
      <c r="O369" s="4"/>
      <c r="P369" s="4"/>
      <c r="Q369" s="4"/>
      <c r="R369" s="4"/>
      <c r="S369" s="4"/>
      <c r="T369" s="4"/>
      <c r="U369" s="4"/>
      <c r="V369" s="4"/>
      <c r="W369" s="4"/>
      <c r="X369" s="4"/>
      <c r="Y369" s="4"/>
      <c r="Z369" s="57"/>
      <c r="AA369" s="57"/>
      <c r="AB369" s="4"/>
      <c r="AC369" s="4"/>
      <c r="AD369" s="4"/>
      <c r="AE369" s="4"/>
    </row>
    <row r="370" spans="1:31" ht="15.75" customHeight="1">
      <c r="A370" s="4"/>
      <c r="B370" s="4"/>
      <c r="C370" s="4"/>
      <c r="D370" s="4"/>
      <c r="E370" s="4"/>
      <c r="F370" s="4"/>
      <c r="G370" s="57"/>
      <c r="H370" s="57"/>
      <c r="I370" s="53"/>
      <c r="J370" s="53"/>
      <c r="K370" s="53"/>
      <c r="L370" s="53"/>
      <c r="M370" s="53"/>
      <c r="N370" s="53"/>
      <c r="O370" s="4"/>
      <c r="P370" s="4"/>
      <c r="Q370" s="4"/>
      <c r="R370" s="4"/>
      <c r="S370" s="4"/>
      <c r="T370" s="4"/>
      <c r="U370" s="4"/>
      <c r="V370" s="4"/>
      <c r="W370" s="4"/>
      <c r="X370" s="4"/>
      <c r="Y370" s="4"/>
      <c r="Z370" s="57"/>
      <c r="AA370" s="57"/>
      <c r="AB370" s="4"/>
      <c r="AC370" s="4"/>
      <c r="AD370" s="4"/>
      <c r="AE370" s="4"/>
    </row>
    <row r="371" spans="1:31" ht="15.75" customHeight="1">
      <c r="A371" s="4"/>
      <c r="B371" s="4"/>
      <c r="C371" s="4"/>
      <c r="D371" s="4"/>
      <c r="E371" s="4"/>
      <c r="F371" s="4"/>
      <c r="G371" s="57"/>
      <c r="H371" s="57"/>
      <c r="I371" s="53"/>
      <c r="J371" s="53"/>
      <c r="K371" s="53"/>
      <c r="L371" s="53"/>
      <c r="M371" s="53"/>
      <c r="N371" s="53"/>
      <c r="O371" s="4"/>
      <c r="P371" s="4"/>
      <c r="Q371" s="4"/>
      <c r="R371" s="4"/>
      <c r="S371" s="4"/>
      <c r="T371" s="4"/>
      <c r="U371" s="4"/>
      <c r="V371" s="4"/>
      <c r="W371" s="4"/>
      <c r="X371" s="4"/>
      <c r="Y371" s="4"/>
      <c r="Z371" s="57"/>
      <c r="AA371" s="57"/>
      <c r="AB371" s="4"/>
      <c r="AC371" s="4"/>
      <c r="AD371" s="4"/>
      <c r="AE371" s="4"/>
    </row>
    <row r="372" spans="1:31" ht="15.75" customHeight="1">
      <c r="A372" s="4"/>
      <c r="B372" s="4"/>
      <c r="C372" s="4"/>
      <c r="D372" s="4"/>
      <c r="E372" s="4"/>
      <c r="F372" s="4"/>
      <c r="G372" s="57"/>
      <c r="H372" s="57"/>
      <c r="I372" s="53"/>
      <c r="J372" s="53"/>
      <c r="K372" s="53"/>
      <c r="L372" s="53"/>
      <c r="M372" s="53"/>
      <c r="N372" s="53"/>
      <c r="O372" s="4"/>
      <c r="P372" s="4"/>
      <c r="Q372" s="4"/>
      <c r="R372" s="4"/>
      <c r="S372" s="4"/>
      <c r="T372" s="4"/>
      <c r="U372" s="4"/>
      <c r="V372" s="4"/>
      <c r="W372" s="4"/>
      <c r="X372" s="4"/>
      <c r="Y372" s="4"/>
      <c r="Z372" s="57"/>
      <c r="AA372" s="57"/>
      <c r="AB372" s="4"/>
      <c r="AC372" s="4"/>
      <c r="AD372" s="4"/>
      <c r="AE372" s="4"/>
    </row>
    <row r="373" spans="1:31" ht="15.75" customHeight="1">
      <c r="A373" s="4"/>
      <c r="B373" s="4"/>
      <c r="C373" s="4"/>
      <c r="D373" s="4"/>
      <c r="E373" s="4"/>
      <c r="F373" s="4"/>
      <c r="G373" s="57"/>
      <c r="H373" s="57"/>
      <c r="I373" s="53"/>
      <c r="J373" s="53"/>
      <c r="K373" s="53"/>
      <c r="L373" s="53"/>
      <c r="M373" s="53"/>
      <c r="N373" s="53"/>
      <c r="O373" s="4"/>
      <c r="P373" s="4"/>
      <c r="Q373" s="4"/>
      <c r="R373" s="4"/>
      <c r="S373" s="4"/>
      <c r="T373" s="4"/>
      <c r="U373" s="4"/>
      <c r="V373" s="4"/>
      <c r="W373" s="4"/>
      <c r="X373" s="4"/>
      <c r="Y373" s="4"/>
      <c r="Z373" s="57"/>
      <c r="AA373" s="57"/>
      <c r="AB373" s="4"/>
      <c r="AC373" s="4"/>
      <c r="AD373" s="4"/>
      <c r="AE373" s="4"/>
    </row>
    <row r="374" spans="1:31" ht="15.75" customHeight="1">
      <c r="A374" s="4"/>
      <c r="B374" s="4"/>
      <c r="C374" s="4"/>
      <c r="D374" s="4"/>
      <c r="E374" s="4"/>
      <c r="F374" s="4"/>
      <c r="G374" s="57"/>
      <c r="H374" s="57"/>
      <c r="I374" s="53"/>
      <c r="J374" s="53"/>
      <c r="K374" s="53"/>
      <c r="L374" s="53"/>
      <c r="M374" s="53"/>
      <c r="N374" s="53"/>
      <c r="O374" s="4"/>
      <c r="P374" s="4"/>
      <c r="Q374" s="4"/>
      <c r="R374" s="4"/>
      <c r="S374" s="4"/>
      <c r="T374" s="4"/>
      <c r="U374" s="4"/>
      <c r="V374" s="4"/>
      <c r="W374" s="4"/>
      <c r="X374" s="4"/>
      <c r="Y374" s="4"/>
      <c r="Z374" s="57"/>
      <c r="AA374" s="57"/>
      <c r="AB374" s="4"/>
      <c r="AC374" s="4"/>
      <c r="AD374" s="4"/>
      <c r="AE374" s="4"/>
    </row>
    <row r="375" spans="1:31" ht="15.75" customHeight="1">
      <c r="A375" s="4"/>
      <c r="B375" s="4"/>
      <c r="C375" s="4"/>
      <c r="D375" s="4"/>
      <c r="E375" s="4"/>
      <c r="F375" s="4"/>
      <c r="G375" s="57"/>
      <c r="H375" s="57"/>
      <c r="I375" s="53"/>
      <c r="J375" s="53"/>
      <c r="K375" s="53"/>
      <c r="L375" s="53"/>
      <c r="M375" s="53"/>
      <c r="N375" s="53"/>
      <c r="O375" s="4"/>
      <c r="P375" s="4"/>
      <c r="Q375" s="4"/>
      <c r="R375" s="4"/>
      <c r="S375" s="4"/>
      <c r="T375" s="4"/>
      <c r="U375" s="4"/>
      <c r="V375" s="4"/>
      <c r="W375" s="4"/>
      <c r="X375" s="4"/>
      <c r="Y375" s="4"/>
      <c r="Z375" s="57"/>
      <c r="AA375" s="57"/>
      <c r="AB375" s="4"/>
      <c r="AC375" s="4"/>
      <c r="AD375" s="4"/>
      <c r="AE375" s="4"/>
    </row>
    <row r="376" spans="1:31" ht="15.75" customHeight="1">
      <c r="A376" s="4"/>
      <c r="B376" s="4"/>
      <c r="C376" s="4"/>
      <c r="D376" s="4"/>
      <c r="E376" s="4"/>
      <c r="F376" s="4"/>
      <c r="G376" s="57"/>
      <c r="H376" s="57"/>
      <c r="I376" s="53"/>
      <c r="J376" s="53"/>
      <c r="K376" s="53"/>
      <c r="L376" s="53"/>
      <c r="M376" s="53"/>
      <c r="N376" s="53"/>
      <c r="O376" s="4"/>
      <c r="P376" s="4"/>
      <c r="Q376" s="4"/>
      <c r="R376" s="4"/>
      <c r="S376" s="4"/>
      <c r="T376" s="4"/>
      <c r="U376" s="4"/>
      <c r="V376" s="4"/>
      <c r="W376" s="4"/>
      <c r="X376" s="4"/>
      <c r="Y376" s="4"/>
      <c r="Z376" s="57"/>
      <c r="AA376" s="57"/>
      <c r="AB376" s="4"/>
      <c r="AC376" s="4"/>
      <c r="AD376" s="4"/>
      <c r="AE376" s="4"/>
    </row>
    <row r="377" spans="1:31" ht="15.75" customHeight="1">
      <c r="A377" s="4"/>
      <c r="B377" s="4"/>
      <c r="C377" s="4"/>
      <c r="D377" s="4"/>
      <c r="E377" s="4"/>
      <c r="F377" s="4"/>
      <c r="G377" s="57"/>
      <c r="H377" s="57"/>
      <c r="I377" s="53"/>
      <c r="J377" s="53"/>
      <c r="K377" s="53"/>
      <c r="L377" s="53"/>
      <c r="M377" s="53"/>
      <c r="N377" s="53"/>
      <c r="O377" s="4"/>
      <c r="P377" s="4"/>
      <c r="Q377" s="4"/>
      <c r="R377" s="4"/>
      <c r="S377" s="4"/>
      <c r="T377" s="4"/>
      <c r="U377" s="4"/>
      <c r="V377" s="4"/>
      <c r="W377" s="4"/>
      <c r="X377" s="4"/>
      <c r="Y377" s="4"/>
      <c r="Z377" s="57"/>
      <c r="AA377" s="57"/>
      <c r="AB377" s="4"/>
      <c r="AC377" s="4"/>
      <c r="AD377" s="4"/>
      <c r="AE377" s="4"/>
    </row>
    <row r="378" spans="1:31" ht="15.75" customHeight="1">
      <c r="A378" s="4"/>
      <c r="B378" s="4"/>
      <c r="C378" s="4"/>
      <c r="D378" s="4"/>
      <c r="E378" s="4"/>
      <c r="F378" s="4"/>
      <c r="G378" s="57"/>
      <c r="H378" s="57"/>
      <c r="I378" s="53"/>
      <c r="J378" s="53"/>
      <c r="K378" s="53"/>
      <c r="L378" s="53"/>
      <c r="M378" s="53"/>
      <c r="N378" s="53"/>
      <c r="O378" s="4"/>
      <c r="P378" s="4"/>
      <c r="Q378" s="4"/>
      <c r="R378" s="4"/>
      <c r="S378" s="4"/>
      <c r="T378" s="4"/>
      <c r="U378" s="4"/>
      <c r="V378" s="4"/>
      <c r="W378" s="4"/>
      <c r="X378" s="4"/>
      <c r="Y378" s="4"/>
      <c r="Z378" s="57"/>
      <c r="AA378" s="57"/>
      <c r="AB378" s="4"/>
      <c r="AC378" s="4"/>
      <c r="AD378" s="4"/>
      <c r="AE378" s="4"/>
    </row>
    <row r="379" spans="1:31" ht="15.75" customHeight="1">
      <c r="A379" s="4"/>
      <c r="B379" s="4"/>
      <c r="C379" s="4"/>
      <c r="D379" s="4"/>
      <c r="E379" s="4"/>
      <c r="F379" s="4"/>
      <c r="G379" s="57"/>
      <c r="H379" s="57"/>
      <c r="I379" s="53"/>
      <c r="J379" s="53"/>
      <c r="K379" s="53"/>
      <c r="L379" s="53"/>
      <c r="M379" s="53"/>
      <c r="N379" s="53"/>
      <c r="O379" s="4"/>
      <c r="P379" s="4"/>
      <c r="Q379" s="4"/>
      <c r="R379" s="4"/>
      <c r="S379" s="4"/>
      <c r="T379" s="4"/>
      <c r="U379" s="4"/>
      <c r="V379" s="4"/>
      <c r="W379" s="4"/>
      <c r="X379" s="4"/>
      <c r="Y379" s="4"/>
      <c r="Z379" s="57"/>
      <c r="AA379" s="57"/>
      <c r="AB379" s="4"/>
      <c r="AC379" s="4"/>
      <c r="AD379" s="4"/>
      <c r="AE379" s="4"/>
    </row>
    <row r="380" spans="1:31" ht="15.75" customHeight="1">
      <c r="A380" s="4"/>
      <c r="B380" s="4"/>
      <c r="C380" s="4"/>
      <c r="D380" s="4"/>
      <c r="E380" s="4"/>
      <c r="F380" s="4"/>
      <c r="G380" s="57"/>
      <c r="H380" s="57"/>
      <c r="I380" s="53"/>
      <c r="J380" s="53"/>
      <c r="K380" s="53"/>
      <c r="L380" s="53"/>
      <c r="M380" s="53"/>
      <c r="N380" s="53"/>
      <c r="O380" s="4"/>
      <c r="P380" s="4"/>
      <c r="Q380" s="4"/>
      <c r="R380" s="4"/>
      <c r="S380" s="4"/>
      <c r="T380" s="4"/>
      <c r="U380" s="4"/>
      <c r="V380" s="4"/>
      <c r="W380" s="4"/>
      <c r="X380" s="4"/>
      <c r="Y380" s="4"/>
      <c r="Z380" s="57"/>
      <c r="AA380" s="57"/>
      <c r="AB380" s="4"/>
      <c r="AC380" s="4"/>
      <c r="AD380" s="4"/>
      <c r="AE380" s="4"/>
    </row>
    <row r="381" spans="1:31" ht="15.75" customHeight="1">
      <c r="A381" s="4"/>
      <c r="B381" s="4"/>
      <c r="C381" s="4"/>
      <c r="D381" s="4"/>
      <c r="E381" s="4"/>
      <c r="F381" s="4"/>
      <c r="G381" s="57"/>
      <c r="H381" s="57"/>
      <c r="I381" s="53"/>
      <c r="J381" s="53"/>
      <c r="K381" s="53"/>
      <c r="L381" s="53"/>
      <c r="M381" s="53"/>
      <c r="N381" s="53"/>
      <c r="O381" s="4"/>
      <c r="P381" s="4"/>
      <c r="Q381" s="4"/>
      <c r="R381" s="4"/>
      <c r="S381" s="4"/>
      <c r="T381" s="4"/>
      <c r="U381" s="4"/>
      <c r="V381" s="4"/>
      <c r="W381" s="4"/>
      <c r="X381" s="4"/>
      <c r="Y381" s="4"/>
      <c r="Z381" s="57"/>
      <c r="AA381" s="57"/>
      <c r="AB381" s="4"/>
      <c r="AC381" s="4"/>
      <c r="AD381" s="4"/>
      <c r="AE381" s="4"/>
    </row>
    <row r="382" spans="1:31" ht="15.75" customHeight="1">
      <c r="A382" s="4"/>
      <c r="B382" s="4"/>
      <c r="C382" s="4"/>
      <c r="D382" s="4"/>
      <c r="E382" s="4"/>
      <c r="F382" s="4"/>
      <c r="G382" s="57"/>
      <c r="H382" s="57"/>
      <c r="I382" s="53"/>
      <c r="J382" s="53"/>
      <c r="K382" s="53"/>
      <c r="L382" s="53"/>
      <c r="M382" s="53"/>
      <c r="N382" s="53"/>
      <c r="O382" s="4"/>
      <c r="P382" s="4"/>
      <c r="Q382" s="4"/>
      <c r="R382" s="4"/>
      <c r="S382" s="4"/>
      <c r="T382" s="4"/>
      <c r="U382" s="4"/>
      <c r="V382" s="4"/>
      <c r="W382" s="4"/>
      <c r="X382" s="4"/>
      <c r="Y382" s="4"/>
      <c r="Z382" s="57"/>
      <c r="AA382" s="57"/>
      <c r="AB382" s="4"/>
      <c r="AC382" s="4"/>
      <c r="AD382" s="4"/>
      <c r="AE382" s="4"/>
    </row>
    <row r="383" spans="1:31" ht="15.75" customHeight="1">
      <c r="A383" s="4"/>
      <c r="B383" s="4"/>
      <c r="C383" s="4"/>
      <c r="D383" s="4"/>
      <c r="E383" s="4"/>
      <c r="F383" s="4"/>
      <c r="G383" s="57"/>
      <c r="H383" s="57"/>
      <c r="I383" s="53"/>
      <c r="J383" s="53"/>
      <c r="K383" s="53"/>
      <c r="L383" s="53"/>
      <c r="M383" s="53"/>
      <c r="N383" s="53"/>
      <c r="O383" s="4"/>
      <c r="P383" s="4"/>
      <c r="Q383" s="4"/>
      <c r="R383" s="4"/>
      <c r="S383" s="4"/>
      <c r="T383" s="4"/>
      <c r="U383" s="4"/>
      <c r="V383" s="4"/>
      <c r="W383" s="4"/>
      <c r="X383" s="4"/>
      <c r="Y383" s="4"/>
      <c r="Z383" s="57"/>
      <c r="AA383" s="57"/>
      <c r="AB383" s="4"/>
      <c r="AC383" s="4"/>
      <c r="AD383" s="4"/>
      <c r="AE383" s="4"/>
    </row>
    <row r="384" spans="1:31" ht="15.75" customHeight="1">
      <c r="A384" s="4"/>
      <c r="B384" s="4"/>
      <c r="C384" s="4"/>
      <c r="D384" s="4"/>
      <c r="E384" s="4"/>
      <c r="F384" s="4"/>
      <c r="G384" s="57"/>
      <c r="H384" s="57"/>
      <c r="I384" s="53"/>
      <c r="J384" s="53"/>
      <c r="K384" s="53"/>
      <c r="L384" s="53"/>
      <c r="M384" s="53"/>
      <c r="N384" s="53"/>
      <c r="O384" s="4"/>
      <c r="P384" s="4"/>
      <c r="Q384" s="4"/>
      <c r="R384" s="4"/>
      <c r="S384" s="4"/>
      <c r="T384" s="4"/>
      <c r="U384" s="4"/>
      <c r="V384" s="4"/>
      <c r="W384" s="4"/>
      <c r="X384" s="4"/>
      <c r="Y384" s="4"/>
      <c r="Z384" s="57"/>
      <c r="AA384" s="57"/>
      <c r="AB384" s="4"/>
      <c r="AC384" s="4"/>
      <c r="AD384" s="4"/>
      <c r="AE384" s="4"/>
    </row>
    <row r="385" spans="1:31" ht="15.75" customHeight="1">
      <c r="A385" s="4"/>
      <c r="B385" s="4"/>
      <c r="C385" s="4"/>
      <c r="D385" s="4"/>
      <c r="E385" s="4"/>
      <c r="F385" s="4"/>
      <c r="G385" s="57"/>
      <c r="H385" s="57"/>
      <c r="I385" s="53"/>
      <c r="J385" s="53"/>
      <c r="K385" s="53"/>
      <c r="L385" s="53"/>
      <c r="M385" s="53"/>
      <c r="N385" s="53"/>
      <c r="O385" s="4"/>
      <c r="P385" s="4"/>
      <c r="Q385" s="4"/>
      <c r="R385" s="4"/>
      <c r="S385" s="4"/>
      <c r="T385" s="4"/>
      <c r="U385" s="4"/>
      <c r="V385" s="4"/>
      <c r="W385" s="4"/>
      <c r="X385" s="4"/>
      <c r="Y385" s="4"/>
      <c r="Z385" s="57"/>
      <c r="AA385" s="57"/>
      <c r="AB385" s="4"/>
      <c r="AC385" s="4"/>
      <c r="AD385" s="4"/>
      <c r="AE385" s="4"/>
    </row>
    <row r="386" spans="1:31" ht="15.75" customHeight="1">
      <c r="A386" s="4"/>
      <c r="B386" s="4"/>
      <c r="C386" s="4"/>
      <c r="D386" s="4"/>
      <c r="E386" s="4"/>
      <c r="F386" s="4"/>
      <c r="G386" s="57"/>
      <c r="H386" s="57"/>
      <c r="I386" s="53"/>
      <c r="J386" s="53"/>
      <c r="K386" s="53"/>
      <c r="L386" s="53"/>
      <c r="M386" s="53"/>
      <c r="N386" s="53"/>
      <c r="O386" s="4"/>
      <c r="P386" s="4"/>
      <c r="Q386" s="4"/>
      <c r="R386" s="4"/>
      <c r="S386" s="4"/>
      <c r="T386" s="4"/>
      <c r="U386" s="4"/>
      <c r="V386" s="4"/>
      <c r="W386" s="4"/>
      <c r="X386" s="4"/>
      <c r="Y386" s="4"/>
      <c r="Z386" s="57"/>
      <c r="AA386" s="57"/>
      <c r="AB386" s="4"/>
      <c r="AC386" s="4"/>
      <c r="AD386" s="4"/>
      <c r="AE386" s="4"/>
    </row>
    <row r="387" spans="1:31" ht="15.75" customHeight="1">
      <c r="A387" s="4"/>
      <c r="B387" s="4"/>
      <c r="C387" s="4"/>
      <c r="D387" s="4"/>
      <c r="E387" s="4"/>
      <c r="F387" s="4"/>
      <c r="G387" s="57"/>
      <c r="H387" s="57"/>
      <c r="I387" s="53"/>
      <c r="J387" s="53"/>
      <c r="K387" s="53"/>
      <c r="L387" s="53"/>
      <c r="M387" s="53"/>
      <c r="N387" s="53"/>
      <c r="O387" s="4"/>
      <c r="P387" s="4"/>
      <c r="Q387" s="4"/>
      <c r="R387" s="4"/>
      <c r="S387" s="4"/>
      <c r="T387" s="4"/>
      <c r="U387" s="4"/>
      <c r="V387" s="4"/>
      <c r="W387" s="4"/>
      <c r="X387" s="4"/>
      <c r="Y387" s="4"/>
      <c r="Z387" s="57"/>
      <c r="AA387" s="57"/>
      <c r="AB387" s="4"/>
      <c r="AC387" s="4"/>
      <c r="AD387" s="4"/>
      <c r="AE387" s="4"/>
    </row>
    <row r="388" spans="1:31" ht="15.75" customHeight="1">
      <c r="A388" s="4"/>
      <c r="B388" s="4"/>
      <c r="C388" s="4"/>
      <c r="D388" s="4"/>
      <c r="E388" s="4"/>
      <c r="F388" s="4"/>
      <c r="G388" s="57"/>
      <c r="H388" s="57"/>
      <c r="I388" s="53"/>
      <c r="J388" s="53"/>
      <c r="K388" s="53"/>
      <c r="L388" s="53"/>
      <c r="M388" s="53"/>
      <c r="N388" s="53"/>
      <c r="O388" s="4"/>
      <c r="P388" s="4"/>
      <c r="Q388" s="4"/>
      <c r="R388" s="4"/>
      <c r="S388" s="4"/>
      <c r="T388" s="4"/>
      <c r="U388" s="4"/>
      <c r="V388" s="4"/>
      <c r="W388" s="4"/>
      <c r="X388" s="4"/>
      <c r="Y388" s="4"/>
      <c r="Z388" s="57"/>
      <c r="AA388" s="57"/>
      <c r="AB388" s="4"/>
      <c r="AC388" s="4"/>
      <c r="AD388" s="4"/>
      <c r="AE388" s="4"/>
    </row>
    <row r="389" spans="1:31" ht="15.75" customHeight="1">
      <c r="A389" s="4"/>
      <c r="B389" s="4"/>
      <c r="C389" s="4"/>
      <c r="D389" s="4"/>
      <c r="E389" s="4"/>
      <c r="F389" s="4"/>
      <c r="G389" s="57"/>
      <c r="H389" s="57"/>
      <c r="I389" s="53"/>
      <c r="J389" s="53"/>
      <c r="K389" s="53"/>
      <c r="L389" s="53"/>
      <c r="M389" s="53"/>
      <c r="N389" s="53"/>
      <c r="O389" s="4"/>
      <c r="P389" s="4"/>
      <c r="Q389" s="4"/>
      <c r="R389" s="4"/>
      <c r="S389" s="4"/>
      <c r="T389" s="4"/>
      <c r="U389" s="4"/>
      <c r="V389" s="4"/>
      <c r="W389" s="4"/>
      <c r="X389" s="4"/>
      <c r="Y389" s="4"/>
      <c r="Z389" s="57"/>
      <c r="AA389" s="57"/>
      <c r="AB389" s="4"/>
      <c r="AC389" s="4"/>
      <c r="AD389" s="4"/>
      <c r="AE389" s="4"/>
    </row>
    <row r="390" spans="1:31" ht="15.75" customHeight="1">
      <c r="A390" s="4"/>
      <c r="B390" s="4"/>
      <c r="C390" s="4"/>
      <c r="D390" s="4"/>
      <c r="E390" s="4"/>
      <c r="F390" s="4"/>
      <c r="G390" s="57"/>
      <c r="H390" s="57"/>
      <c r="I390" s="53"/>
      <c r="J390" s="53"/>
      <c r="K390" s="53"/>
      <c r="L390" s="53"/>
      <c r="M390" s="53"/>
      <c r="N390" s="53"/>
      <c r="O390" s="4"/>
      <c r="P390" s="4"/>
      <c r="Q390" s="4"/>
      <c r="R390" s="4"/>
      <c r="S390" s="4"/>
      <c r="T390" s="4"/>
      <c r="U390" s="4"/>
      <c r="V390" s="4"/>
      <c r="W390" s="4"/>
      <c r="X390" s="4"/>
      <c r="Y390" s="4"/>
      <c r="Z390" s="57"/>
      <c r="AA390" s="57"/>
      <c r="AB390" s="4"/>
      <c r="AC390" s="4"/>
      <c r="AD390" s="4"/>
      <c r="AE390" s="4"/>
    </row>
    <row r="391" spans="1:31" ht="15.75" customHeight="1">
      <c r="A391" s="4"/>
      <c r="B391" s="4"/>
      <c r="C391" s="4"/>
      <c r="D391" s="4"/>
      <c r="E391" s="4"/>
      <c r="F391" s="4"/>
      <c r="G391" s="57"/>
      <c r="H391" s="57"/>
      <c r="I391" s="53"/>
      <c r="J391" s="53"/>
      <c r="K391" s="53"/>
      <c r="L391" s="53"/>
      <c r="M391" s="53"/>
      <c r="N391" s="53"/>
      <c r="O391" s="4"/>
      <c r="P391" s="4"/>
      <c r="Q391" s="4"/>
      <c r="R391" s="4"/>
      <c r="S391" s="4"/>
      <c r="T391" s="4"/>
      <c r="U391" s="4"/>
      <c r="V391" s="4"/>
      <c r="W391" s="4"/>
      <c r="X391" s="4"/>
      <c r="Y391" s="4"/>
      <c r="Z391" s="57"/>
      <c r="AA391" s="57"/>
      <c r="AB391" s="4"/>
      <c r="AC391" s="4"/>
      <c r="AD391" s="4"/>
      <c r="AE391" s="4"/>
    </row>
    <row r="392" spans="1:31" ht="15.75" customHeight="1">
      <c r="A392" s="4"/>
      <c r="B392" s="4"/>
      <c r="C392" s="4"/>
      <c r="D392" s="4"/>
      <c r="E392" s="4"/>
      <c r="F392" s="4"/>
      <c r="G392" s="57"/>
      <c r="H392" s="57"/>
      <c r="I392" s="53"/>
      <c r="J392" s="53"/>
      <c r="K392" s="53"/>
      <c r="L392" s="53"/>
      <c r="M392" s="53"/>
      <c r="N392" s="53"/>
      <c r="O392" s="4"/>
      <c r="P392" s="4"/>
      <c r="Q392" s="4"/>
      <c r="R392" s="4"/>
      <c r="S392" s="4"/>
      <c r="T392" s="4"/>
      <c r="U392" s="4"/>
      <c r="V392" s="4"/>
      <c r="W392" s="4"/>
      <c r="X392" s="4"/>
      <c r="Y392" s="4"/>
      <c r="Z392" s="57"/>
      <c r="AA392" s="57"/>
      <c r="AB392" s="4"/>
      <c r="AC392" s="4"/>
      <c r="AD392" s="4"/>
      <c r="AE392" s="4"/>
    </row>
    <row r="393" spans="1:31" ht="15.75" customHeight="1">
      <c r="A393" s="4"/>
      <c r="B393" s="4"/>
      <c r="C393" s="4"/>
      <c r="D393" s="4"/>
      <c r="E393" s="4"/>
      <c r="F393" s="4"/>
      <c r="G393" s="57"/>
      <c r="H393" s="57"/>
      <c r="I393" s="53"/>
      <c r="J393" s="53"/>
      <c r="K393" s="53"/>
      <c r="L393" s="53"/>
      <c r="M393" s="53"/>
      <c r="N393" s="53"/>
      <c r="O393" s="4"/>
      <c r="P393" s="4"/>
      <c r="Q393" s="4"/>
      <c r="R393" s="4"/>
      <c r="S393" s="4"/>
      <c r="T393" s="4"/>
      <c r="U393" s="4"/>
      <c r="V393" s="4"/>
      <c r="W393" s="4"/>
      <c r="X393" s="4"/>
      <c r="Y393" s="4"/>
      <c r="Z393" s="57"/>
      <c r="AA393" s="57"/>
      <c r="AB393" s="4"/>
      <c r="AC393" s="4"/>
      <c r="AD393" s="4"/>
      <c r="AE393" s="4"/>
    </row>
    <row r="394" spans="1:31" ht="15.75" customHeight="1">
      <c r="A394" s="4"/>
      <c r="B394" s="4"/>
      <c r="C394" s="4"/>
      <c r="D394" s="4"/>
      <c r="E394" s="4"/>
      <c r="F394" s="4"/>
      <c r="G394" s="57"/>
      <c r="H394" s="57"/>
      <c r="I394" s="53"/>
      <c r="J394" s="53"/>
      <c r="K394" s="53"/>
      <c r="L394" s="53"/>
      <c r="M394" s="53"/>
      <c r="N394" s="53"/>
      <c r="O394" s="4"/>
      <c r="P394" s="4"/>
      <c r="Q394" s="4"/>
      <c r="R394" s="4"/>
      <c r="S394" s="4"/>
      <c r="T394" s="4"/>
      <c r="U394" s="4"/>
      <c r="V394" s="4"/>
      <c r="W394" s="4"/>
      <c r="X394" s="4"/>
      <c r="Y394" s="4"/>
      <c r="Z394" s="57"/>
      <c r="AA394" s="57"/>
      <c r="AB394" s="4"/>
      <c r="AC394" s="4"/>
      <c r="AD394" s="4"/>
      <c r="AE394" s="4"/>
    </row>
    <row r="395" spans="1:31" ht="15.75" customHeight="1">
      <c r="A395" s="4"/>
      <c r="B395" s="4"/>
      <c r="C395" s="4"/>
      <c r="D395" s="4"/>
      <c r="E395" s="4"/>
      <c r="F395" s="4"/>
      <c r="G395" s="57"/>
      <c r="H395" s="57"/>
      <c r="I395" s="53"/>
      <c r="J395" s="53"/>
      <c r="K395" s="53"/>
      <c r="L395" s="53"/>
      <c r="M395" s="53"/>
      <c r="N395" s="53"/>
      <c r="O395" s="4"/>
      <c r="P395" s="4"/>
      <c r="Q395" s="4"/>
      <c r="R395" s="4"/>
      <c r="S395" s="4"/>
      <c r="T395" s="4"/>
      <c r="U395" s="4"/>
      <c r="V395" s="4"/>
      <c r="W395" s="4"/>
      <c r="X395" s="4"/>
      <c r="Y395" s="4"/>
      <c r="Z395" s="57"/>
      <c r="AA395" s="57"/>
      <c r="AB395" s="4"/>
      <c r="AC395" s="4"/>
      <c r="AD395" s="4"/>
      <c r="AE395" s="4"/>
    </row>
    <row r="396" spans="1:31" ht="15.75" customHeight="1">
      <c r="A396" s="4"/>
      <c r="B396" s="4"/>
      <c r="C396" s="4"/>
      <c r="D396" s="4"/>
      <c r="E396" s="4"/>
      <c r="F396" s="4"/>
      <c r="G396" s="57"/>
      <c r="H396" s="57"/>
      <c r="I396" s="53"/>
      <c r="J396" s="53"/>
      <c r="K396" s="53"/>
      <c r="L396" s="53"/>
      <c r="M396" s="53"/>
      <c r="N396" s="53"/>
      <c r="O396" s="4"/>
      <c r="P396" s="4"/>
      <c r="Q396" s="4"/>
      <c r="R396" s="4"/>
      <c r="S396" s="4"/>
      <c r="T396" s="4"/>
      <c r="U396" s="4"/>
      <c r="V396" s="4"/>
      <c r="W396" s="4"/>
      <c r="X396" s="4"/>
      <c r="Y396" s="4"/>
      <c r="Z396" s="57"/>
      <c r="AA396" s="57"/>
      <c r="AB396" s="4"/>
      <c r="AC396" s="4"/>
      <c r="AD396" s="4"/>
      <c r="AE396" s="4"/>
    </row>
    <row r="397" spans="1:31" ht="15.75" customHeight="1">
      <c r="A397" s="4"/>
      <c r="B397" s="4"/>
      <c r="C397" s="4"/>
      <c r="D397" s="4"/>
      <c r="E397" s="4"/>
      <c r="F397" s="4"/>
      <c r="G397" s="57"/>
      <c r="H397" s="57"/>
      <c r="I397" s="53"/>
      <c r="J397" s="53"/>
      <c r="K397" s="53"/>
      <c r="L397" s="53"/>
      <c r="M397" s="53"/>
      <c r="N397" s="53"/>
      <c r="O397" s="4"/>
      <c r="P397" s="4"/>
      <c r="Q397" s="4"/>
      <c r="R397" s="4"/>
      <c r="S397" s="4"/>
      <c r="T397" s="4"/>
      <c r="U397" s="4"/>
      <c r="V397" s="4"/>
      <c r="W397" s="4"/>
      <c r="X397" s="4"/>
      <c r="Y397" s="4"/>
      <c r="Z397" s="57"/>
      <c r="AA397" s="57"/>
      <c r="AB397" s="4"/>
      <c r="AC397" s="4"/>
      <c r="AD397" s="4"/>
      <c r="AE397" s="4"/>
    </row>
    <row r="398" spans="1:31" ht="15.75" customHeight="1">
      <c r="A398" s="4"/>
      <c r="B398" s="4"/>
      <c r="C398" s="4"/>
      <c r="D398" s="4"/>
      <c r="E398" s="4"/>
      <c r="F398" s="4"/>
      <c r="G398" s="57"/>
      <c r="H398" s="57"/>
      <c r="I398" s="53"/>
      <c r="J398" s="53"/>
      <c r="K398" s="53"/>
      <c r="L398" s="53"/>
      <c r="M398" s="53"/>
      <c r="N398" s="53"/>
      <c r="O398" s="4"/>
      <c r="P398" s="4"/>
      <c r="Q398" s="4"/>
      <c r="R398" s="4"/>
      <c r="S398" s="4"/>
      <c r="T398" s="4"/>
      <c r="U398" s="4"/>
      <c r="V398" s="4"/>
      <c r="W398" s="4"/>
      <c r="X398" s="4"/>
      <c r="Y398" s="4"/>
      <c r="Z398" s="57"/>
      <c r="AA398" s="57"/>
      <c r="AB398" s="4"/>
      <c r="AC398" s="4"/>
      <c r="AD398" s="4"/>
      <c r="AE398" s="4"/>
    </row>
    <row r="399" spans="1:31" ht="15.75" customHeight="1">
      <c r="A399" s="4"/>
      <c r="B399" s="4"/>
      <c r="C399" s="4"/>
      <c r="D399" s="4"/>
      <c r="E399" s="4"/>
      <c r="F399" s="4"/>
      <c r="G399" s="57"/>
      <c r="H399" s="57"/>
      <c r="I399" s="53"/>
      <c r="J399" s="53"/>
      <c r="K399" s="53"/>
      <c r="L399" s="53"/>
      <c r="M399" s="53"/>
      <c r="N399" s="53"/>
      <c r="O399" s="4"/>
      <c r="P399" s="4"/>
      <c r="Q399" s="4"/>
      <c r="R399" s="4"/>
      <c r="S399" s="4"/>
      <c r="T399" s="4"/>
      <c r="U399" s="4"/>
      <c r="V399" s="4"/>
      <c r="W399" s="4"/>
      <c r="X399" s="4"/>
      <c r="Y399" s="4"/>
      <c r="Z399" s="57"/>
      <c r="AA399" s="57"/>
      <c r="AB399" s="4"/>
      <c r="AC399" s="4"/>
      <c r="AD399" s="4"/>
      <c r="AE399" s="4"/>
    </row>
    <row r="400" spans="1:31" ht="15.75" customHeight="1">
      <c r="A400" s="4"/>
      <c r="B400" s="4"/>
      <c r="C400" s="4"/>
      <c r="D400" s="4"/>
      <c r="E400" s="4"/>
      <c r="F400" s="4"/>
      <c r="G400" s="57"/>
      <c r="H400" s="57"/>
      <c r="I400" s="53"/>
      <c r="J400" s="53"/>
      <c r="K400" s="53"/>
      <c r="L400" s="53"/>
      <c r="M400" s="53"/>
      <c r="N400" s="53"/>
      <c r="O400" s="4"/>
      <c r="P400" s="4"/>
      <c r="Q400" s="4"/>
      <c r="R400" s="4"/>
      <c r="S400" s="4"/>
      <c r="T400" s="4"/>
      <c r="U400" s="4"/>
      <c r="V400" s="4"/>
      <c r="W400" s="4"/>
      <c r="X400" s="4"/>
      <c r="Y400" s="4"/>
      <c r="Z400" s="57"/>
      <c r="AA400" s="57"/>
      <c r="AB400" s="4"/>
      <c r="AC400" s="4"/>
      <c r="AD400" s="4"/>
      <c r="AE400" s="4"/>
    </row>
    <row r="401" spans="1:31" ht="15.75" customHeight="1">
      <c r="A401" s="4"/>
      <c r="B401" s="4"/>
      <c r="C401" s="4"/>
      <c r="D401" s="4"/>
      <c r="E401" s="4"/>
      <c r="F401" s="4"/>
      <c r="G401" s="57"/>
      <c r="H401" s="57"/>
      <c r="I401" s="53"/>
      <c r="J401" s="53"/>
      <c r="K401" s="53"/>
      <c r="L401" s="53"/>
      <c r="M401" s="53"/>
      <c r="N401" s="53"/>
      <c r="O401" s="4"/>
      <c r="P401" s="4"/>
      <c r="Q401" s="4"/>
      <c r="R401" s="4"/>
      <c r="S401" s="4"/>
      <c r="T401" s="4"/>
      <c r="U401" s="4"/>
      <c r="V401" s="4"/>
      <c r="W401" s="4"/>
      <c r="X401" s="4"/>
      <c r="Y401" s="4"/>
      <c r="Z401" s="57"/>
      <c r="AA401" s="57"/>
      <c r="AB401" s="4"/>
      <c r="AC401" s="4"/>
      <c r="AD401" s="4"/>
      <c r="AE401" s="4"/>
    </row>
    <row r="402" spans="1:31" ht="15.75" customHeight="1">
      <c r="A402" s="4"/>
      <c r="B402" s="4"/>
      <c r="C402" s="4"/>
      <c r="D402" s="4"/>
      <c r="E402" s="4"/>
      <c r="F402" s="4"/>
      <c r="G402" s="57"/>
      <c r="H402" s="57"/>
      <c r="I402" s="53"/>
      <c r="J402" s="53"/>
      <c r="K402" s="53"/>
      <c r="L402" s="53"/>
      <c r="M402" s="53"/>
      <c r="N402" s="53"/>
      <c r="O402" s="4"/>
      <c r="P402" s="4"/>
      <c r="Q402" s="4"/>
      <c r="R402" s="4"/>
      <c r="S402" s="4"/>
      <c r="T402" s="4"/>
      <c r="U402" s="4"/>
      <c r="V402" s="4"/>
      <c r="W402" s="4"/>
      <c r="X402" s="4"/>
      <c r="Y402" s="4"/>
      <c r="Z402" s="57"/>
      <c r="AA402" s="57"/>
      <c r="AB402" s="4"/>
      <c r="AC402" s="4"/>
      <c r="AD402" s="4"/>
      <c r="AE402" s="4"/>
    </row>
    <row r="403" spans="1:31" ht="15.75" customHeight="1">
      <c r="A403" s="4"/>
      <c r="B403" s="4"/>
      <c r="C403" s="4"/>
      <c r="D403" s="4"/>
      <c r="E403" s="4"/>
      <c r="F403" s="4"/>
      <c r="G403" s="57"/>
      <c r="H403" s="57"/>
      <c r="I403" s="53"/>
      <c r="J403" s="53"/>
      <c r="K403" s="53"/>
      <c r="L403" s="53"/>
      <c r="M403" s="53"/>
      <c r="N403" s="53"/>
      <c r="O403" s="4"/>
      <c r="P403" s="4"/>
      <c r="Q403" s="4"/>
      <c r="R403" s="4"/>
      <c r="S403" s="4"/>
      <c r="T403" s="4"/>
      <c r="U403" s="4"/>
      <c r="V403" s="4"/>
      <c r="W403" s="4"/>
      <c r="X403" s="4"/>
      <c r="Y403" s="4"/>
      <c r="Z403" s="57"/>
      <c r="AA403" s="57"/>
      <c r="AB403" s="4"/>
      <c r="AC403" s="4"/>
      <c r="AD403" s="4"/>
      <c r="AE403" s="4"/>
    </row>
    <row r="404" spans="1:31" ht="15.75" customHeight="1">
      <c r="A404" s="4"/>
      <c r="B404" s="4"/>
      <c r="C404" s="4"/>
      <c r="D404" s="4"/>
      <c r="E404" s="4"/>
      <c r="F404" s="4"/>
      <c r="G404" s="57"/>
      <c r="H404" s="57"/>
      <c r="I404" s="53"/>
      <c r="J404" s="53"/>
      <c r="K404" s="53"/>
      <c r="L404" s="53"/>
      <c r="M404" s="53"/>
      <c r="N404" s="53"/>
      <c r="O404" s="4"/>
      <c r="P404" s="4"/>
      <c r="Q404" s="4"/>
      <c r="R404" s="4"/>
      <c r="S404" s="4"/>
      <c r="T404" s="4"/>
      <c r="U404" s="4"/>
      <c r="V404" s="4"/>
      <c r="W404" s="4"/>
      <c r="X404" s="4"/>
      <c r="Y404" s="4"/>
      <c r="Z404" s="57"/>
      <c r="AA404" s="57"/>
      <c r="AB404" s="4"/>
      <c r="AC404" s="4"/>
      <c r="AD404" s="4"/>
      <c r="AE404" s="4"/>
    </row>
    <row r="405" spans="1:31" ht="15.75" customHeight="1">
      <c r="A405" s="4"/>
      <c r="B405" s="4"/>
      <c r="C405" s="4"/>
      <c r="D405" s="4"/>
      <c r="E405" s="4"/>
      <c r="F405" s="4"/>
      <c r="G405" s="57"/>
      <c r="H405" s="57"/>
      <c r="I405" s="53"/>
      <c r="J405" s="53"/>
      <c r="K405" s="53"/>
      <c r="L405" s="53"/>
      <c r="M405" s="53"/>
      <c r="N405" s="53"/>
      <c r="O405" s="4"/>
      <c r="P405" s="4"/>
      <c r="Q405" s="4"/>
      <c r="R405" s="4"/>
      <c r="S405" s="4"/>
      <c r="T405" s="4"/>
      <c r="U405" s="4"/>
      <c r="V405" s="4"/>
      <c r="W405" s="4"/>
      <c r="X405" s="4"/>
      <c r="Y405" s="4"/>
      <c r="Z405" s="57"/>
      <c r="AA405" s="57"/>
      <c r="AB405" s="4"/>
      <c r="AC405" s="4"/>
      <c r="AD405" s="4"/>
      <c r="AE405" s="4"/>
    </row>
    <row r="406" spans="1:31" ht="15.75" customHeight="1">
      <c r="A406" s="4"/>
      <c r="B406" s="4"/>
      <c r="C406" s="4"/>
      <c r="D406" s="4"/>
      <c r="E406" s="4"/>
      <c r="F406" s="4"/>
      <c r="G406" s="57"/>
      <c r="H406" s="57"/>
      <c r="I406" s="53"/>
      <c r="J406" s="53"/>
      <c r="K406" s="53"/>
      <c r="L406" s="53"/>
      <c r="M406" s="53"/>
      <c r="N406" s="53"/>
      <c r="O406" s="4"/>
      <c r="P406" s="4"/>
      <c r="Q406" s="4"/>
      <c r="R406" s="4"/>
      <c r="S406" s="4"/>
      <c r="T406" s="4"/>
      <c r="U406" s="4"/>
      <c r="V406" s="4"/>
      <c r="W406" s="4"/>
      <c r="X406" s="4"/>
      <c r="Y406" s="4"/>
      <c r="Z406" s="57"/>
      <c r="AA406" s="57"/>
      <c r="AB406" s="4"/>
      <c r="AC406" s="4"/>
      <c r="AD406" s="4"/>
      <c r="AE406" s="4"/>
    </row>
    <row r="407" spans="1:31" ht="15.75" customHeight="1">
      <c r="A407" s="4"/>
      <c r="B407" s="4"/>
      <c r="C407" s="4"/>
      <c r="D407" s="4"/>
      <c r="E407" s="4"/>
      <c r="F407" s="4"/>
      <c r="G407" s="57"/>
      <c r="H407" s="57"/>
      <c r="I407" s="53"/>
      <c r="J407" s="53"/>
      <c r="K407" s="53"/>
      <c r="L407" s="53"/>
      <c r="M407" s="53"/>
      <c r="N407" s="53"/>
      <c r="O407" s="4"/>
      <c r="P407" s="4"/>
      <c r="Q407" s="4"/>
      <c r="R407" s="4"/>
      <c r="S407" s="4"/>
      <c r="T407" s="4"/>
      <c r="U407" s="4"/>
      <c r="V407" s="4"/>
      <c r="W407" s="4"/>
      <c r="X407" s="4"/>
      <c r="Y407" s="4"/>
      <c r="Z407" s="57"/>
      <c r="AA407" s="57"/>
      <c r="AB407" s="4"/>
      <c r="AC407" s="4"/>
      <c r="AD407" s="4"/>
      <c r="AE407" s="4"/>
    </row>
    <row r="408" spans="1:31" ht="15.75" customHeight="1">
      <c r="A408" s="4"/>
      <c r="B408" s="4"/>
      <c r="C408" s="4"/>
      <c r="D408" s="4"/>
      <c r="E408" s="4"/>
      <c r="F408" s="4"/>
      <c r="G408" s="57"/>
      <c r="H408" s="57"/>
      <c r="I408" s="53"/>
      <c r="J408" s="53"/>
      <c r="K408" s="53"/>
      <c r="L408" s="53"/>
      <c r="M408" s="53"/>
      <c r="N408" s="53"/>
      <c r="O408" s="4"/>
      <c r="P408" s="4"/>
      <c r="Q408" s="4"/>
      <c r="R408" s="4"/>
      <c r="S408" s="4"/>
      <c r="T408" s="4"/>
      <c r="U408" s="4"/>
      <c r="V408" s="4"/>
      <c r="W408" s="4"/>
      <c r="X408" s="4"/>
      <c r="Y408" s="4"/>
      <c r="Z408" s="57"/>
      <c r="AA408" s="57"/>
      <c r="AB408" s="4"/>
      <c r="AC408" s="4"/>
      <c r="AD408" s="4"/>
      <c r="AE408" s="4"/>
    </row>
    <row r="409" spans="1:31" ht="15.75" customHeight="1">
      <c r="A409" s="4"/>
      <c r="B409" s="4"/>
      <c r="C409" s="4"/>
      <c r="D409" s="4"/>
      <c r="E409" s="4"/>
      <c r="F409" s="4"/>
      <c r="G409" s="57"/>
      <c r="H409" s="57"/>
      <c r="I409" s="53"/>
      <c r="J409" s="53"/>
      <c r="K409" s="53"/>
      <c r="L409" s="53"/>
      <c r="M409" s="53"/>
      <c r="N409" s="53"/>
      <c r="O409" s="4"/>
      <c r="P409" s="4"/>
      <c r="Q409" s="4"/>
      <c r="R409" s="4"/>
      <c r="S409" s="4"/>
      <c r="T409" s="4"/>
      <c r="U409" s="4"/>
      <c r="V409" s="4"/>
      <c r="W409" s="4"/>
      <c r="X409" s="4"/>
      <c r="Y409" s="4"/>
      <c r="Z409" s="57"/>
      <c r="AA409" s="57"/>
      <c r="AB409" s="4"/>
      <c r="AC409" s="4"/>
      <c r="AD409" s="4"/>
      <c r="AE409" s="4"/>
    </row>
    <row r="410" spans="1:31" ht="15.75" customHeight="1">
      <c r="A410" s="4"/>
      <c r="B410" s="4"/>
      <c r="C410" s="4"/>
      <c r="D410" s="4"/>
      <c r="E410" s="4"/>
      <c r="F410" s="4"/>
      <c r="G410" s="57"/>
      <c r="H410" s="57"/>
      <c r="I410" s="53"/>
      <c r="J410" s="53"/>
      <c r="K410" s="53"/>
      <c r="L410" s="53"/>
      <c r="M410" s="53"/>
      <c r="N410" s="53"/>
      <c r="O410" s="4"/>
      <c r="P410" s="4"/>
      <c r="Q410" s="4"/>
      <c r="R410" s="4"/>
      <c r="S410" s="4"/>
      <c r="T410" s="4"/>
      <c r="U410" s="4"/>
      <c r="V410" s="4"/>
      <c r="W410" s="4"/>
      <c r="X410" s="4"/>
      <c r="Y410" s="4"/>
      <c r="Z410" s="57"/>
      <c r="AA410" s="57"/>
      <c r="AB410" s="4"/>
      <c r="AC410" s="4"/>
      <c r="AD410" s="4"/>
      <c r="AE410" s="4"/>
    </row>
    <row r="411" spans="1:31" ht="15.75" customHeight="1">
      <c r="A411" s="4"/>
      <c r="B411" s="4"/>
      <c r="C411" s="4"/>
      <c r="D411" s="4"/>
      <c r="E411" s="4"/>
      <c r="F411" s="4"/>
      <c r="G411" s="57"/>
      <c r="H411" s="57"/>
      <c r="I411" s="53"/>
      <c r="J411" s="53"/>
      <c r="K411" s="53"/>
      <c r="L411" s="53"/>
      <c r="M411" s="53"/>
      <c r="N411" s="53"/>
      <c r="O411" s="4"/>
      <c r="P411" s="4"/>
      <c r="Q411" s="4"/>
      <c r="R411" s="4"/>
      <c r="S411" s="4"/>
      <c r="T411" s="4"/>
      <c r="U411" s="4"/>
      <c r="V411" s="4"/>
      <c r="W411" s="4"/>
      <c r="X411" s="4"/>
      <c r="Y411" s="4"/>
      <c r="Z411" s="57"/>
      <c r="AA411" s="57"/>
      <c r="AB411" s="4"/>
      <c r="AC411" s="4"/>
      <c r="AD411" s="4"/>
      <c r="AE411" s="4"/>
    </row>
    <row r="412" spans="1:31" ht="15.75" customHeight="1">
      <c r="A412" s="4"/>
      <c r="B412" s="4"/>
      <c r="C412" s="4"/>
      <c r="D412" s="4"/>
      <c r="E412" s="4"/>
      <c r="F412" s="4"/>
      <c r="G412" s="57"/>
      <c r="H412" s="57"/>
      <c r="I412" s="53"/>
      <c r="J412" s="53"/>
      <c r="K412" s="53"/>
      <c r="L412" s="53"/>
      <c r="M412" s="53"/>
      <c r="N412" s="53"/>
      <c r="O412" s="4"/>
      <c r="P412" s="4"/>
      <c r="Q412" s="4"/>
      <c r="R412" s="4"/>
      <c r="S412" s="4"/>
      <c r="T412" s="4"/>
      <c r="U412" s="4"/>
      <c r="V412" s="4"/>
      <c r="W412" s="4"/>
      <c r="X412" s="4"/>
      <c r="Y412" s="4"/>
      <c r="Z412" s="57"/>
      <c r="AA412" s="57"/>
      <c r="AB412" s="4"/>
      <c r="AC412" s="4"/>
      <c r="AD412" s="4"/>
      <c r="AE412" s="4"/>
    </row>
    <row r="413" spans="1:31" ht="15.75" customHeight="1">
      <c r="A413" s="4"/>
      <c r="B413" s="4"/>
      <c r="C413" s="4"/>
      <c r="D413" s="4"/>
      <c r="E413" s="4"/>
      <c r="F413" s="4"/>
      <c r="G413" s="57"/>
      <c r="H413" s="57"/>
      <c r="I413" s="53"/>
      <c r="J413" s="53"/>
      <c r="K413" s="53"/>
      <c r="L413" s="53"/>
      <c r="M413" s="53"/>
      <c r="N413" s="53"/>
      <c r="O413" s="4"/>
      <c r="P413" s="4"/>
      <c r="Q413" s="4"/>
      <c r="R413" s="4"/>
      <c r="S413" s="4"/>
      <c r="T413" s="4"/>
      <c r="U413" s="4"/>
      <c r="V413" s="4"/>
      <c r="W413" s="4"/>
      <c r="X413" s="4"/>
      <c r="Y413" s="4"/>
      <c r="Z413" s="57"/>
      <c r="AA413" s="57"/>
      <c r="AB413" s="4"/>
      <c r="AC413" s="4"/>
      <c r="AD413" s="4"/>
      <c r="AE413" s="4"/>
    </row>
    <row r="414" spans="1:31" ht="15.75" customHeight="1">
      <c r="A414" s="4"/>
      <c r="B414" s="4"/>
      <c r="C414" s="4"/>
      <c r="D414" s="4"/>
      <c r="E414" s="4"/>
      <c r="F414" s="4"/>
      <c r="G414" s="57"/>
      <c r="H414" s="57"/>
      <c r="I414" s="53"/>
      <c r="J414" s="53"/>
      <c r="K414" s="53"/>
      <c r="L414" s="53"/>
      <c r="M414" s="53"/>
      <c r="N414" s="53"/>
      <c r="O414" s="4"/>
      <c r="P414" s="4"/>
      <c r="Q414" s="4"/>
      <c r="R414" s="4"/>
      <c r="S414" s="4"/>
      <c r="T414" s="4"/>
      <c r="U414" s="4"/>
      <c r="V414" s="4"/>
      <c r="W414" s="4"/>
      <c r="X414" s="4"/>
      <c r="Y414" s="4"/>
      <c r="Z414" s="57"/>
      <c r="AA414" s="57"/>
      <c r="AB414" s="4"/>
      <c r="AC414" s="4"/>
      <c r="AD414" s="4"/>
      <c r="AE414" s="4"/>
    </row>
    <row r="415" spans="1:31" ht="15.75" customHeight="1">
      <c r="A415" s="4"/>
      <c r="B415" s="4"/>
      <c r="C415" s="4"/>
      <c r="D415" s="4"/>
      <c r="E415" s="4"/>
      <c r="F415" s="4"/>
      <c r="G415" s="57"/>
      <c r="H415" s="57"/>
      <c r="I415" s="53"/>
      <c r="J415" s="53"/>
      <c r="K415" s="53"/>
      <c r="L415" s="53"/>
      <c r="M415" s="53"/>
      <c r="N415" s="53"/>
      <c r="O415" s="4"/>
      <c r="P415" s="4"/>
      <c r="Q415" s="4"/>
      <c r="R415" s="4"/>
      <c r="S415" s="4"/>
      <c r="T415" s="4"/>
      <c r="U415" s="4"/>
      <c r="V415" s="4"/>
      <c r="W415" s="4"/>
      <c r="X415" s="4"/>
      <c r="Y415" s="4"/>
      <c r="Z415" s="57"/>
      <c r="AA415" s="57"/>
      <c r="AB415" s="4"/>
      <c r="AC415" s="4"/>
      <c r="AD415" s="4"/>
      <c r="AE415" s="4"/>
    </row>
    <row r="416" spans="1:31" ht="15.75" customHeight="1">
      <c r="A416" s="4"/>
      <c r="B416" s="4"/>
      <c r="C416" s="4"/>
      <c r="D416" s="4"/>
      <c r="E416" s="4"/>
      <c r="F416" s="4"/>
      <c r="G416" s="57"/>
      <c r="H416" s="57"/>
      <c r="I416" s="53"/>
      <c r="J416" s="53"/>
      <c r="K416" s="53"/>
      <c r="L416" s="53"/>
      <c r="M416" s="53"/>
      <c r="N416" s="53"/>
      <c r="O416" s="4"/>
      <c r="P416" s="4"/>
      <c r="Q416" s="4"/>
      <c r="R416" s="4"/>
      <c r="S416" s="4"/>
      <c r="T416" s="4"/>
      <c r="U416" s="4"/>
      <c r="V416" s="4"/>
      <c r="W416" s="4"/>
      <c r="X416" s="4"/>
      <c r="Y416" s="4"/>
      <c r="Z416" s="57"/>
      <c r="AA416" s="57"/>
      <c r="AB416" s="4"/>
      <c r="AC416" s="4"/>
      <c r="AD416" s="4"/>
      <c r="AE416" s="4"/>
    </row>
    <row r="417" spans="1:31" ht="15.75" customHeight="1">
      <c r="A417" s="4"/>
      <c r="B417" s="4"/>
      <c r="C417" s="4"/>
      <c r="D417" s="4"/>
      <c r="E417" s="4"/>
      <c r="F417" s="4"/>
      <c r="G417" s="57"/>
      <c r="H417" s="57"/>
      <c r="I417" s="53"/>
      <c r="J417" s="53"/>
      <c r="K417" s="53"/>
      <c r="L417" s="53"/>
      <c r="M417" s="53"/>
      <c r="N417" s="53"/>
      <c r="O417" s="4"/>
      <c r="P417" s="4"/>
      <c r="Q417" s="4"/>
      <c r="R417" s="4"/>
      <c r="S417" s="4"/>
      <c r="T417" s="4"/>
      <c r="U417" s="4"/>
      <c r="V417" s="4"/>
      <c r="W417" s="4"/>
      <c r="X417" s="4"/>
      <c r="Y417" s="4"/>
      <c r="Z417" s="57"/>
      <c r="AA417" s="57"/>
      <c r="AB417" s="4"/>
      <c r="AC417" s="4"/>
      <c r="AD417" s="4"/>
      <c r="AE417" s="4"/>
    </row>
    <row r="418" spans="1:31" ht="15.75" customHeight="1">
      <c r="A418" s="4"/>
      <c r="B418" s="4"/>
      <c r="C418" s="4"/>
      <c r="D418" s="4"/>
      <c r="E418" s="4"/>
      <c r="F418" s="4"/>
      <c r="G418" s="57"/>
      <c r="H418" s="57"/>
      <c r="I418" s="53"/>
      <c r="J418" s="53"/>
      <c r="K418" s="53"/>
      <c r="L418" s="53"/>
      <c r="M418" s="53"/>
      <c r="N418" s="53"/>
      <c r="O418" s="4"/>
      <c r="P418" s="4"/>
      <c r="Q418" s="4"/>
      <c r="R418" s="4"/>
      <c r="S418" s="4"/>
      <c r="T418" s="4"/>
      <c r="U418" s="4"/>
      <c r="V418" s="4"/>
      <c r="W418" s="4"/>
      <c r="X418" s="4"/>
      <c r="Y418" s="4"/>
      <c r="Z418" s="57"/>
      <c r="AA418" s="57"/>
      <c r="AB418" s="4"/>
      <c r="AC418" s="4"/>
      <c r="AD418" s="4"/>
      <c r="AE418" s="4"/>
    </row>
    <row r="419" spans="1:31" ht="15.75" customHeight="1">
      <c r="A419" s="4"/>
      <c r="B419" s="4"/>
      <c r="C419" s="4"/>
      <c r="D419" s="4"/>
      <c r="E419" s="4"/>
      <c r="F419" s="4"/>
      <c r="G419" s="57"/>
      <c r="H419" s="57"/>
      <c r="I419" s="53"/>
      <c r="J419" s="53"/>
      <c r="K419" s="53"/>
      <c r="L419" s="53"/>
      <c r="M419" s="53"/>
      <c r="N419" s="53"/>
      <c r="O419" s="4"/>
      <c r="P419" s="4"/>
      <c r="Q419" s="4"/>
      <c r="R419" s="4"/>
      <c r="S419" s="4"/>
      <c r="T419" s="4"/>
      <c r="U419" s="4"/>
      <c r="V419" s="4"/>
      <c r="W419" s="4"/>
      <c r="X419" s="4"/>
      <c r="Y419" s="4"/>
      <c r="Z419" s="57"/>
      <c r="AA419" s="57"/>
      <c r="AB419" s="4"/>
      <c r="AC419" s="4"/>
      <c r="AD419" s="4"/>
      <c r="AE419" s="4"/>
    </row>
    <row r="420" spans="1:31" ht="15.75" customHeight="1">
      <c r="A420" s="4"/>
      <c r="B420" s="4"/>
      <c r="C420" s="4"/>
      <c r="D420" s="4"/>
      <c r="E420" s="4"/>
      <c r="F420" s="4"/>
      <c r="G420" s="57"/>
      <c r="H420" s="57"/>
      <c r="I420" s="53"/>
      <c r="J420" s="53"/>
      <c r="K420" s="53"/>
      <c r="L420" s="53"/>
      <c r="M420" s="53"/>
      <c r="N420" s="53"/>
      <c r="O420" s="4"/>
      <c r="P420" s="4"/>
      <c r="Q420" s="4"/>
      <c r="R420" s="4"/>
      <c r="S420" s="4"/>
      <c r="T420" s="4"/>
      <c r="U420" s="4"/>
      <c r="V420" s="4"/>
      <c r="W420" s="4"/>
      <c r="X420" s="4"/>
      <c r="Y420" s="4"/>
      <c r="Z420" s="57"/>
      <c r="AA420" s="57"/>
      <c r="AB420" s="4"/>
      <c r="AC420" s="4"/>
      <c r="AD420" s="4"/>
      <c r="AE420" s="4"/>
    </row>
    <row r="421" spans="1:31" ht="15.75" customHeight="1">
      <c r="A421" s="4"/>
      <c r="B421" s="4"/>
      <c r="C421" s="4"/>
      <c r="D421" s="4"/>
      <c r="E421" s="4"/>
      <c r="F421" s="4"/>
      <c r="G421" s="57"/>
      <c r="H421" s="57"/>
      <c r="I421" s="53"/>
      <c r="J421" s="53"/>
      <c r="K421" s="53"/>
      <c r="L421" s="53"/>
      <c r="M421" s="53"/>
      <c r="N421" s="53"/>
      <c r="O421" s="4"/>
      <c r="P421" s="4"/>
      <c r="Q421" s="4"/>
      <c r="R421" s="4"/>
      <c r="S421" s="4"/>
      <c r="T421" s="4"/>
      <c r="U421" s="4"/>
      <c r="V421" s="4"/>
      <c r="W421" s="4"/>
      <c r="X421" s="4"/>
      <c r="Y421" s="4"/>
      <c r="Z421" s="57"/>
      <c r="AA421" s="57"/>
      <c r="AB421" s="4"/>
      <c r="AC421" s="4"/>
      <c r="AD421" s="4"/>
      <c r="AE421" s="4"/>
    </row>
    <row r="422" spans="1:31" ht="15.75" customHeight="1">
      <c r="A422" s="4"/>
      <c r="B422" s="4"/>
      <c r="C422" s="4"/>
      <c r="D422" s="4"/>
      <c r="E422" s="4"/>
      <c r="F422" s="4"/>
      <c r="G422" s="57"/>
      <c r="H422" s="57"/>
      <c r="I422" s="53"/>
      <c r="J422" s="53"/>
      <c r="K422" s="53"/>
      <c r="L422" s="53"/>
      <c r="M422" s="53"/>
      <c r="N422" s="53"/>
      <c r="O422" s="4"/>
      <c r="P422" s="4"/>
      <c r="Q422" s="4"/>
      <c r="R422" s="4"/>
      <c r="S422" s="4"/>
      <c r="T422" s="4"/>
      <c r="U422" s="4"/>
      <c r="V422" s="4"/>
      <c r="W422" s="4"/>
      <c r="X422" s="4"/>
      <c r="Y422" s="4"/>
      <c r="Z422" s="57"/>
      <c r="AA422" s="57"/>
      <c r="AB422" s="4"/>
      <c r="AC422" s="4"/>
      <c r="AD422" s="4"/>
      <c r="AE422" s="4"/>
    </row>
    <row r="423" spans="1:31" ht="15.75" customHeight="1">
      <c r="A423" s="4"/>
      <c r="B423" s="4"/>
      <c r="C423" s="4"/>
      <c r="D423" s="4"/>
      <c r="E423" s="4"/>
      <c r="F423" s="4"/>
      <c r="G423" s="57"/>
      <c r="H423" s="57"/>
      <c r="I423" s="53"/>
      <c r="J423" s="53"/>
      <c r="K423" s="53"/>
      <c r="L423" s="53"/>
      <c r="M423" s="53"/>
      <c r="N423" s="53"/>
      <c r="O423" s="4"/>
      <c r="P423" s="4"/>
      <c r="Q423" s="4"/>
      <c r="R423" s="4"/>
      <c r="S423" s="4"/>
      <c r="T423" s="4"/>
      <c r="U423" s="4"/>
      <c r="V423" s="4"/>
      <c r="W423" s="4"/>
      <c r="X423" s="4"/>
      <c r="Y423" s="4"/>
      <c r="Z423" s="57"/>
      <c r="AA423" s="57"/>
      <c r="AB423" s="4"/>
      <c r="AC423" s="4"/>
      <c r="AD423" s="4"/>
      <c r="AE423" s="4"/>
    </row>
    <row r="424" spans="1:31" ht="15.75" customHeight="1">
      <c r="A424" s="4"/>
      <c r="B424" s="4"/>
      <c r="C424" s="4"/>
      <c r="D424" s="4"/>
      <c r="E424" s="4"/>
      <c r="F424" s="4"/>
      <c r="G424" s="57"/>
      <c r="H424" s="57"/>
      <c r="I424" s="53"/>
      <c r="J424" s="53"/>
      <c r="K424" s="53"/>
      <c r="L424" s="53"/>
      <c r="M424" s="53"/>
      <c r="N424" s="53"/>
      <c r="O424" s="4"/>
      <c r="P424" s="4"/>
      <c r="Q424" s="4"/>
      <c r="R424" s="4"/>
      <c r="S424" s="4"/>
      <c r="T424" s="4"/>
      <c r="U424" s="4"/>
      <c r="V424" s="4"/>
      <c r="W424" s="4"/>
      <c r="X424" s="4"/>
      <c r="Y424" s="4"/>
      <c r="Z424" s="57"/>
      <c r="AA424" s="57"/>
      <c r="AB424" s="4"/>
      <c r="AC424" s="4"/>
      <c r="AD424" s="4"/>
      <c r="AE424" s="4"/>
    </row>
    <row r="425" spans="1:31" ht="15.75" customHeight="1">
      <c r="A425" s="4"/>
      <c r="B425" s="4"/>
      <c r="C425" s="4"/>
      <c r="D425" s="4"/>
      <c r="E425" s="4"/>
      <c r="F425" s="4"/>
      <c r="G425" s="57"/>
      <c r="H425" s="57"/>
      <c r="I425" s="53"/>
      <c r="J425" s="53"/>
      <c r="K425" s="53"/>
      <c r="L425" s="53"/>
      <c r="M425" s="53"/>
      <c r="N425" s="53"/>
      <c r="O425" s="4"/>
      <c r="P425" s="4"/>
      <c r="Q425" s="4"/>
      <c r="R425" s="4"/>
      <c r="S425" s="4"/>
      <c r="T425" s="4"/>
      <c r="U425" s="4"/>
      <c r="V425" s="4"/>
      <c r="W425" s="4"/>
      <c r="X425" s="4"/>
      <c r="Y425" s="4"/>
      <c r="Z425" s="57"/>
      <c r="AA425" s="57"/>
      <c r="AB425" s="4"/>
      <c r="AC425" s="4"/>
      <c r="AD425" s="4"/>
      <c r="AE425" s="4"/>
    </row>
    <row r="426" spans="1:31" ht="15.75" customHeight="1">
      <c r="A426" s="4"/>
      <c r="B426" s="4"/>
      <c r="C426" s="4"/>
      <c r="D426" s="4"/>
      <c r="E426" s="4"/>
      <c r="F426" s="4"/>
      <c r="G426" s="57"/>
      <c r="H426" s="57"/>
      <c r="I426" s="53"/>
      <c r="J426" s="53"/>
      <c r="K426" s="53"/>
      <c r="L426" s="53"/>
      <c r="M426" s="53"/>
      <c r="N426" s="53"/>
      <c r="O426" s="4"/>
      <c r="P426" s="4"/>
      <c r="Q426" s="4"/>
      <c r="R426" s="4"/>
      <c r="S426" s="4"/>
      <c r="T426" s="4"/>
      <c r="U426" s="4"/>
      <c r="V426" s="4"/>
      <c r="W426" s="4"/>
      <c r="X426" s="4"/>
      <c r="Y426" s="4"/>
      <c r="Z426" s="57"/>
      <c r="AA426" s="57"/>
      <c r="AB426" s="4"/>
      <c r="AC426" s="4"/>
      <c r="AD426" s="4"/>
      <c r="AE426" s="4"/>
    </row>
    <row r="427" spans="1:31" ht="15.75" customHeight="1">
      <c r="A427" s="4"/>
      <c r="B427" s="4"/>
      <c r="C427" s="4"/>
      <c r="D427" s="4"/>
      <c r="E427" s="4"/>
      <c r="F427" s="4"/>
      <c r="G427" s="57"/>
      <c r="H427" s="57"/>
      <c r="I427" s="53"/>
      <c r="J427" s="53"/>
      <c r="K427" s="53"/>
      <c r="L427" s="53"/>
      <c r="M427" s="53"/>
      <c r="N427" s="53"/>
      <c r="O427" s="4"/>
      <c r="P427" s="4"/>
      <c r="Q427" s="4"/>
      <c r="R427" s="4"/>
      <c r="S427" s="4"/>
      <c r="T427" s="4"/>
      <c r="U427" s="4"/>
      <c r="V427" s="4"/>
      <c r="W427" s="4"/>
      <c r="X427" s="4"/>
      <c r="Y427" s="4"/>
      <c r="Z427" s="57"/>
      <c r="AA427" s="57"/>
      <c r="AB427" s="4"/>
      <c r="AC427" s="4"/>
      <c r="AD427" s="4"/>
      <c r="AE427" s="4"/>
    </row>
    <row r="428" spans="1:31" ht="15.75" customHeight="1">
      <c r="A428" s="4"/>
      <c r="B428" s="4"/>
      <c r="C428" s="4"/>
      <c r="D428" s="4"/>
      <c r="E428" s="4"/>
      <c r="F428" s="4"/>
      <c r="G428" s="57"/>
      <c r="H428" s="57"/>
      <c r="I428" s="53"/>
      <c r="J428" s="53"/>
      <c r="K428" s="53"/>
      <c r="L428" s="53"/>
      <c r="M428" s="53"/>
      <c r="N428" s="53"/>
      <c r="O428" s="4"/>
      <c r="P428" s="4"/>
      <c r="Q428" s="4"/>
      <c r="R428" s="4"/>
      <c r="S428" s="4"/>
      <c r="T428" s="4"/>
      <c r="U428" s="4"/>
      <c r="V428" s="4"/>
      <c r="W428" s="4"/>
      <c r="X428" s="4"/>
      <c r="Y428" s="4"/>
      <c r="Z428" s="57"/>
      <c r="AA428" s="57"/>
      <c r="AB428" s="4"/>
      <c r="AC428" s="4"/>
      <c r="AD428" s="4"/>
      <c r="AE428" s="4"/>
    </row>
    <row r="429" spans="1:31" ht="15.75" customHeight="1">
      <c r="A429" s="4"/>
      <c r="B429" s="4"/>
      <c r="C429" s="4"/>
      <c r="D429" s="4"/>
      <c r="E429" s="4"/>
      <c r="F429" s="4"/>
      <c r="G429" s="57"/>
      <c r="H429" s="57"/>
      <c r="I429" s="53"/>
      <c r="J429" s="53"/>
      <c r="K429" s="53"/>
      <c r="L429" s="53"/>
      <c r="M429" s="53"/>
      <c r="N429" s="53"/>
      <c r="O429" s="4"/>
      <c r="P429" s="4"/>
      <c r="Q429" s="4"/>
      <c r="R429" s="4"/>
      <c r="S429" s="4"/>
      <c r="T429" s="4"/>
      <c r="U429" s="4"/>
      <c r="V429" s="4"/>
      <c r="W429" s="4"/>
      <c r="X429" s="4"/>
      <c r="Y429" s="4"/>
      <c r="Z429" s="57"/>
      <c r="AA429" s="57"/>
      <c r="AB429" s="4"/>
      <c r="AC429" s="4"/>
      <c r="AD429" s="4"/>
      <c r="AE429" s="4"/>
    </row>
    <row r="430" spans="1:31" ht="15.75" customHeight="1">
      <c r="A430" s="4"/>
      <c r="B430" s="4"/>
      <c r="C430" s="4"/>
      <c r="D430" s="4"/>
      <c r="E430" s="4"/>
      <c r="F430" s="4"/>
      <c r="G430" s="57"/>
      <c r="H430" s="57"/>
      <c r="I430" s="53"/>
      <c r="J430" s="53"/>
      <c r="K430" s="53"/>
      <c r="L430" s="53"/>
      <c r="M430" s="53"/>
      <c r="N430" s="53"/>
      <c r="O430" s="4"/>
      <c r="P430" s="4"/>
      <c r="Q430" s="4"/>
      <c r="R430" s="4"/>
      <c r="S430" s="4"/>
      <c r="T430" s="4"/>
      <c r="U430" s="4"/>
      <c r="V430" s="4"/>
      <c r="W430" s="4"/>
      <c r="X430" s="4"/>
      <c r="Y430" s="4"/>
      <c r="Z430" s="57"/>
      <c r="AA430" s="57"/>
      <c r="AB430" s="4"/>
      <c r="AC430" s="4"/>
      <c r="AD430" s="4"/>
      <c r="AE430" s="4"/>
    </row>
    <row r="431" spans="1:31" ht="15.75" customHeight="1">
      <c r="A431" s="4"/>
      <c r="B431" s="4"/>
      <c r="C431" s="4"/>
      <c r="D431" s="4"/>
      <c r="E431" s="4"/>
      <c r="F431" s="4"/>
      <c r="G431" s="57"/>
      <c r="H431" s="57"/>
      <c r="I431" s="53"/>
      <c r="J431" s="53"/>
      <c r="K431" s="53"/>
      <c r="L431" s="53"/>
      <c r="M431" s="53"/>
      <c r="N431" s="53"/>
      <c r="O431" s="4"/>
      <c r="P431" s="4"/>
      <c r="Q431" s="4"/>
      <c r="R431" s="4"/>
      <c r="S431" s="4"/>
      <c r="T431" s="4"/>
      <c r="U431" s="4"/>
      <c r="V431" s="4"/>
      <c r="W431" s="4"/>
      <c r="X431" s="4"/>
      <c r="Y431" s="4"/>
      <c r="Z431" s="57"/>
      <c r="AA431" s="57"/>
      <c r="AB431" s="4"/>
      <c r="AC431" s="4"/>
      <c r="AD431" s="4"/>
      <c r="AE431" s="4"/>
    </row>
    <row r="432" spans="1:31" ht="15.75" customHeight="1">
      <c r="A432" s="4"/>
      <c r="B432" s="4"/>
      <c r="C432" s="4"/>
      <c r="D432" s="4"/>
      <c r="E432" s="4"/>
      <c r="F432" s="4"/>
      <c r="G432" s="57"/>
      <c r="H432" s="57"/>
      <c r="I432" s="53"/>
      <c r="J432" s="53"/>
      <c r="K432" s="53"/>
      <c r="L432" s="53"/>
      <c r="M432" s="53"/>
      <c r="N432" s="53"/>
      <c r="O432" s="4"/>
      <c r="P432" s="4"/>
      <c r="Q432" s="4"/>
      <c r="R432" s="4"/>
      <c r="S432" s="4"/>
      <c r="T432" s="4"/>
      <c r="U432" s="4"/>
      <c r="V432" s="4"/>
      <c r="W432" s="4"/>
      <c r="X432" s="4"/>
      <c r="Y432" s="4"/>
      <c r="Z432" s="57"/>
      <c r="AA432" s="57"/>
      <c r="AB432" s="4"/>
      <c r="AC432" s="4"/>
      <c r="AD432" s="4"/>
      <c r="AE432" s="4"/>
    </row>
    <row r="433" spans="1:31" ht="15.75" customHeight="1">
      <c r="A433" s="4"/>
      <c r="B433" s="4"/>
      <c r="C433" s="4"/>
      <c r="D433" s="4"/>
      <c r="E433" s="4"/>
      <c r="F433" s="4"/>
      <c r="G433" s="57"/>
      <c r="H433" s="57"/>
      <c r="I433" s="53"/>
      <c r="J433" s="53"/>
      <c r="K433" s="53"/>
      <c r="L433" s="53"/>
      <c r="M433" s="53"/>
      <c r="N433" s="53"/>
      <c r="O433" s="4"/>
      <c r="P433" s="4"/>
      <c r="Q433" s="4"/>
      <c r="R433" s="4"/>
      <c r="S433" s="4"/>
      <c r="T433" s="4"/>
      <c r="U433" s="4"/>
      <c r="V433" s="4"/>
      <c r="W433" s="4"/>
      <c r="X433" s="4"/>
      <c r="Y433" s="4"/>
      <c r="Z433" s="57"/>
      <c r="AA433" s="57"/>
      <c r="AB433" s="4"/>
      <c r="AC433" s="4"/>
      <c r="AD433" s="4"/>
      <c r="AE433" s="4"/>
    </row>
    <row r="434" spans="1:31" ht="15.75" customHeight="1">
      <c r="A434" s="4"/>
      <c r="B434" s="4"/>
      <c r="C434" s="4"/>
      <c r="D434" s="4"/>
      <c r="E434" s="4"/>
      <c r="F434" s="4"/>
      <c r="G434" s="57"/>
      <c r="H434" s="57"/>
      <c r="I434" s="53"/>
      <c r="J434" s="53"/>
      <c r="K434" s="53"/>
      <c r="L434" s="53"/>
      <c r="M434" s="53"/>
      <c r="N434" s="53"/>
      <c r="O434" s="4"/>
      <c r="P434" s="4"/>
      <c r="Q434" s="4"/>
      <c r="R434" s="4"/>
      <c r="S434" s="4"/>
      <c r="T434" s="4"/>
      <c r="U434" s="4"/>
      <c r="V434" s="4"/>
      <c r="W434" s="4"/>
      <c r="X434" s="4"/>
      <c r="Y434" s="4"/>
      <c r="Z434" s="57"/>
      <c r="AA434" s="57"/>
      <c r="AB434" s="4"/>
      <c r="AC434" s="4"/>
      <c r="AD434" s="4"/>
      <c r="AE434" s="4"/>
    </row>
    <row r="435" spans="1:31" ht="15.75" customHeight="1">
      <c r="A435" s="4"/>
      <c r="B435" s="4"/>
      <c r="C435" s="4"/>
      <c r="D435" s="4"/>
      <c r="E435" s="4"/>
      <c r="F435" s="4"/>
      <c r="G435" s="57"/>
      <c r="H435" s="57"/>
      <c r="I435" s="53"/>
      <c r="J435" s="53"/>
      <c r="K435" s="53"/>
      <c r="L435" s="53"/>
      <c r="M435" s="53"/>
      <c r="N435" s="53"/>
      <c r="O435" s="4"/>
      <c r="P435" s="4"/>
      <c r="Q435" s="4"/>
      <c r="R435" s="4"/>
      <c r="S435" s="4"/>
      <c r="T435" s="4"/>
      <c r="U435" s="4"/>
      <c r="V435" s="4"/>
      <c r="W435" s="4"/>
      <c r="X435" s="4"/>
      <c r="Y435" s="4"/>
      <c r="Z435" s="57"/>
      <c r="AA435" s="57"/>
      <c r="AB435" s="4"/>
      <c r="AC435" s="4"/>
      <c r="AD435" s="4"/>
      <c r="AE435" s="4"/>
    </row>
    <row r="436" spans="1:31" ht="15.75" customHeight="1">
      <c r="A436" s="4"/>
      <c r="B436" s="4"/>
      <c r="C436" s="4"/>
      <c r="D436" s="4"/>
      <c r="E436" s="4"/>
      <c r="F436" s="4"/>
      <c r="G436" s="57"/>
      <c r="H436" s="57"/>
      <c r="I436" s="53"/>
      <c r="J436" s="53"/>
      <c r="K436" s="53"/>
      <c r="L436" s="53"/>
      <c r="M436" s="53"/>
      <c r="N436" s="53"/>
      <c r="O436" s="4"/>
      <c r="P436" s="4"/>
      <c r="Q436" s="4"/>
      <c r="R436" s="4"/>
      <c r="S436" s="4"/>
      <c r="T436" s="4"/>
      <c r="U436" s="4"/>
      <c r="V436" s="4"/>
      <c r="W436" s="4"/>
      <c r="X436" s="4"/>
      <c r="Y436" s="4"/>
      <c r="Z436" s="57"/>
      <c r="AA436" s="57"/>
      <c r="AB436" s="4"/>
      <c r="AC436" s="4"/>
      <c r="AD436" s="4"/>
      <c r="AE436" s="4"/>
    </row>
    <row r="437" spans="1:31" ht="15.75" customHeight="1">
      <c r="A437" s="4"/>
      <c r="B437" s="4"/>
      <c r="C437" s="4"/>
      <c r="D437" s="4"/>
      <c r="E437" s="4"/>
      <c r="F437" s="4"/>
      <c r="G437" s="57"/>
      <c r="H437" s="57"/>
      <c r="I437" s="53"/>
      <c r="J437" s="53"/>
      <c r="K437" s="53"/>
      <c r="L437" s="53"/>
      <c r="M437" s="53"/>
      <c r="N437" s="53"/>
      <c r="O437" s="4"/>
      <c r="P437" s="4"/>
      <c r="Q437" s="4"/>
      <c r="R437" s="4"/>
      <c r="S437" s="4"/>
      <c r="T437" s="4"/>
      <c r="U437" s="4"/>
      <c r="V437" s="4"/>
      <c r="W437" s="4"/>
      <c r="X437" s="4"/>
      <c r="Y437" s="4"/>
      <c r="Z437" s="57"/>
      <c r="AA437" s="57"/>
      <c r="AB437" s="4"/>
      <c r="AC437" s="4"/>
      <c r="AD437" s="4"/>
      <c r="AE437" s="4"/>
    </row>
    <row r="438" spans="1:31" ht="15.75" customHeight="1">
      <c r="A438" s="4"/>
      <c r="B438" s="4"/>
      <c r="C438" s="4"/>
      <c r="D438" s="4"/>
      <c r="E438" s="4"/>
      <c r="F438" s="4"/>
      <c r="G438" s="57"/>
      <c r="H438" s="57"/>
      <c r="I438" s="53"/>
      <c r="J438" s="53"/>
      <c r="K438" s="53"/>
      <c r="L438" s="53"/>
      <c r="M438" s="53"/>
      <c r="N438" s="53"/>
      <c r="O438" s="4"/>
      <c r="P438" s="4"/>
      <c r="Q438" s="4"/>
      <c r="R438" s="4"/>
      <c r="S438" s="4"/>
      <c r="T438" s="4"/>
      <c r="U438" s="4"/>
      <c r="V438" s="4"/>
      <c r="W438" s="4"/>
      <c r="X438" s="4"/>
      <c r="Y438" s="4"/>
      <c r="Z438" s="57"/>
      <c r="AA438" s="57"/>
      <c r="AB438" s="4"/>
      <c r="AC438" s="4"/>
      <c r="AD438" s="4"/>
      <c r="AE438" s="4"/>
    </row>
    <row r="439" spans="1:31" ht="15.75" customHeight="1">
      <c r="A439" s="4"/>
      <c r="B439" s="4"/>
      <c r="C439" s="4"/>
      <c r="D439" s="4"/>
      <c r="E439" s="4"/>
      <c r="F439" s="4"/>
      <c r="G439" s="57"/>
      <c r="H439" s="57"/>
      <c r="I439" s="53"/>
      <c r="J439" s="53"/>
      <c r="K439" s="53"/>
      <c r="L439" s="53"/>
      <c r="M439" s="53"/>
      <c r="N439" s="53"/>
      <c r="O439" s="4"/>
      <c r="P439" s="4"/>
      <c r="Q439" s="4"/>
      <c r="R439" s="4"/>
      <c r="S439" s="4"/>
      <c r="T439" s="4"/>
      <c r="U439" s="4"/>
      <c r="V439" s="4"/>
      <c r="W439" s="4"/>
      <c r="X439" s="4"/>
      <c r="Y439" s="4"/>
      <c r="Z439" s="57"/>
      <c r="AA439" s="57"/>
      <c r="AB439" s="4"/>
      <c r="AC439" s="4"/>
      <c r="AD439" s="4"/>
      <c r="AE439" s="4"/>
    </row>
    <row r="440" spans="1:31" ht="15.75" customHeight="1">
      <c r="A440" s="4"/>
      <c r="B440" s="4"/>
      <c r="C440" s="4"/>
      <c r="D440" s="4"/>
      <c r="E440" s="4"/>
      <c r="F440" s="4"/>
      <c r="G440" s="57"/>
      <c r="H440" s="57"/>
      <c r="I440" s="53"/>
      <c r="J440" s="53"/>
      <c r="K440" s="53"/>
      <c r="L440" s="53"/>
      <c r="M440" s="53"/>
      <c r="N440" s="53"/>
      <c r="O440" s="4"/>
      <c r="P440" s="4"/>
      <c r="Q440" s="4"/>
      <c r="R440" s="4"/>
      <c r="S440" s="4"/>
      <c r="T440" s="4"/>
      <c r="U440" s="4"/>
      <c r="V440" s="4"/>
      <c r="W440" s="4"/>
      <c r="X440" s="4"/>
      <c r="Y440" s="4"/>
      <c r="Z440" s="57"/>
      <c r="AA440" s="57"/>
      <c r="AB440" s="4"/>
      <c r="AC440" s="4"/>
      <c r="AD440" s="4"/>
      <c r="AE440" s="4"/>
    </row>
    <row r="441" spans="1:31" ht="15.75" customHeight="1">
      <c r="A441" s="4"/>
      <c r="B441" s="4"/>
      <c r="C441" s="4"/>
      <c r="D441" s="4"/>
      <c r="E441" s="4"/>
      <c r="F441" s="4"/>
      <c r="G441" s="57"/>
      <c r="H441" s="57"/>
      <c r="I441" s="53"/>
      <c r="J441" s="53"/>
      <c r="K441" s="53"/>
      <c r="L441" s="53"/>
      <c r="M441" s="53"/>
      <c r="N441" s="53"/>
      <c r="O441" s="4"/>
      <c r="P441" s="4"/>
      <c r="Q441" s="4"/>
      <c r="R441" s="4"/>
      <c r="S441" s="4"/>
      <c r="T441" s="4"/>
      <c r="U441" s="4"/>
      <c r="V441" s="4"/>
      <c r="W441" s="4"/>
      <c r="X441" s="4"/>
      <c r="Y441" s="4"/>
      <c r="Z441" s="57"/>
      <c r="AA441" s="57"/>
      <c r="AB441" s="4"/>
      <c r="AC441" s="4"/>
      <c r="AD441" s="4"/>
      <c r="AE441" s="4"/>
    </row>
    <row r="442" spans="1:31" ht="15.75" customHeight="1">
      <c r="A442" s="4"/>
      <c r="B442" s="4"/>
      <c r="C442" s="4"/>
      <c r="D442" s="4"/>
      <c r="E442" s="4"/>
      <c r="F442" s="4"/>
      <c r="G442" s="57"/>
      <c r="H442" s="57"/>
      <c r="I442" s="53"/>
      <c r="J442" s="53"/>
      <c r="K442" s="53"/>
      <c r="L442" s="53"/>
      <c r="M442" s="53"/>
      <c r="N442" s="53"/>
      <c r="O442" s="4"/>
      <c r="P442" s="4"/>
      <c r="Q442" s="4"/>
      <c r="R442" s="4"/>
      <c r="S442" s="4"/>
      <c r="T442" s="4"/>
      <c r="U442" s="4"/>
      <c r="V442" s="4"/>
      <c r="W442" s="4"/>
      <c r="X442" s="4"/>
      <c r="Y442" s="4"/>
      <c r="Z442" s="57"/>
      <c r="AA442" s="57"/>
      <c r="AB442" s="4"/>
      <c r="AC442" s="4"/>
      <c r="AD442" s="4"/>
      <c r="AE442" s="4"/>
    </row>
    <row r="443" spans="1:31" ht="15.75" customHeight="1">
      <c r="A443" s="4"/>
      <c r="B443" s="4"/>
      <c r="C443" s="4"/>
      <c r="D443" s="4"/>
      <c r="E443" s="4"/>
      <c r="F443" s="4"/>
      <c r="G443" s="57"/>
      <c r="H443" s="57"/>
      <c r="I443" s="53"/>
      <c r="J443" s="53"/>
      <c r="K443" s="53"/>
      <c r="L443" s="53"/>
      <c r="M443" s="53"/>
      <c r="N443" s="53"/>
      <c r="O443" s="4"/>
      <c r="P443" s="4"/>
      <c r="Q443" s="4"/>
      <c r="R443" s="4"/>
      <c r="S443" s="4"/>
      <c r="T443" s="4"/>
      <c r="U443" s="4"/>
      <c r="V443" s="4"/>
      <c r="W443" s="4"/>
      <c r="X443" s="4"/>
      <c r="Y443" s="4"/>
      <c r="Z443" s="57"/>
      <c r="AA443" s="57"/>
      <c r="AB443" s="4"/>
      <c r="AC443" s="4"/>
      <c r="AD443" s="4"/>
      <c r="AE443" s="4"/>
    </row>
    <row r="444" spans="1:31" ht="15.75" customHeight="1">
      <c r="A444" s="4"/>
      <c r="B444" s="4"/>
      <c r="C444" s="4"/>
      <c r="D444" s="4"/>
      <c r="E444" s="4"/>
      <c r="F444" s="4"/>
      <c r="G444" s="57"/>
      <c r="H444" s="57"/>
      <c r="I444" s="53"/>
      <c r="J444" s="53"/>
      <c r="K444" s="53"/>
      <c r="L444" s="53"/>
      <c r="M444" s="53"/>
      <c r="N444" s="53"/>
      <c r="O444" s="4"/>
      <c r="P444" s="4"/>
      <c r="Q444" s="4"/>
      <c r="R444" s="4"/>
      <c r="S444" s="4"/>
      <c r="T444" s="4"/>
      <c r="U444" s="4"/>
      <c r="V444" s="4"/>
      <c r="W444" s="4"/>
      <c r="X444" s="4"/>
      <c r="Y444" s="4"/>
      <c r="Z444" s="57"/>
      <c r="AA444" s="57"/>
      <c r="AB444" s="4"/>
      <c r="AC444" s="4"/>
      <c r="AD444" s="4"/>
      <c r="AE444" s="4"/>
    </row>
    <row r="445" spans="1:31" ht="15.75" customHeight="1">
      <c r="A445" s="4"/>
      <c r="B445" s="4"/>
      <c r="C445" s="4"/>
      <c r="D445" s="4"/>
      <c r="E445" s="4"/>
      <c r="F445" s="4"/>
      <c r="G445" s="57"/>
      <c r="H445" s="57"/>
      <c r="I445" s="53"/>
      <c r="J445" s="53"/>
      <c r="K445" s="53"/>
      <c r="L445" s="53"/>
      <c r="M445" s="53"/>
      <c r="N445" s="53"/>
      <c r="O445" s="4"/>
      <c r="P445" s="4"/>
      <c r="Q445" s="4"/>
      <c r="R445" s="4"/>
      <c r="S445" s="4"/>
      <c r="T445" s="4"/>
      <c r="U445" s="4"/>
      <c r="V445" s="4"/>
      <c r="W445" s="4"/>
      <c r="X445" s="4"/>
      <c r="Y445" s="4"/>
      <c r="Z445" s="57"/>
      <c r="AA445" s="57"/>
      <c r="AB445" s="4"/>
      <c r="AC445" s="4"/>
      <c r="AD445" s="4"/>
      <c r="AE445" s="4"/>
    </row>
    <row r="446" spans="1:31" ht="15.75" customHeight="1">
      <c r="A446" s="4"/>
      <c r="B446" s="4"/>
      <c r="C446" s="4"/>
      <c r="D446" s="4"/>
      <c r="E446" s="4"/>
      <c r="F446" s="4"/>
      <c r="G446" s="57"/>
      <c r="H446" s="57"/>
      <c r="I446" s="53"/>
      <c r="J446" s="53"/>
      <c r="K446" s="53"/>
      <c r="L446" s="53"/>
      <c r="M446" s="53"/>
      <c r="N446" s="53"/>
      <c r="O446" s="4"/>
      <c r="P446" s="4"/>
      <c r="Q446" s="4"/>
      <c r="R446" s="4"/>
      <c r="S446" s="4"/>
      <c r="T446" s="4"/>
      <c r="U446" s="4"/>
      <c r="V446" s="4"/>
      <c r="W446" s="4"/>
      <c r="X446" s="4"/>
      <c r="Y446" s="4"/>
      <c r="Z446" s="57"/>
      <c r="AA446" s="57"/>
      <c r="AB446" s="4"/>
      <c r="AC446" s="4"/>
      <c r="AD446" s="4"/>
      <c r="AE446" s="4"/>
    </row>
    <row r="447" spans="1:31" ht="15.75" customHeight="1">
      <c r="A447" s="4"/>
      <c r="B447" s="4"/>
      <c r="C447" s="4"/>
      <c r="D447" s="4"/>
      <c r="E447" s="4"/>
      <c r="F447" s="4"/>
      <c r="G447" s="57"/>
      <c r="H447" s="57"/>
      <c r="I447" s="53"/>
      <c r="J447" s="53"/>
      <c r="K447" s="53"/>
      <c r="L447" s="53"/>
      <c r="M447" s="53"/>
      <c r="N447" s="53"/>
      <c r="O447" s="4"/>
      <c r="P447" s="4"/>
      <c r="Q447" s="4"/>
      <c r="R447" s="4"/>
      <c r="S447" s="4"/>
      <c r="T447" s="4"/>
      <c r="U447" s="4"/>
      <c r="V447" s="4"/>
      <c r="W447" s="4"/>
      <c r="X447" s="4"/>
      <c r="Y447" s="4"/>
      <c r="Z447" s="57"/>
      <c r="AA447" s="57"/>
      <c r="AB447" s="4"/>
      <c r="AC447" s="4"/>
      <c r="AD447" s="4"/>
      <c r="AE447" s="4"/>
    </row>
    <row r="448" spans="1:31" ht="15.75" customHeight="1">
      <c r="A448" s="4"/>
      <c r="B448" s="4"/>
      <c r="C448" s="4"/>
      <c r="D448" s="4"/>
      <c r="E448" s="4"/>
      <c r="F448" s="4"/>
      <c r="G448" s="57"/>
      <c r="H448" s="57"/>
      <c r="I448" s="53"/>
      <c r="J448" s="53"/>
      <c r="K448" s="53"/>
      <c r="L448" s="53"/>
      <c r="M448" s="53"/>
      <c r="N448" s="53"/>
      <c r="O448" s="4"/>
      <c r="P448" s="4"/>
      <c r="Q448" s="4"/>
      <c r="R448" s="4"/>
      <c r="S448" s="4"/>
      <c r="T448" s="4"/>
      <c r="U448" s="4"/>
      <c r="V448" s="4"/>
      <c r="W448" s="4"/>
      <c r="X448" s="4"/>
      <c r="Y448" s="4"/>
      <c r="Z448" s="57"/>
      <c r="AA448" s="57"/>
      <c r="AB448" s="4"/>
      <c r="AC448" s="4"/>
      <c r="AD448" s="4"/>
      <c r="AE448" s="4"/>
    </row>
    <row r="449" spans="1:31" ht="15.75" customHeight="1">
      <c r="A449" s="4"/>
      <c r="B449" s="4"/>
      <c r="C449" s="4"/>
      <c r="D449" s="4"/>
      <c r="E449" s="4"/>
      <c r="F449" s="4"/>
      <c r="G449" s="57"/>
      <c r="H449" s="57"/>
      <c r="I449" s="53"/>
      <c r="J449" s="53"/>
      <c r="K449" s="53"/>
      <c r="L449" s="53"/>
      <c r="M449" s="53"/>
      <c r="N449" s="53"/>
      <c r="O449" s="4"/>
      <c r="P449" s="4"/>
      <c r="Q449" s="4"/>
      <c r="R449" s="4"/>
      <c r="S449" s="4"/>
      <c r="T449" s="4"/>
      <c r="U449" s="4"/>
      <c r="V449" s="4"/>
      <c r="W449" s="4"/>
      <c r="X449" s="4"/>
      <c r="Y449" s="4"/>
      <c r="Z449" s="57"/>
      <c r="AA449" s="57"/>
      <c r="AB449" s="4"/>
      <c r="AC449" s="4"/>
      <c r="AD449" s="4"/>
      <c r="AE449" s="4"/>
    </row>
    <row r="450" spans="1:31" ht="15.75" customHeight="1">
      <c r="A450" s="4"/>
      <c r="B450" s="4"/>
      <c r="C450" s="4"/>
      <c r="D450" s="4"/>
      <c r="E450" s="4"/>
      <c r="F450" s="4"/>
      <c r="G450" s="57"/>
      <c r="H450" s="57"/>
      <c r="I450" s="53"/>
      <c r="J450" s="53"/>
      <c r="K450" s="53"/>
      <c r="L450" s="53"/>
      <c r="M450" s="53"/>
      <c r="N450" s="53"/>
      <c r="O450" s="4"/>
      <c r="P450" s="4"/>
      <c r="Q450" s="4"/>
      <c r="R450" s="4"/>
      <c r="S450" s="4"/>
      <c r="T450" s="4"/>
      <c r="U450" s="4"/>
      <c r="V450" s="4"/>
      <c r="W450" s="4"/>
      <c r="X450" s="4"/>
      <c r="Y450" s="4"/>
      <c r="Z450" s="57"/>
      <c r="AA450" s="57"/>
      <c r="AB450" s="4"/>
      <c r="AC450" s="4"/>
      <c r="AD450" s="4"/>
      <c r="AE450" s="4"/>
    </row>
    <row r="451" spans="1:31" ht="15.75" customHeight="1">
      <c r="A451" s="4"/>
      <c r="B451" s="4"/>
      <c r="C451" s="4"/>
      <c r="D451" s="4"/>
      <c r="E451" s="4"/>
      <c r="F451" s="4"/>
      <c r="G451" s="57"/>
      <c r="H451" s="57"/>
      <c r="I451" s="53"/>
      <c r="J451" s="53"/>
      <c r="K451" s="53"/>
      <c r="L451" s="53"/>
      <c r="M451" s="53"/>
      <c r="N451" s="53"/>
      <c r="O451" s="4"/>
      <c r="P451" s="4"/>
      <c r="Q451" s="4"/>
      <c r="R451" s="4"/>
      <c r="S451" s="4"/>
      <c r="T451" s="4"/>
      <c r="U451" s="4"/>
      <c r="V451" s="4"/>
      <c r="W451" s="4"/>
      <c r="X451" s="4"/>
      <c r="Y451" s="4"/>
      <c r="Z451" s="57"/>
      <c r="AA451" s="57"/>
      <c r="AB451" s="4"/>
      <c r="AC451" s="4"/>
      <c r="AD451" s="4"/>
      <c r="AE451" s="4"/>
    </row>
    <row r="452" spans="1:31" ht="15.75" customHeight="1">
      <c r="A452" s="4"/>
      <c r="B452" s="4"/>
      <c r="C452" s="4"/>
      <c r="D452" s="4"/>
      <c r="E452" s="4"/>
      <c r="F452" s="4"/>
      <c r="G452" s="57"/>
      <c r="H452" s="57"/>
      <c r="I452" s="53"/>
      <c r="J452" s="53"/>
      <c r="K452" s="53"/>
      <c r="L452" s="53"/>
      <c r="M452" s="53"/>
      <c r="N452" s="53"/>
      <c r="O452" s="4"/>
      <c r="P452" s="4"/>
      <c r="Q452" s="4"/>
      <c r="R452" s="4"/>
      <c r="S452" s="4"/>
      <c r="T452" s="4"/>
      <c r="U452" s="4"/>
      <c r="V452" s="4"/>
      <c r="W452" s="4"/>
      <c r="X452" s="4"/>
      <c r="Y452" s="4"/>
      <c r="Z452" s="57"/>
      <c r="AA452" s="57"/>
      <c r="AB452" s="4"/>
      <c r="AC452" s="4"/>
      <c r="AD452" s="4"/>
      <c r="AE452" s="4"/>
    </row>
    <row r="453" spans="1:31" ht="15.75" customHeight="1">
      <c r="A453" s="4"/>
      <c r="B453" s="4"/>
      <c r="C453" s="4"/>
      <c r="D453" s="4"/>
      <c r="E453" s="4"/>
      <c r="F453" s="4"/>
      <c r="G453" s="57"/>
      <c r="H453" s="57"/>
      <c r="I453" s="53"/>
      <c r="J453" s="53"/>
      <c r="K453" s="53"/>
      <c r="L453" s="53"/>
      <c r="M453" s="53"/>
      <c r="N453" s="53"/>
      <c r="O453" s="4"/>
      <c r="P453" s="4"/>
      <c r="Q453" s="4"/>
      <c r="R453" s="4"/>
      <c r="S453" s="4"/>
      <c r="T453" s="4"/>
      <c r="U453" s="4"/>
      <c r="V453" s="4"/>
      <c r="W453" s="4"/>
      <c r="X453" s="4"/>
      <c r="Y453" s="4"/>
      <c r="Z453" s="57"/>
      <c r="AA453" s="57"/>
      <c r="AB453" s="4"/>
      <c r="AC453" s="4"/>
      <c r="AD453" s="4"/>
      <c r="AE453" s="4"/>
    </row>
    <row r="454" spans="1:31" ht="15.75" customHeight="1">
      <c r="A454" s="4"/>
      <c r="B454" s="4"/>
      <c r="C454" s="4"/>
      <c r="D454" s="4"/>
      <c r="E454" s="4"/>
      <c r="F454" s="4"/>
      <c r="G454" s="57"/>
      <c r="H454" s="57"/>
      <c r="I454" s="53"/>
      <c r="J454" s="53"/>
      <c r="K454" s="53"/>
      <c r="L454" s="53"/>
      <c r="M454" s="53"/>
      <c r="N454" s="53"/>
      <c r="O454" s="4"/>
      <c r="P454" s="4"/>
      <c r="Q454" s="4"/>
      <c r="R454" s="4"/>
      <c r="S454" s="4"/>
      <c r="T454" s="4"/>
      <c r="U454" s="4"/>
      <c r="V454" s="4"/>
      <c r="W454" s="4"/>
      <c r="X454" s="4"/>
      <c r="Y454" s="4"/>
      <c r="Z454" s="57"/>
      <c r="AA454" s="57"/>
      <c r="AB454" s="4"/>
      <c r="AC454" s="4"/>
      <c r="AD454" s="4"/>
      <c r="AE454" s="4"/>
    </row>
    <row r="455" spans="1:31" ht="15.75" customHeight="1">
      <c r="A455" s="4"/>
      <c r="B455" s="4"/>
      <c r="C455" s="4"/>
      <c r="D455" s="4"/>
      <c r="E455" s="4"/>
      <c r="F455" s="4"/>
      <c r="G455" s="57"/>
      <c r="H455" s="57"/>
      <c r="I455" s="53"/>
      <c r="J455" s="53"/>
      <c r="K455" s="53"/>
      <c r="L455" s="53"/>
      <c r="M455" s="53"/>
      <c r="N455" s="53"/>
      <c r="O455" s="4"/>
      <c r="P455" s="4"/>
      <c r="Q455" s="4"/>
      <c r="R455" s="4"/>
      <c r="S455" s="4"/>
      <c r="T455" s="4"/>
      <c r="U455" s="4"/>
      <c r="V455" s="4"/>
      <c r="W455" s="4"/>
      <c r="X455" s="4"/>
      <c r="Y455" s="4"/>
      <c r="Z455" s="57"/>
      <c r="AA455" s="57"/>
      <c r="AB455" s="4"/>
      <c r="AC455" s="4"/>
      <c r="AD455" s="4"/>
      <c r="AE455" s="4"/>
    </row>
    <row r="456" spans="1:31" ht="15.75" customHeight="1">
      <c r="A456" s="4"/>
      <c r="B456" s="4"/>
      <c r="C456" s="4"/>
      <c r="D456" s="4"/>
      <c r="E456" s="4"/>
      <c r="F456" s="4"/>
      <c r="G456" s="57"/>
      <c r="H456" s="57"/>
      <c r="I456" s="53"/>
      <c r="J456" s="53"/>
      <c r="K456" s="53"/>
      <c r="L456" s="53"/>
      <c r="M456" s="53"/>
      <c r="N456" s="53"/>
      <c r="O456" s="4"/>
      <c r="P456" s="4"/>
      <c r="Q456" s="4"/>
      <c r="R456" s="4"/>
      <c r="S456" s="4"/>
      <c r="T456" s="4"/>
      <c r="U456" s="4"/>
      <c r="V456" s="4"/>
      <c r="W456" s="4"/>
      <c r="X456" s="4"/>
      <c r="Y456" s="4"/>
      <c r="Z456" s="57"/>
      <c r="AA456" s="57"/>
      <c r="AB456" s="4"/>
      <c r="AC456" s="4"/>
      <c r="AD456" s="4"/>
      <c r="AE456" s="4"/>
    </row>
    <row r="457" spans="1:31" ht="15.75" customHeight="1">
      <c r="A457" s="4"/>
      <c r="B457" s="4"/>
      <c r="C457" s="4"/>
      <c r="D457" s="4"/>
      <c r="E457" s="4"/>
      <c r="F457" s="4"/>
      <c r="G457" s="57"/>
      <c r="H457" s="57"/>
      <c r="I457" s="53"/>
      <c r="J457" s="53"/>
      <c r="K457" s="53"/>
      <c r="L457" s="53"/>
      <c r="M457" s="53"/>
      <c r="N457" s="53"/>
      <c r="O457" s="4"/>
      <c r="P457" s="4"/>
      <c r="Q457" s="4"/>
      <c r="R457" s="4"/>
      <c r="S457" s="4"/>
      <c r="T457" s="4"/>
      <c r="U457" s="4"/>
      <c r="V457" s="4"/>
      <c r="W457" s="4"/>
      <c r="X457" s="4"/>
      <c r="Y457" s="4"/>
      <c r="Z457" s="57"/>
      <c r="AA457" s="57"/>
      <c r="AB457" s="4"/>
      <c r="AC457" s="4"/>
      <c r="AD457" s="4"/>
      <c r="AE457" s="4"/>
    </row>
    <row r="458" spans="1:31" ht="15.75" customHeight="1">
      <c r="A458" s="4"/>
      <c r="B458" s="4"/>
      <c r="C458" s="4"/>
      <c r="D458" s="4"/>
      <c r="E458" s="4"/>
      <c r="F458" s="4"/>
      <c r="G458" s="57"/>
      <c r="H458" s="57"/>
      <c r="I458" s="53"/>
      <c r="J458" s="53"/>
      <c r="K458" s="53"/>
      <c r="L458" s="53"/>
      <c r="M458" s="53"/>
      <c r="N458" s="53"/>
      <c r="O458" s="4"/>
      <c r="P458" s="4"/>
      <c r="Q458" s="4"/>
      <c r="R458" s="4"/>
      <c r="S458" s="4"/>
      <c r="T458" s="4"/>
      <c r="U458" s="4"/>
      <c r="V458" s="4"/>
      <c r="W458" s="4"/>
      <c r="X458" s="4"/>
      <c r="Y458" s="4"/>
      <c r="Z458" s="57"/>
      <c r="AA458" s="57"/>
      <c r="AB458" s="4"/>
      <c r="AC458" s="4"/>
      <c r="AD458" s="4"/>
      <c r="AE458" s="4"/>
    </row>
    <row r="459" spans="1:31" ht="15.75" customHeight="1">
      <c r="A459" s="4"/>
      <c r="B459" s="4"/>
      <c r="C459" s="4"/>
      <c r="D459" s="4"/>
      <c r="E459" s="4"/>
      <c r="F459" s="4"/>
      <c r="G459" s="57"/>
      <c r="H459" s="57"/>
      <c r="I459" s="53"/>
      <c r="J459" s="53"/>
      <c r="K459" s="53"/>
      <c r="L459" s="53"/>
      <c r="M459" s="53"/>
      <c r="N459" s="53"/>
      <c r="O459" s="4"/>
      <c r="P459" s="4"/>
      <c r="Q459" s="4"/>
      <c r="R459" s="4"/>
      <c r="S459" s="4"/>
      <c r="T459" s="4"/>
      <c r="U459" s="4"/>
      <c r="V459" s="4"/>
      <c r="W459" s="4"/>
      <c r="X459" s="4"/>
      <c r="Y459" s="4"/>
      <c r="Z459" s="57"/>
      <c r="AA459" s="57"/>
      <c r="AB459" s="4"/>
      <c r="AC459" s="4"/>
      <c r="AD459" s="4"/>
      <c r="AE459" s="4"/>
    </row>
    <row r="460" spans="1:31" ht="15.75" customHeight="1">
      <c r="A460" s="4"/>
      <c r="B460" s="4"/>
      <c r="C460" s="4"/>
      <c r="D460" s="4"/>
      <c r="E460" s="4"/>
      <c r="F460" s="4"/>
      <c r="G460" s="57"/>
      <c r="H460" s="57"/>
      <c r="I460" s="53"/>
      <c r="J460" s="53"/>
      <c r="K460" s="53"/>
      <c r="L460" s="53"/>
      <c r="M460" s="53"/>
      <c r="N460" s="53"/>
      <c r="O460" s="4"/>
      <c r="P460" s="4"/>
      <c r="Q460" s="4"/>
      <c r="R460" s="4"/>
      <c r="S460" s="4"/>
      <c r="T460" s="4"/>
      <c r="U460" s="4"/>
      <c r="V460" s="4"/>
      <c r="W460" s="4"/>
      <c r="X460" s="4"/>
      <c r="Y460" s="4"/>
      <c r="Z460" s="57"/>
      <c r="AA460" s="57"/>
      <c r="AB460" s="4"/>
      <c r="AC460" s="4"/>
      <c r="AD460" s="4"/>
      <c r="AE460" s="4"/>
    </row>
    <row r="461" spans="1:31" ht="15.75" customHeight="1">
      <c r="A461" s="4"/>
      <c r="B461" s="4"/>
      <c r="C461" s="4"/>
      <c r="D461" s="4"/>
      <c r="E461" s="4"/>
      <c r="F461" s="4"/>
      <c r="G461" s="57"/>
      <c r="H461" s="57"/>
      <c r="I461" s="53"/>
      <c r="J461" s="53"/>
      <c r="K461" s="53"/>
      <c r="L461" s="53"/>
      <c r="M461" s="53"/>
      <c r="N461" s="53"/>
      <c r="O461" s="4"/>
      <c r="P461" s="4"/>
      <c r="Q461" s="4"/>
      <c r="R461" s="4"/>
      <c r="S461" s="4"/>
      <c r="T461" s="4"/>
      <c r="U461" s="4"/>
      <c r="V461" s="4"/>
      <c r="W461" s="4"/>
      <c r="X461" s="4"/>
      <c r="Y461" s="4"/>
      <c r="Z461" s="57"/>
      <c r="AA461" s="57"/>
      <c r="AB461" s="4"/>
      <c r="AC461" s="4"/>
      <c r="AD461" s="4"/>
      <c r="AE461" s="4"/>
    </row>
    <row r="462" spans="1:31" ht="15.75" customHeight="1">
      <c r="A462" s="4"/>
      <c r="B462" s="4"/>
      <c r="C462" s="4"/>
      <c r="D462" s="4"/>
      <c r="E462" s="4"/>
      <c r="F462" s="4"/>
      <c r="G462" s="57"/>
      <c r="H462" s="57"/>
      <c r="I462" s="53"/>
      <c r="J462" s="53"/>
      <c r="K462" s="53"/>
      <c r="L462" s="53"/>
      <c r="M462" s="53"/>
      <c r="N462" s="53"/>
      <c r="O462" s="4"/>
      <c r="P462" s="4"/>
      <c r="Q462" s="4"/>
      <c r="R462" s="4"/>
      <c r="S462" s="4"/>
      <c r="T462" s="4"/>
      <c r="U462" s="4"/>
      <c r="V462" s="4"/>
      <c r="W462" s="4"/>
      <c r="X462" s="4"/>
      <c r="Y462" s="4"/>
      <c r="Z462" s="57"/>
      <c r="AA462" s="57"/>
      <c r="AB462" s="4"/>
      <c r="AC462" s="4"/>
      <c r="AD462" s="4"/>
      <c r="AE462" s="4"/>
    </row>
    <row r="463" spans="1:31" ht="15.75" customHeight="1">
      <c r="A463" s="4"/>
      <c r="B463" s="4"/>
      <c r="C463" s="4"/>
      <c r="D463" s="4"/>
      <c r="E463" s="4"/>
      <c r="F463" s="4"/>
      <c r="G463" s="57"/>
      <c r="H463" s="57"/>
      <c r="I463" s="53"/>
      <c r="J463" s="53"/>
      <c r="K463" s="53"/>
      <c r="L463" s="53"/>
      <c r="M463" s="53"/>
      <c r="N463" s="53"/>
      <c r="O463" s="4"/>
      <c r="P463" s="4"/>
      <c r="Q463" s="4"/>
      <c r="R463" s="4"/>
      <c r="S463" s="4"/>
      <c r="T463" s="4"/>
      <c r="U463" s="4"/>
      <c r="V463" s="4"/>
      <c r="W463" s="4"/>
      <c r="X463" s="4"/>
      <c r="Y463" s="4"/>
      <c r="Z463" s="57"/>
      <c r="AA463" s="57"/>
      <c r="AB463" s="4"/>
      <c r="AC463" s="4"/>
      <c r="AD463" s="4"/>
      <c r="AE463" s="4"/>
    </row>
    <row r="464" spans="1:31" ht="15.75" customHeight="1">
      <c r="A464" s="4"/>
      <c r="B464" s="4"/>
      <c r="C464" s="4"/>
      <c r="D464" s="4"/>
      <c r="E464" s="4"/>
      <c r="F464" s="4"/>
      <c r="G464" s="57"/>
      <c r="H464" s="57"/>
      <c r="I464" s="53"/>
      <c r="J464" s="53"/>
      <c r="K464" s="53"/>
      <c r="L464" s="53"/>
      <c r="M464" s="53"/>
      <c r="N464" s="53"/>
      <c r="O464" s="4"/>
      <c r="P464" s="4"/>
      <c r="Q464" s="4"/>
      <c r="R464" s="4"/>
      <c r="S464" s="4"/>
      <c r="T464" s="4"/>
      <c r="U464" s="4"/>
      <c r="V464" s="4"/>
      <c r="W464" s="4"/>
      <c r="X464" s="4"/>
      <c r="Y464" s="4"/>
      <c r="Z464" s="57"/>
      <c r="AA464" s="57"/>
      <c r="AB464" s="4"/>
      <c r="AC464" s="4"/>
      <c r="AD464" s="4"/>
      <c r="AE464" s="4"/>
    </row>
    <row r="465" spans="1:31" ht="15.75" customHeight="1">
      <c r="A465" s="4"/>
      <c r="B465" s="4"/>
      <c r="C465" s="4"/>
      <c r="D465" s="4"/>
      <c r="E465" s="4"/>
      <c r="F465" s="4"/>
      <c r="G465" s="57"/>
      <c r="H465" s="57"/>
      <c r="I465" s="53"/>
      <c r="J465" s="53"/>
      <c r="K465" s="53"/>
      <c r="L465" s="53"/>
      <c r="M465" s="53"/>
      <c r="N465" s="53"/>
      <c r="O465" s="4"/>
      <c r="P465" s="4"/>
      <c r="Q465" s="4"/>
      <c r="R465" s="4"/>
      <c r="S465" s="4"/>
      <c r="T465" s="4"/>
      <c r="U465" s="4"/>
      <c r="V465" s="4"/>
      <c r="W465" s="4"/>
      <c r="X465" s="4"/>
      <c r="Y465" s="4"/>
      <c r="Z465" s="57"/>
      <c r="AA465" s="57"/>
      <c r="AB465" s="4"/>
      <c r="AC465" s="4"/>
      <c r="AD465" s="4"/>
      <c r="AE465" s="4"/>
    </row>
    <row r="466" spans="1:31" ht="15.75" customHeight="1">
      <c r="A466" s="4"/>
      <c r="B466" s="4"/>
      <c r="C466" s="4"/>
      <c r="D466" s="4"/>
      <c r="E466" s="4"/>
      <c r="F466" s="4"/>
      <c r="G466" s="57"/>
      <c r="H466" s="57"/>
      <c r="I466" s="53"/>
      <c r="J466" s="53"/>
      <c r="K466" s="53"/>
      <c r="L466" s="53"/>
      <c r="M466" s="53"/>
      <c r="N466" s="53"/>
      <c r="O466" s="4"/>
      <c r="P466" s="4"/>
      <c r="Q466" s="4"/>
      <c r="R466" s="4"/>
      <c r="S466" s="4"/>
      <c r="T466" s="4"/>
      <c r="U466" s="4"/>
      <c r="V466" s="4"/>
      <c r="W466" s="4"/>
      <c r="X466" s="4"/>
      <c r="Y466" s="4"/>
      <c r="Z466" s="57"/>
      <c r="AA466" s="57"/>
      <c r="AB466" s="4"/>
      <c r="AC466" s="4"/>
      <c r="AD466" s="4"/>
      <c r="AE466" s="4"/>
    </row>
    <row r="467" spans="1:31" ht="15.75" customHeight="1">
      <c r="A467" s="4"/>
      <c r="B467" s="4"/>
      <c r="C467" s="4"/>
      <c r="D467" s="4"/>
      <c r="E467" s="4"/>
      <c r="F467" s="4"/>
      <c r="G467" s="57"/>
      <c r="H467" s="57"/>
      <c r="I467" s="53"/>
      <c r="J467" s="53"/>
      <c r="K467" s="53"/>
      <c r="L467" s="53"/>
      <c r="M467" s="53"/>
      <c r="N467" s="53"/>
      <c r="O467" s="4"/>
      <c r="P467" s="4"/>
      <c r="Q467" s="4"/>
      <c r="R467" s="4"/>
      <c r="S467" s="4"/>
      <c r="T467" s="4"/>
      <c r="U467" s="4"/>
      <c r="V467" s="4"/>
      <c r="W467" s="4"/>
      <c r="X467" s="4"/>
      <c r="Y467" s="4"/>
      <c r="Z467" s="57"/>
      <c r="AA467" s="57"/>
      <c r="AB467" s="4"/>
      <c r="AC467" s="4"/>
      <c r="AD467" s="4"/>
      <c r="AE467" s="4"/>
    </row>
    <row r="468" spans="1:31" ht="15.75" customHeight="1">
      <c r="A468" s="4"/>
      <c r="B468" s="4"/>
      <c r="C468" s="4"/>
      <c r="D468" s="4"/>
      <c r="E468" s="4"/>
      <c r="F468" s="4"/>
      <c r="G468" s="57"/>
      <c r="H468" s="57"/>
      <c r="I468" s="53"/>
      <c r="J468" s="53"/>
      <c r="K468" s="53"/>
      <c r="L468" s="53"/>
      <c r="M468" s="53"/>
      <c r="N468" s="53"/>
      <c r="O468" s="4"/>
      <c r="P468" s="4"/>
      <c r="Q468" s="4"/>
      <c r="R468" s="4"/>
      <c r="S468" s="4"/>
      <c r="T468" s="4"/>
      <c r="U468" s="4"/>
      <c r="V468" s="4"/>
      <c r="W468" s="4"/>
      <c r="X468" s="4"/>
      <c r="Y468" s="4"/>
      <c r="Z468" s="57"/>
      <c r="AA468" s="57"/>
      <c r="AB468" s="4"/>
      <c r="AC468" s="4"/>
      <c r="AD468" s="4"/>
      <c r="AE468" s="4"/>
    </row>
    <row r="469" spans="1:31" ht="15.75" customHeight="1">
      <c r="A469" s="4"/>
      <c r="B469" s="4"/>
      <c r="C469" s="4"/>
      <c r="D469" s="4"/>
      <c r="E469" s="4"/>
      <c r="F469" s="4"/>
      <c r="G469" s="57"/>
      <c r="H469" s="57"/>
      <c r="I469" s="53"/>
      <c r="J469" s="53"/>
      <c r="K469" s="53"/>
      <c r="L469" s="53"/>
      <c r="M469" s="53"/>
      <c r="N469" s="53"/>
      <c r="O469" s="4"/>
      <c r="P469" s="4"/>
      <c r="Q469" s="4"/>
      <c r="R469" s="4"/>
      <c r="S469" s="4"/>
      <c r="T469" s="4"/>
      <c r="U469" s="4"/>
      <c r="V469" s="4"/>
      <c r="W469" s="4"/>
      <c r="X469" s="4"/>
      <c r="Y469" s="4"/>
      <c r="Z469" s="57"/>
      <c r="AA469" s="57"/>
      <c r="AB469" s="4"/>
      <c r="AC469" s="4"/>
      <c r="AD469" s="4"/>
      <c r="AE469" s="4"/>
    </row>
    <row r="470" spans="1:31" ht="15.75" customHeight="1">
      <c r="A470" s="4"/>
      <c r="B470" s="4"/>
      <c r="C470" s="4"/>
      <c r="D470" s="4"/>
      <c r="E470" s="4"/>
      <c r="F470" s="4"/>
      <c r="G470" s="57"/>
      <c r="H470" s="57"/>
      <c r="I470" s="53"/>
      <c r="J470" s="53"/>
      <c r="K470" s="53"/>
      <c r="L470" s="53"/>
      <c r="M470" s="53"/>
      <c r="N470" s="53"/>
      <c r="O470" s="4"/>
      <c r="P470" s="4"/>
      <c r="Q470" s="4"/>
      <c r="R470" s="4"/>
      <c r="S470" s="4"/>
      <c r="T470" s="4"/>
      <c r="U470" s="4"/>
      <c r="V470" s="4"/>
      <c r="W470" s="4"/>
      <c r="X470" s="4"/>
      <c r="Y470" s="4"/>
      <c r="Z470" s="57"/>
      <c r="AA470" s="57"/>
      <c r="AB470" s="4"/>
      <c r="AC470" s="4"/>
      <c r="AD470" s="4"/>
      <c r="AE470" s="4"/>
    </row>
    <row r="471" spans="1:31" ht="15.75" customHeight="1">
      <c r="A471" s="4"/>
      <c r="B471" s="4"/>
      <c r="C471" s="4"/>
      <c r="D471" s="4"/>
      <c r="E471" s="4"/>
      <c r="F471" s="4"/>
      <c r="G471" s="57"/>
      <c r="H471" s="57"/>
      <c r="I471" s="53"/>
      <c r="J471" s="53"/>
      <c r="K471" s="53"/>
      <c r="L471" s="53"/>
      <c r="M471" s="53"/>
      <c r="N471" s="53"/>
      <c r="O471" s="4"/>
      <c r="P471" s="4"/>
      <c r="Q471" s="4"/>
      <c r="R471" s="4"/>
      <c r="S471" s="4"/>
      <c r="T471" s="4"/>
      <c r="U471" s="4"/>
      <c r="V471" s="4"/>
      <c r="W471" s="4"/>
      <c r="X471" s="4"/>
      <c r="Y471" s="4"/>
      <c r="Z471" s="57"/>
      <c r="AA471" s="57"/>
      <c r="AB471" s="4"/>
      <c r="AC471" s="4"/>
      <c r="AD471" s="4"/>
      <c r="AE471" s="4"/>
    </row>
    <row r="472" spans="1:31" ht="15.75" customHeight="1">
      <c r="A472" s="4"/>
      <c r="B472" s="4"/>
      <c r="C472" s="4"/>
      <c r="D472" s="4"/>
      <c r="E472" s="4"/>
      <c r="F472" s="4"/>
      <c r="G472" s="57"/>
      <c r="H472" s="57"/>
      <c r="I472" s="53"/>
      <c r="J472" s="53"/>
      <c r="K472" s="53"/>
      <c r="L472" s="53"/>
      <c r="M472" s="53"/>
      <c r="N472" s="53"/>
      <c r="O472" s="4"/>
      <c r="P472" s="4"/>
      <c r="Q472" s="4"/>
      <c r="R472" s="4"/>
      <c r="S472" s="4"/>
      <c r="T472" s="4"/>
      <c r="U472" s="4"/>
      <c r="V472" s="4"/>
      <c r="W472" s="4"/>
      <c r="X472" s="4"/>
      <c r="Y472" s="4"/>
      <c r="Z472" s="57"/>
      <c r="AA472" s="57"/>
      <c r="AB472" s="4"/>
      <c r="AC472" s="4"/>
      <c r="AD472" s="4"/>
      <c r="AE472" s="4"/>
    </row>
    <row r="473" spans="1:31" ht="15.75" customHeight="1">
      <c r="A473" s="4"/>
      <c r="B473" s="4"/>
      <c r="C473" s="4"/>
      <c r="D473" s="4"/>
      <c r="E473" s="4"/>
      <c r="F473" s="4"/>
      <c r="G473" s="57"/>
      <c r="H473" s="57"/>
      <c r="I473" s="53"/>
      <c r="J473" s="53"/>
      <c r="K473" s="53"/>
      <c r="L473" s="53"/>
      <c r="M473" s="53"/>
      <c r="N473" s="53"/>
      <c r="O473" s="4"/>
      <c r="P473" s="4"/>
      <c r="Q473" s="4"/>
      <c r="R473" s="4"/>
      <c r="S473" s="4"/>
      <c r="T473" s="4"/>
      <c r="U473" s="4"/>
      <c r="V473" s="4"/>
      <c r="W473" s="4"/>
      <c r="X473" s="4"/>
      <c r="Y473" s="4"/>
      <c r="Z473" s="57"/>
      <c r="AA473" s="57"/>
      <c r="AB473" s="4"/>
      <c r="AC473" s="4"/>
      <c r="AD473" s="4"/>
      <c r="AE473" s="4"/>
    </row>
    <row r="474" spans="1:31" ht="15.75" customHeight="1">
      <c r="A474" s="4"/>
      <c r="B474" s="4"/>
      <c r="C474" s="4"/>
      <c r="D474" s="4"/>
      <c r="E474" s="4"/>
      <c r="F474" s="4"/>
      <c r="G474" s="57"/>
      <c r="H474" s="57"/>
      <c r="I474" s="53"/>
      <c r="J474" s="53"/>
      <c r="K474" s="53"/>
      <c r="L474" s="53"/>
      <c r="M474" s="53"/>
      <c r="N474" s="53"/>
      <c r="O474" s="4"/>
      <c r="P474" s="4"/>
      <c r="Q474" s="4"/>
      <c r="R474" s="4"/>
      <c r="S474" s="4"/>
      <c r="T474" s="4"/>
      <c r="U474" s="4"/>
      <c r="V474" s="4"/>
      <c r="W474" s="4"/>
      <c r="X474" s="4"/>
      <c r="Y474" s="4"/>
      <c r="Z474" s="57"/>
      <c r="AA474" s="57"/>
      <c r="AB474" s="4"/>
      <c r="AC474" s="4"/>
      <c r="AD474" s="4"/>
      <c r="AE474" s="4"/>
    </row>
    <row r="475" spans="1:31" ht="15.75" customHeight="1">
      <c r="A475" s="4"/>
      <c r="B475" s="4"/>
      <c r="C475" s="4"/>
      <c r="D475" s="4"/>
      <c r="E475" s="4"/>
      <c r="F475" s="4"/>
      <c r="G475" s="57"/>
      <c r="H475" s="57"/>
      <c r="I475" s="53"/>
      <c r="J475" s="53"/>
      <c r="K475" s="53"/>
      <c r="L475" s="53"/>
      <c r="M475" s="53"/>
      <c r="N475" s="53"/>
      <c r="O475" s="4"/>
      <c r="P475" s="4"/>
      <c r="Q475" s="4"/>
      <c r="R475" s="4"/>
      <c r="S475" s="4"/>
      <c r="T475" s="4"/>
      <c r="U475" s="4"/>
      <c r="V475" s="4"/>
      <c r="W475" s="4"/>
      <c r="X475" s="4"/>
      <c r="Y475" s="4"/>
      <c r="Z475" s="57"/>
      <c r="AA475" s="57"/>
      <c r="AB475" s="4"/>
      <c r="AC475" s="4"/>
      <c r="AD475" s="4"/>
      <c r="AE475" s="4"/>
    </row>
    <row r="476" spans="1:31" ht="15.75" customHeight="1">
      <c r="A476" s="4"/>
      <c r="B476" s="4"/>
      <c r="C476" s="4"/>
      <c r="D476" s="4"/>
      <c r="E476" s="4"/>
      <c r="F476" s="4"/>
      <c r="G476" s="57"/>
      <c r="H476" s="57"/>
      <c r="I476" s="53"/>
      <c r="J476" s="53"/>
      <c r="K476" s="53"/>
      <c r="L476" s="53"/>
      <c r="M476" s="53"/>
      <c r="N476" s="53"/>
      <c r="O476" s="4"/>
      <c r="P476" s="4"/>
      <c r="Q476" s="4"/>
      <c r="R476" s="4"/>
      <c r="S476" s="4"/>
      <c r="T476" s="4"/>
      <c r="U476" s="4"/>
      <c r="V476" s="4"/>
      <c r="W476" s="4"/>
      <c r="X476" s="4"/>
      <c r="Y476" s="4"/>
      <c r="Z476" s="57"/>
      <c r="AA476" s="57"/>
      <c r="AB476" s="4"/>
      <c r="AC476" s="4"/>
      <c r="AD476" s="4"/>
      <c r="AE476" s="4"/>
    </row>
    <row r="477" spans="1:31" ht="15.75" customHeight="1">
      <c r="A477" s="4"/>
      <c r="B477" s="4"/>
      <c r="C477" s="4"/>
      <c r="D477" s="4"/>
      <c r="E477" s="4"/>
      <c r="F477" s="4"/>
      <c r="G477" s="57"/>
      <c r="H477" s="57"/>
      <c r="I477" s="53"/>
      <c r="J477" s="53"/>
      <c r="K477" s="53"/>
      <c r="L477" s="53"/>
      <c r="M477" s="53"/>
      <c r="N477" s="53"/>
      <c r="O477" s="4"/>
      <c r="P477" s="4"/>
      <c r="Q477" s="4"/>
      <c r="R477" s="4"/>
      <c r="S477" s="4"/>
      <c r="T477" s="4"/>
      <c r="U477" s="4"/>
      <c r="V477" s="4"/>
      <c r="W477" s="4"/>
      <c r="X477" s="4"/>
      <c r="Y477" s="4"/>
      <c r="Z477" s="57"/>
      <c r="AA477" s="57"/>
      <c r="AB477" s="4"/>
      <c r="AC477" s="4"/>
      <c r="AD477" s="4"/>
      <c r="AE477" s="4"/>
    </row>
    <row r="478" spans="1:31" ht="15.75" customHeight="1">
      <c r="A478" s="4"/>
      <c r="B478" s="4"/>
      <c r="C478" s="4"/>
      <c r="D478" s="4"/>
      <c r="E478" s="4"/>
      <c r="F478" s="4"/>
      <c r="G478" s="57"/>
      <c r="H478" s="57"/>
      <c r="I478" s="53"/>
      <c r="J478" s="53"/>
      <c r="K478" s="53"/>
      <c r="L478" s="53"/>
      <c r="M478" s="53"/>
      <c r="N478" s="53"/>
      <c r="O478" s="4"/>
      <c r="P478" s="4"/>
      <c r="Q478" s="4"/>
      <c r="R478" s="4"/>
      <c r="S478" s="4"/>
      <c r="T478" s="4"/>
      <c r="U478" s="4"/>
      <c r="V478" s="4"/>
      <c r="W478" s="4"/>
      <c r="X478" s="4"/>
      <c r="Y478" s="4"/>
      <c r="Z478" s="57"/>
      <c r="AA478" s="57"/>
      <c r="AB478" s="4"/>
      <c r="AC478" s="4"/>
      <c r="AD478" s="4"/>
      <c r="AE478" s="4"/>
    </row>
    <row r="479" spans="1:31" ht="15.75" customHeight="1">
      <c r="A479" s="4"/>
      <c r="B479" s="4"/>
      <c r="C479" s="4"/>
      <c r="D479" s="4"/>
      <c r="E479" s="4"/>
      <c r="F479" s="4"/>
      <c r="G479" s="57"/>
      <c r="H479" s="57"/>
      <c r="I479" s="53"/>
      <c r="J479" s="53"/>
      <c r="K479" s="53"/>
      <c r="L479" s="53"/>
      <c r="M479" s="53"/>
      <c r="N479" s="53"/>
      <c r="O479" s="4"/>
      <c r="P479" s="4"/>
      <c r="Q479" s="4"/>
      <c r="R479" s="4"/>
      <c r="S479" s="4"/>
      <c r="T479" s="4"/>
      <c r="U479" s="4"/>
      <c r="V479" s="4"/>
      <c r="W479" s="4"/>
      <c r="X479" s="4"/>
      <c r="Y479" s="4"/>
      <c r="Z479" s="57"/>
      <c r="AA479" s="57"/>
      <c r="AB479" s="4"/>
      <c r="AC479" s="4"/>
      <c r="AD479" s="4"/>
      <c r="AE479" s="4"/>
    </row>
    <row r="480" spans="1:31" ht="15.75" customHeight="1">
      <c r="A480" s="4"/>
      <c r="B480" s="4"/>
      <c r="C480" s="4"/>
      <c r="D480" s="4"/>
      <c r="E480" s="4"/>
      <c r="F480" s="4"/>
      <c r="G480" s="57"/>
      <c r="H480" s="57"/>
      <c r="I480" s="53"/>
      <c r="J480" s="53"/>
      <c r="K480" s="53"/>
      <c r="L480" s="53"/>
      <c r="M480" s="53"/>
      <c r="N480" s="53"/>
      <c r="O480" s="4"/>
      <c r="P480" s="4"/>
      <c r="Q480" s="4"/>
      <c r="R480" s="4"/>
      <c r="S480" s="4"/>
      <c r="T480" s="4"/>
      <c r="U480" s="4"/>
      <c r="V480" s="4"/>
      <c r="W480" s="4"/>
      <c r="X480" s="4"/>
      <c r="Y480" s="4"/>
      <c r="Z480" s="57"/>
      <c r="AA480" s="57"/>
      <c r="AB480" s="4"/>
      <c r="AC480" s="4"/>
      <c r="AD480" s="4"/>
      <c r="AE480" s="4"/>
    </row>
    <row r="481" spans="1:31" ht="15.75" customHeight="1">
      <c r="A481" s="4"/>
      <c r="B481" s="4"/>
      <c r="C481" s="4"/>
      <c r="D481" s="4"/>
      <c r="E481" s="4"/>
      <c r="F481" s="4"/>
      <c r="G481" s="57"/>
      <c r="H481" s="57"/>
      <c r="I481" s="53"/>
      <c r="J481" s="53"/>
      <c r="K481" s="53"/>
      <c r="L481" s="53"/>
      <c r="M481" s="53"/>
      <c r="N481" s="53"/>
      <c r="O481" s="4"/>
      <c r="P481" s="4"/>
      <c r="Q481" s="4"/>
      <c r="R481" s="4"/>
      <c r="S481" s="4"/>
      <c r="T481" s="4"/>
      <c r="U481" s="4"/>
      <c r="V481" s="4"/>
      <c r="W481" s="4"/>
      <c r="X481" s="4"/>
      <c r="Y481" s="4"/>
      <c r="Z481" s="57"/>
      <c r="AA481" s="57"/>
      <c r="AB481" s="4"/>
      <c r="AC481" s="4"/>
      <c r="AD481" s="4"/>
      <c r="AE481" s="4"/>
    </row>
    <row r="482" spans="1:31" ht="15.75" customHeight="1">
      <c r="A482" s="4"/>
      <c r="B482" s="4"/>
      <c r="C482" s="4"/>
      <c r="D482" s="4"/>
      <c r="E482" s="4"/>
      <c r="F482" s="4"/>
      <c r="G482" s="57"/>
      <c r="H482" s="57"/>
      <c r="I482" s="53"/>
      <c r="J482" s="53"/>
      <c r="K482" s="53"/>
      <c r="L482" s="53"/>
      <c r="M482" s="53"/>
      <c r="N482" s="53"/>
      <c r="O482" s="4"/>
      <c r="P482" s="4"/>
      <c r="Q482" s="4"/>
      <c r="R482" s="4"/>
      <c r="S482" s="4"/>
      <c r="T482" s="4"/>
      <c r="U482" s="4"/>
      <c r="V482" s="4"/>
      <c r="W482" s="4"/>
      <c r="X482" s="4"/>
      <c r="Y482" s="4"/>
      <c r="Z482" s="57"/>
      <c r="AA482" s="57"/>
      <c r="AB482" s="4"/>
      <c r="AC482" s="4"/>
      <c r="AD482" s="4"/>
      <c r="AE482" s="4"/>
    </row>
    <row r="483" spans="1:31" ht="15.75" customHeight="1">
      <c r="A483" s="4"/>
      <c r="B483" s="4"/>
      <c r="C483" s="4"/>
      <c r="D483" s="4"/>
      <c r="E483" s="4"/>
      <c r="F483" s="4"/>
      <c r="G483" s="57"/>
      <c r="H483" s="57"/>
      <c r="I483" s="53"/>
      <c r="J483" s="53"/>
      <c r="K483" s="53"/>
      <c r="L483" s="53"/>
      <c r="M483" s="53"/>
      <c r="N483" s="53"/>
      <c r="O483" s="4"/>
      <c r="P483" s="4"/>
      <c r="Q483" s="4"/>
      <c r="R483" s="4"/>
      <c r="S483" s="4"/>
      <c r="T483" s="4"/>
      <c r="U483" s="4"/>
      <c r="V483" s="4"/>
      <c r="W483" s="4"/>
      <c r="X483" s="4"/>
      <c r="Y483" s="4"/>
      <c r="Z483" s="57"/>
      <c r="AA483" s="57"/>
      <c r="AB483" s="4"/>
      <c r="AC483" s="4"/>
      <c r="AD483" s="4"/>
      <c r="AE483" s="4"/>
    </row>
    <row r="484" spans="1:31" ht="15.75" customHeight="1">
      <c r="A484" s="4"/>
      <c r="B484" s="4"/>
      <c r="C484" s="4"/>
      <c r="D484" s="4"/>
      <c r="E484" s="4"/>
      <c r="F484" s="4"/>
      <c r="G484" s="57"/>
      <c r="H484" s="57"/>
      <c r="I484" s="53"/>
      <c r="J484" s="53"/>
      <c r="K484" s="53"/>
      <c r="L484" s="53"/>
      <c r="M484" s="53"/>
      <c r="N484" s="53"/>
      <c r="O484" s="4"/>
      <c r="P484" s="4"/>
      <c r="Q484" s="4"/>
      <c r="R484" s="4"/>
      <c r="S484" s="4"/>
      <c r="T484" s="4"/>
      <c r="U484" s="4"/>
      <c r="V484" s="4"/>
      <c r="W484" s="4"/>
      <c r="X484" s="4"/>
      <c r="Y484" s="4"/>
      <c r="Z484" s="57"/>
      <c r="AA484" s="57"/>
      <c r="AB484" s="4"/>
      <c r="AC484" s="4"/>
      <c r="AD484" s="4"/>
      <c r="AE484" s="4"/>
    </row>
    <row r="485" spans="1:31" ht="15.75" customHeight="1">
      <c r="A485" s="4"/>
      <c r="B485" s="4"/>
      <c r="C485" s="4"/>
      <c r="D485" s="4"/>
      <c r="E485" s="4"/>
      <c r="F485" s="4"/>
      <c r="G485" s="57"/>
      <c r="H485" s="57"/>
      <c r="I485" s="53"/>
      <c r="J485" s="53"/>
      <c r="K485" s="53"/>
      <c r="L485" s="53"/>
      <c r="M485" s="53"/>
      <c r="N485" s="53"/>
      <c r="O485" s="4"/>
      <c r="P485" s="4"/>
      <c r="Q485" s="4"/>
      <c r="R485" s="4"/>
      <c r="S485" s="4"/>
      <c r="T485" s="4"/>
      <c r="U485" s="4"/>
      <c r="V485" s="4"/>
      <c r="W485" s="4"/>
      <c r="X485" s="4"/>
      <c r="Y485" s="4"/>
      <c r="Z485" s="57"/>
      <c r="AA485" s="57"/>
      <c r="AB485" s="4"/>
      <c r="AC485" s="4"/>
      <c r="AD485" s="4"/>
      <c r="AE485" s="4"/>
    </row>
    <row r="486" spans="1:31" ht="15.75" customHeight="1">
      <c r="A486" s="4"/>
      <c r="B486" s="4"/>
      <c r="C486" s="4"/>
      <c r="D486" s="4"/>
      <c r="E486" s="4"/>
      <c r="F486" s="4"/>
      <c r="G486" s="57"/>
      <c r="H486" s="57"/>
      <c r="I486" s="53"/>
      <c r="J486" s="53"/>
      <c r="K486" s="53"/>
      <c r="L486" s="53"/>
      <c r="M486" s="53"/>
      <c r="N486" s="53"/>
      <c r="O486" s="4"/>
      <c r="P486" s="4"/>
      <c r="Q486" s="4"/>
      <c r="R486" s="4"/>
      <c r="S486" s="4"/>
      <c r="T486" s="4"/>
      <c r="U486" s="4"/>
      <c r="V486" s="4"/>
      <c r="W486" s="4"/>
      <c r="X486" s="4"/>
      <c r="Y486" s="4"/>
      <c r="Z486" s="57"/>
      <c r="AA486" s="57"/>
      <c r="AB486" s="4"/>
      <c r="AC486" s="4"/>
      <c r="AD486" s="4"/>
      <c r="AE486" s="4"/>
    </row>
    <row r="487" spans="1:31" ht="15.75" customHeight="1">
      <c r="A487" s="4"/>
      <c r="B487" s="4"/>
      <c r="C487" s="4"/>
      <c r="D487" s="4"/>
      <c r="E487" s="4"/>
      <c r="F487" s="4"/>
      <c r="G487" s="57"/>
      <c r="H487" s="57"/>
      <c r="I487" s="53"/>
      <c r="J487" s="53"/>
      <c r="K487" s="53"/>
      <c r="L487" s="53"/>
      <c r="M487" s="53"/>
      <c r="N487" s="53"/>
      <c r="O487" s="4"/>
      <c r="P487" s="4"/>
      <c r="Q487" s="4"/>
      <c r="R487" s="4"/>
      <c r="S487" s="4"/>
      <c r="T487" s="4"/>
      <c r="U487" s="4"/>
      <c r="V487" s="4"/>
      <c r="W487" s="4"/>
      <c r="X487" s="4"/>
      <c r="Y487" s="4"/>
      <c r="Z487" s="57"/>
      <c r="AA487" s="57"/>
      <c r="AB487" s="4"/>
      <c r="AC487" s="4"/>
      <c r="AD487" s="4"/>
      <c r="AE487" s="4"/>
    </row>
    <row r="488" spans="1:31" ht="15.75" customHeight="1">
      <c r="A488" s="4"/>
      <c r="B488" s="4"/>
      <c r="C488" s="4"/>
      <c r="D488" s="4"/>
      <c r="E488" s="4"/>
      <c r="F488" s="4"/>
      <c r="G488" s="57"/>
      <c r="H488" s="57"/>
      <c r="I488" s="53"/>
      <c r="J488" s="53"/>
      <c r="K488" s="53"/>
      <c r="L488" s="53"/>
      <c r="M488" s="53"/>
      <c r="N488" s="53"/>
      <c r="O488" s="4"/>
      <c r="P488" s="4"/>
      <c r="Q488" s="4"/>
      <c r="R488" s="4"/>
      <c r="S488" s="4"/>
      <c r="T488" s="4"/>
      <c r="U488" s="4"/>
      <c r="V488" s="4"/>
      <c r="W488" s="4"/>
      <c r="X488" s="4"/>
      <c r="Y488" s="4"/>
      <c r="Z488" s="57"/>
      <c r="AA488" s="57"/>
      <c r="AB488" s="4"/>
      <c r="AC488" s="4"/>
      <c r="AD488" s="4"/>
      <c r="AE488" s="4"/>
    </row>
    <row r="489" spans="1:31" ht="15.75" customHeight="1">
      <c r="A489" s="4"/>
      <c r="B489" s="4"/>
      <c r="C489" s="4"/>
      <c r="D489" s="4"/>
      <c r="E489" s="4"/>
      <c r="F489" s="4"/>
      <c r="G489" s="57"/>
      <c r="H489" s="57"/>
      <c r="I489" s="53"/>
      <c r="J489" s="53"/>
      <c r="K489" s="53"/>
      <c r="L489" s="53"/>
      <c r="M489" s="53"/>
      <c r="N489" s="53"/>
      <c r="O489" s="4"/>
      <c r="P489" s="4"/>
      <c r="Q489" s="4"/>
      <c r="R489" s="4"/>
      <c r="S489" s="4"/>
      <c r="T489" s="4"/>
      <c r="U489" s="4"/>
      <c r="V489" s="4"/>
      <c r="W489" s="4"/>
      <c r="X489" s="4"/>
      <c r="Y489" s="4"/>
      <c r="Z489" s="57"/>
      <c r="AA489" s="57"/>
      <c r="AB489" s="4"/>
      <c r="AC489" s="4"/>
      <c r="AD489" s="4"/>
      <c r="AE489" s="4"/>
    </row>
    <row r="490" spans="1:31" ht="15.75" customHeight="1">
      <c r="A490" s="4"/>
      <c r="B490" s="4"/>
      <c r="C490" s="4"/>
      <c r="D490" s="4"/>
      <c r="E490" s="4"/>
      <c r="F490" s="4"/>
      <c r="G490" s="57"/>
      <c r="H490" s="57"/>
      <c r="I490" s="53"/>
      <c r="J490" s="53"/>
      <c r="K490" s="53"/>
      <c r="L490" s="53"/>
      <c r="M490" s="53"/>
      <c r="N490" s="53"/>
      <c r="O490" s="4"/>
      <c r="P490" s="4"/>
      <c r="Q490" s="4"/>
      <c r="R490" s="4"/>
      <c r="S490" s="4"/>
      <c r="T490" s="4"/>
      <c r="U490" s="4"/>
      <c r="V490" s="4"/>
      <c r="W490" s="4"/>
      <c r="X490" s="4"/>
      <c r="Y490" s="4"/>
      <c r="Z490" s="57"/>
      <c r="AA490" s="57"/>
      <c r="AB490" s="4"/>
      <c r="AC490" s="4"/>
      <c r="AD490" s="4"/>
      <c r="AE490" s="4"/>
    </row>
    <row r="491" spans="1:31" ht="15.75" customHeight="1">
      <c r="A491" s="4"/>
      <c r="B491" s="4"/>
      <c r="C491" s="4"/>
      <c r="D491" s="4"/>
      <c r="E491" s="4"/>
      <c r="F491" s="4"/>
      <c r="G491" s="57"/>
      <c r="H491" s="57"/>
      <c r="I491" s="53"/>
      <c r="J491" s="53"/>
      <c r="K491" s="53"/>
      <c r="L491" s="53"/>
      <c r="M491" s="53"/>
      <c r="N491" s="53"/>
      <c r="O491" s="4"/>
      <c r="P491" s="4"/>
      <c r="Q491" s="4"/>
      <c r="R491" s="4"/>
      <c r="S491" s="4"/>
      <c r="T491" s="4"/>
      <c r="U491" s="4"/>
      <c r="V491" s="4"/>
      <c r="W491" s="4"/>
      <c r="X491" s="4"/>
      <c r="Y491" s="4"/>
      <c r="Z491" s="57"/>
      <c r="AA491" s="57"/>
      <c r="AB491" s="4"/>
      <c r="AC491" s="4"/>
      <c r="AD491" s="4"/>
      <c r="AE491" s="4"/>
    </row>
    <row r="492" spans="1:31" ht="15.75" customHeight="1">
      <c r="A492" s="4"/>
      <c r="B492" s="4"/>
      <c r="C492" s="4"/>
      <c r="D492" s="4"/>
      <c r="E492" s="4"/>
      <c r="F492" s="4"/>
      <c r="G492" s="57"/>
      <c r="H492" s="57"/>
      <c r="I492" s="53"/>
      <c r="J492" s="53"/>
      <c r="K492" s="53"/>
      <c r="L492" s="53"/>
      <c r="M492" s="53"/>
      <c r="N492" s="53"/>
      <c r="O492" s="4"/>
      <c r="P492" s="4"/>
      <c r="Q492" s="4"/>
      <c r="R492" s="4"/>
      <c r="S492" s="4"/>
      <c r="T492" s="4"/>
      <c r="U492" s="4"/>
      <c r="V492" s="4"/>
      <c r="W492" s="4"/>
      <c r="X492" s="4"/>
      <c r="Y492" s="4"/>
      <c r="Z492" s="57"/>
      <c r="AA492" s="57"/>
      <c r="AB492" s="4"/>
      <c r="AC492" s="4"/>
      <c r="AD492" s="4"/>
      <c r="AE492" s="4"/>
    </row>
    <row r="493" spans="1:31" ht="15.75" customHeight="1">
      <c r="A493" s="4"/>
      <c r="B493" s="4"/>
      <c r="C493" s="4"/>
      <c r="D493" s="4"/>
      <c r="E493" s="4"/>
      <c r="F493" s="4"/>
      <c r="G493" s="57"/>
      <c r="H493" s="57"/>
      <c r="I493" s="53"/>
      <c r="J493" s="53"/>
      <c r="K493" s="53"/>
      <c r="L493" s="53"/>
      <c r="M493" s="53"/>
      <c r="N493" s="53"/>
      <c r="O493" s="4"/>
      <c r="P493" s="4"/>
      <c r="Q493" s="4"/>
      <c r="R493" s="4"/>
      <c r="S493" s="4"/>
      <c r="T493" s="4"/>
      <c r="U493" s="4"/>
      <c r="V493" s="4"/>
      <c r="W493" s="4"/>
      <c r="X493" s="4"/>
      <c r="Y493" s="4"/>
      <c r="Z493" s="57"/>
      <c r="AA493" s="57"/>
      <c r="AB493" s="4"/>
      <c r="AC493" s="4"/>
      <c r="AD493" s="4"/>
      <c r="AE493" s="4"/>
    </row>
    <row r="494" spans="1:31" ht="15.75" customHeight="1">
      <c r="A494" s="4"/>
      <c r="B494" s="4"/>
      <c r="C494" s="4"/>
      <c r="D494" s="4"/>
      <c r="E494" s="4"/>
      <c r="F494" s="4"/>
      <c r="G494" s="57"/>
      <c r="H494" s="57"/>
      <c r="I494" s="53"/>
      <c r="J494" s="53"/>
      <c r="K494" s="53"/>
      <c r="L494" s="53"/>
      <c r="M494" s="53"/>
      <c r="N494" s="53"/>
      <c r="O494" s="4"/>
      <c r="P494" s="4"/>
      <c r="Q494" s="4"/>
      <c r="R494" s="4"/>
      <c r="S494" s="4"/>
      <c r="T494" s="4"/>
      <c r="U494" s="4"/>
      <c r="V494" s="4"/>
      <c r="W494" s="4"/>
      <c r="X494" s="4"/>
      <c r="Y494" s="4"/>
      <c r="Z494" s="57"/>
      <c r="AA494" s="57"/>
      <c r="AB494" s="4"/>
      <c r="AC494" s="4"/>
      <c r="AD494" s="4"/>
      <c r="AE494" s="4"/>
    </row>
    <row r="495" spans="1:31" ht="15.75" customHeight="1">
      <c r="A495" s="4"/>
      <c r="B495" s="4"/>
      <c r="C495" s="4"/>
      <c r="D495" s="4"/>
      <c r="E495" s="4"/>
      <c r="F495" s="4"/>
      <c r="G495" s="57"/>
      <c r="H495" s="57"/>
      <c r="I495" s="53"/>
      <c r="J495" s="53"/>
      <c r="K495" s="53"/>
      <c r="L495" s="53"/>
      <c r="M495" s="53"/>
      <c r="N495" s="53"/>
      <c r="O495" s="4"/>
      <c r="P495" s="4"/>
      <c r="Q495" s="4"/>
      <c r="R495" s="4"/>
      <c r="S495" s="4"/>
      <c r="T495" s="4"/>
      <c r="U495" s="4"/>
      <c r="V495" s="4"/>
      <c r="W495" s="4"/>
      <c r="X495" s="4"/>
      <c r="Y495" s="4"/>
      <c r="Z495" s="57"/>
      <c r="AA495" s="57"/>
      <c r="AB495" s="4"/>
      <c r="AC495" s="4"/>
      <c r="AD495" s="4"/>
      <c r="AE495" s="4"/>
    </row>
    <row r="496" spans="1:31" ht="15.75" customHeight="1">
      <c r="A496" s="4"/>
      <c r="B496" s="4"/>
      <c r="C496" s="4"/>
      <c r="D496" s="4"/>
      <c r="E496" s="4"/>
      <c r="F496" s="4"/>
      <c r="G496" s="57"/>
      <c r="H496" s="57"/>
      <c r="I496" s="53"/>
      <c r="J496" s="53"/>
      <c r="K496" s="53"/>
      <c r="L496" s="53"/>
      <c r="M496" s="53"/>
      <c r="N496" s="53"/>
      <c r="O496" s="4"/>
      <c r="P496" s="4"/>
      <c r="Q496" s="4"/>
      <c r="R496" s="4"/>
      <c r="S496" s="4"/>
      <c r="T496" s="4"/>
      <c r="U496" s="4"/>
      <c r="V496" s="4"/>
      <c r="W496" s="4"/>
      <c r="X496" s="4"/>
      <c r="Y496" s="4"/>
      <c r="Z496" s="57"/>
      <c r="AA496" s="57"/>
      <c r="AB496" s="4"/>
      <c r="AC496" s="4"/>
      <c r="AD496" s="4"/>
      <c r="AE496" s="4"/>
    </row>
    <row r="497" spans="1:31" ht="15.75" customHeight="1">
      <c r="A497" s="4"/>
      <c r="B497" s="4"/>
      <c r="C497" s="4"/>
      <c r="D497" s="4"/>
      <c r="E497" s="4"/>
      <c r="F497" s="4"/>
      <c r="G497" s="57"/>
      <c r="H497" s="57"/>
      <c r="I497" s="53"/>
      <c r="J497" s="53"/>
      <c r="K497" s="53"/>
      <c r="L497" s="53"/>
      <c r="M497" s="53"/>
      <c r="N497" s="53"/>
      <c r="O497" s="4"/>
      <c r="P497" s="4"/>
      <c r="Q497" s="4"/>
      <c r="R497" s="4"/>
      <c r="S497" s="4"/>
      <c r="T497" s="4"/>
      <c r="U497" s="4"/>
      <c r="V497" s="4"/>
      <c r="W497" s="4"/>
      <c r="X497" s="4"/>
      <c r="Y497" s="4"/>
      <c r="Z497" s="57"/>
      <c r="AA497" s="57"/>
      <c r="AB497" s="4"/>
      <c r="AC497" s="4"/>
      <c r="AD497" s="4"/>
      <c r="AE497" s="4"/>
    </row>
    <row r="498" spans="1:31" ht="15.75" customHeight="1">
      <c r="A498" s="4"/>
      <c r="B498" s="4"/>
      <c r="C498" s="4"/>
      <c r="D498" s="4"/>
      <c r="E498" s="4"/>
      <c r="F498" s="4"/>
      <c r="G498" s="57"/>
      <c r="H498" s="57"/>
      <c r="I498" s="53"/>
      <c r="J498" s="53"/>
      <c r="K498" s="53"/>
      <c r="L498" s="53"/>
      <c r="M498" s="53"/>
      <c r="N498" s="53"/>
      <c r="O498" s="4"/>
      <c r="P498" s="4"/>
      <c r="Q498" s="4"/>
      <c r="R498" s="4"/>
      <c r="S498" s="4"/>
      <c r="T498" s="4"/>
      <c r="U498" s="4"/>
      <c r="V498" s="4"/>
      <c r="W498" s="4"/>
      <c r="X498" s="4"/>
      <c r="Y498" s="4"/>
      <c r="Z498" s="57"/>
      <c r="AA498" s="57"/>
      <c r="AB498" s="4"/>
      <c r="AC498" s="4"/>
      <c r="AD498" s="4"/>
      <c r="AE498" s="4"/>
    </row>
    <row r="499" spans="1:31" ht="15.75" customHeight="1">
      <c r="A499" s="4"/>
      <c r="B499" s="4"/>
      <c r="C499" s="4"/>
      <c r="D499" s="4"/>
      <c r="E499" s="4"/>
      <c r="F499" s="4"/>
      <c r="G499" s="57"/>
      <c r="H499" s="57"/>
      <c r="I499" s="53"/>
      <c r="J499" s="53"/>
      <c r="K499" s="53"/>
      <c r="L499" s="53"/>
      <c r="M499" s="53"/>
      <c r="N499" s="53"/>
      <c r="O499" s="4"/>
      <c r="P499" s="4"/>
      <c r="Q499" s="4"/>
      <c r="R499" s="4"/>
      <c r="S499" s="4"/>
      <c r="T499" s="4"/>
      <c r="U499" s="4"/>
      <c r="V499" s="4"/>
      <c r="W499" s="4"/>
      <c r="X499" s="4"/>
      <c r="Y499" s="4"/>
      <c r="Z499" s="57"/>
      <c r="AA499" s="57"/>
      <c r="AB499" s="4"/>
      <c r="AC499" s="4"/>
      <c r="AD499" s="4"/>
      <c r="AE499" s="4"/>
    </row>
    <row r="500" spans="1:31" ht="15.75" customHeight="1">
      <c r="A500" s="4"/>
      <c r="B500" s="4"/>
      <c r="C500" s="4"/>
      <c r="D500" s="4"/>
      <c r="E500" s="4"/>
      <c r="F500" s="4"/>
      <c r="G500" s="57"/>
      <c r="H500" s="57"/>
      <c r="I500" s="53"/>
      <c r="J500" s="53"/>
      <c r="K500" s="53"/>
      <c r="L500" s="53"/>
      <c r="M500" s="53"/>
      <c r="N500" s="53"/>
      <c r="O500" s="4"/>
      <c r="P500" s="4"/>
      <c r="Q500" s="4"/>
      <c r="R500" s="4"/>
      <c r="S500" s="4"/>
      <c r="T500" s="4"/>
      <c r="U500" s="4"/>
      <c r="V500" s="4"/>
      <c r="W500" s="4"/>
      <c r="X500" s="4"/>
      <c r="Y500" s="4"/>
      <c r="Z500" s="57"/>
      <c r="AA500" s="57"/>
      <c r="AB500" s="4"/>
      <c r="AC500" s="4"/>
      <c r="AD500" s="4"/>
      <c r="AE500" s="4"/>
    </row>
    <row r="501" spans="1:31" ht="15.75" customHeight="1">
      <c r="A501" s="4"/>
      <c r="B501" s="4"/>
      <c r="C501" s="4"/>
      <c r="D501" s="4"/>
      <c r="E501" s="4"/>
      <c r="F501" s="4"/>
      <c r="G501" s="57"/>
      <c r="H501" s="57"/>
      <c r="I501" s="53"/>
      <c r="J501" s="53"/>
      <c r="K501" s="53"/>
      <c r="L501" s="53"/>
      <c r="M501" s="53"/>
      <c r="N501" s="53"/>
      <c r="O501" s="4"/>
      <c r="P501" s="4"/>
      <c r="Q501" s="4"/>
      <c r="R501" s="4"/>
      <c r="S501" s="4"/>
      <c r="T501" s="4"/>
      <c r="U501" s="4"/>
      <c r="V501" s="4"/>
      <c r="W501" s="4"/>
      <c r="X501" s="4"/>
      <c r="Y501" s="4"/>
      <c r="Z501" s="57"/>
      <c r="AA501" s="57"/>
      <c r="AB501" s="4"/>
      <c r="AC501" s="4"/>
      <c r="AD501" s="4"/>
      <c r="AE501" s="4"/>
    </row>
    <row r="502" spans="1:31" ht="15.75" customHeight="1">
      <c r="A502" s="4"/>
      <c r="B502" s="4"/>
      <c r="C502" s="4"/>
      <c r="D502" s="4"/>
      <c r="E502" s="4"/>
      <c r="F502" s="4"/>
      <c r="G502" s="57"/>
      <c r="H502" s="57"/>
      <c r="I502" s="53"/>
      <c r="J502" s="53"/>
      <c r="K502" s="53"/>
      <c r="L502" s="53"/>
      <c r="M502" s="53"/>
      <c r="N502" s="53"/>
      <c r="O502" s="4"/>
      <c r="P502" s="4"/>
      <c r="Q502" s="4"/>
      <c r="R502" s="4"/>
      <c r="S502" s="4"/>
      <c r="T502" s="4"/>
      <c r="U502" s="4"/>
      <c r="V502" s="4"/>
      <c r="W502" s="4"/>
      <c r="X502" s="4"/>
      <c r="Y502" s="4"/>
      <c r="Z502" s="57"/>
      <c r="AA502" s="57"/>
      <c r="AB502" s="4"/>
      <c r="AC502" s="4"/>
      <c r="AD502" s="4"/>
      <c r="AE502" s="4"/>
    </row>
    <row r="503" spans="1:31" ht="15.75" customHeight="1">
      <c r="A503" s="4"/>
      <c r="B503" s="4"/>
      <c r="C503" s="4"/>
      <c r="D503" s="4"/>
      <c r="E503" s="4"/>
      <c r="F503" s="4"/>
      <c r="G503" s="57"/>
      <c r="H503" s="57"/>
      <c r="I503" s="53"/>
      <c r="J503" s="53"/>
      <c r="K503" s="53"/>
      <c r="L503" s="53"/>
      <c r="M503" s="53"/>
      <c r="N503" s="53"/>
      <c r="O503" s="4"/>
      <c r="P503" s="4"/>
      <c r="Q503" s="4"/>
      <c r="R503" s="4"/>
      <c r="S503" s="4"/>
      <c r="T503" s="4"/>
      <c r="U503" s="4"/>
      <c r="V503" s="4"/>
      <c r="W503" s="4"/>
      <c r="X503" s="4"/>
      <c r="Y503" s="4"/>
      <c r="Z503" s="57"/>
      <c r="AA503" s="57"/>
      <c r="AB503" s="4"/>
      <c r="AC503" s="4"/>
      <c r="AD503" s="4"/>
      <c r="AE503" s="4"/>
    </row>
    <row r="504" spans="1:31" ht="15.75" customHeight="1">
      <c r="A504" s="4"/>
      <c r="B504" s="4"/>
      <c r="C504" s="4"/>
      <c r="D504" s="4"/>
      <c r="E504" s="4"/>
      <c r="F504" s="4"/>
      <c r="G504" s="57"/>
      <c r="H504" s="57"/>
      <c r="I504" s="53"/>
      <c r="J504" s="53"/>
      <c r="K504" s="53"/>
      <c r="L504" s="53"/>
      <c r="M504" s="53"/>
      <c r="N504" s="53"/>
      <c r="O504" s="4"/>
      <c r="P504" s="4"/>
      <c r="Q504" s="4"/>
      <c r="R504" s="4"/>
      <c r="S504" s="4"/>
      <c r="T504" s="4"/>
      <c r="U504" s="4"/>
      <c r="V504" s="4"/>
      <c r="W504" s="4"/>
      <c r="X504" s="4"/>
      <c r="Y504" s="4"/>
      <c r="Z504" s="57"/>
      <c r="AA504" s="57"/>
      <c r="AB504" s="4"/>
      <c r="AC504" s="4"/>
      <c r="AD504" s="4"/>
      <c r="AE504" s="4"/>
    </row>
    <row r="505" spans="1:31" ht="15.75" customHeight="1">
      <c r="A505" s="4"/>
      <c r="B505" s="4"/>
      <c r="C505" s="4"/>
      <c r="D505" s="4"/>
      <c r="E505" s="4"/>
      <c r="F505" s="4"/>
      <c r="G505" s="57"/>
      <c r="H505" s="57"/>
      <c r="I505" s="53"/>
      <c r="J505" s="53"/>
      <c r="K505" s="53"/>
      <c r="L505" s="53"/>
      <c r="M505" s="53"/>
      <c r="N505" s="53"/>
      <c r="O505" s="4"/>
      <c r="P505" s="4"/>
      <c r="Q505" s="4"/>
      <c r="R505" s="4"/>
      <c r="S505" s="4"/>
      <c r="T505" s="4"/>
      <c r="U505" s="4"/>
      <c r="V505" s="4"/>
      <c r="W505" s="4"/>
      <c r="X505" s="4"/>
      <c r="Y505" s="4"/>
      <c r="Z505" s="57"/>
      <c r="AA505" s="57"/>
      <c r="AB505" s="4"/>
      <c r="AC505" s="4"/>
      <c r="AD505" s="4"/>
      <c r="AE505" s="4"/>
    </row>
    <row r="506" spans="1:31" ht="15.75" customHeight="1">
      <c r="A506" s="4"/>
      <c r="B506" s="4"/>
      <c r="C506" s="4"/>
      <c r="D506" s="4"/>
      <c r="E506" s="4"/>
      <c r="F506" s="4"/>
      <c r="G506" s="57"/>
      <c r="H506" s="57"/>
      <c r="I506" s="53"/>
      <c r="J506" s="53"/>
      <c r="K506" s="53"/>
      <c r="L506" s="53"/>
      <c r="M506" s="53"/>
      <c r="N506" s="53"/>
      <c r="O506" s="4"/>
      <c r="P506" s="4"/>
      <c r="Q506" s="4"/>
      <c r="R506" s="4"/>
      <c r="S506" s="4"/>
      <c r="T506" s="4"/>
      <c r="U506" s="4"/>
      <c r="V506" s="4"/>
      <c r="W506" s="4"/>
      <c r="X506" s="4"/>
      <c r="Y506" s="4"/>
      <c r="Z506" s="57"/>
      <c r="AA506" s="57"/>
      <c r="AB506" s="4"/>
      <c r="AC506" s="4"/>
      <c r="AD506" s="4"/>
      <c r="AE506" s="4"/>
    </row>
    <row r="507" spans="1:31" ht="15.75" customHeight="1">
      <c r="A507" s="4"/>
      <c r="B507" s="4"/>
      <c r="C507" s="4"/>
      <c r="D507" s="4"/>
      <c r="E507" s="4"/>
      <c r="F507" s="4"/>
      <c r="G507" s="57"/>
      <c r="H507" s="57"/>
      <c r="I507" s="53"/>
      <c r="J507" s="53"/>
      <c r="K507" s="53"/>
      <c r="L507" s="53"/>
      <c r="M507" s="53"/>
      <c r="N507" s="53"/>
      <c r="O507" s="4"/>
      <c r="P507" s="4"/>
      <c r="Q507" s="4"/>
      <c r="R507" s="4"/>
      <c r="S507" s="4"/>
      <c r="T507" s="4"/>
      <c r="U507" s="4"/>
      <c r="V507" s="4"/>
      <c r="W507" s="4"/>
      <c r="X507" s="4"/>
      <c r="Y507" s="4"/>
      <c r="Z507" s="57"/>
      <c r="AA507" s="57"/>
      <c r="AB507" s="4"/>
      <c r="AC507" s="4"/>
      <c r="AD507" s="4"/>
      <c r="AE507" s="4"/>
    </row>
    <row r="508" spans="1:31" ht="15.75" customHeight="1">
      <c r="A508" s="4"/>
      <c r="B508" s="4"/>
      <c r="C508" s="4"/>
      <c r="D508" s="4"/>
      <c r="E508" s="4"/>
      <c r="F508" s="4"/>
      <c r="G508" s="57"/>
      <c r="H508" s="57"/>
      <c r="I508" s="53"/>
      <c r="J508" s="53"/>
      <c r="K508" s="53"/>
      <c r="L508" s="53"/>
      <c r="M508" s="53"/>
      <c r="N508" s="53"/>
      <c r="O508" s="4"/>
      <c r="P508" s="4"/>
      <c r="Q508" s="4"/>
      <c r="R508" s="4"/>
      <c r="S508" s="4"/>
      <c r="T508" s="4"/>
      <c r="U508" s="4"/>
      <c r="V508" s="4"/>
      <c r="W508" s="4"/>
      <c r="X508" s="4"/>
      <c r="Y508" s="4"/>
      <c r="Z508" s="57"/>
      <c r="AA508" s="57"/>
      <c r="AB508" s="4"/>
      <c r="AC508" s="4"/>
      <c r="AD508" s="4"/>
      <c r="AE508" s="4"/>
    </row>
    <row r="509" spans="1:31" ht="15.75" customHeight="1">
      <c r="A509" s="4"/>
      <c r="B509" s="4"/>
      <c r="C509" s="4"/>
      <c r="D509" s="4"/>
      <c r="E509" s="4"/>
      <c r="F509" s="4"/>
      <c r="G509" s="57"/>
      <c r="H509" s="57"/>
      <c r="I509" s="53"/>
      <c r="J509" s="53"/>
      <c r="K509" s="53"/>
      <c r="L509" s="53"/>
      <c r="M509" s="53"/>
      <c r="N509" s="53"/>
      <c r="O509" s="4"/>
      <c r="P509" s="4"/>
      <c r="Q509" s="4"/>
      <c r="R509" s="4"/>
      <c r="S509" s="4"/>
      <c r="T509" s="4"/>
      <c r="U509" s="4"/>
      <c r="V509" s="4"/>
      <c r="W509" s="4"/>
      <c r="X509" s="4"/>
      <c r="Y509" s="4"/>
      <c r="Z509" s="57"/>
      <c r="AA509" s="57"/>
      <c r="AB509" s="4"/>
      <c r="AC509" s="4"/>
      <c r="AD509" s="4"/>
      <c r="AE509" s="4"/>
    </row>
    <row r="510" spans="1:31" ht="15.75" customHeight="1">
      <c r="A510" s="4"/>
      <c r="B510" s="4"/>
      <c r="C510" s="4"/>
      <c r="D510" s="4"/>
      <c r="E510" s="4"/>
      <c r="F510" s="4"/>
      <c r="G510" s="57"/>
      <c r="H510" s="57"/>
      <c r="I510" s="53"/>
      <c r="J510" s="53"/>
      <c r="K510" s="53"/>
      <c r="L510" s="53"/>
      <c r="M510" s="53"/>
      <c r="N510" s="53"/>
      <c r="O510" s="4"/>
      <c r="P510" s="4"/>
      <c r="Q510" s="4"/>
      <c r="R510" s="4"/>
      <c r="S510" s="4"/>
      <c r="T510" s="4"/>
      <c r="U510" s="4"/>
      <c r="V510" s="4"/>
      <c r="W510" s="4"/>
      <c r="X510" s="4"/>
      <c r="Y510" s="4"/>
      <c r="Z510" s="57"/>
      <c r="AA510" s="57"/>
      <c r="AB510" s="4"/>
      <c r="AC510" s="4"/>
      <c r="AD510" s="4"/>
      <c r="AE510" s="4"/>
    </row>
    <row r="511" spans="1:31" ht="15.75" customHeight="1">
      <c r="A511" s="4"/>
      <c r="B511" s="4"/>
      <c r="C511" s="4"/>
      <c r="D511" s="4"/>
      <c r="E511" s="4"/>
      <c r="F511" s="4"/>
      <c r="G511" s="57"/>
      <c r="H511" s="57"/>
      <c r="I511" s="53"/>
      <c r="J511" s="53"/>
      <c r="K511" s="53"/>
      <c r="L511" s="53"/>
      <c r="M511" s="53"/>
      <c r="N511" s="53"/>
      <c r="O511" s="4"/>
      <c r="P511" s="4"/>
      <c r="Q511" s="4"/>
      <c r="R511" s="4"/>
      <c r="S511" s="4"/>
      <c r="T511" s="4"/>
      <c r="U511" s="4"/>
      <c r="V511" s="4"/>
      <c r="W511" s="4"/>
      <c r="X511" s="4"/>
      <c r="Y511" s="4"/>
      <c r="Z511" s="57"/>
      <c r="AA511" s="57"/>
      <c r="AB511" s="4"/>
      <c r="AC511" s="4"/>
      <c r="AD511" s="4"/>
      <c r="AE511" s="4"/>
    </row>
    <row r="512" spans="1:31" ht="15.75" customHeight="1">
      <c r="A512" s="4"/>
      <c r="B512" s="4"/>
      <c r="C512" s="4"/>
      <c r="D512" s="4"/>
      <c r="E512" s="4"/>
      <c r="F512" s="4"/>
      <c r="G512" s="57"/>
      <c r="H512" s="57"/>
      <c r="I512" s="53"/>
      <c r="J512" s="53"/>
      <c r="K512" s="53"/>
      <c r="L512" s="53"/>
      <c r="M512" s="53"/>
      <c r="N512" s="53"/>
      <c r="O512" s="4"/>
      <c r="P512" s="4"/>
      <c r="Q512" s="4"/>
      <c r="R512" s="4"/>
      <c r="S512" s="4"/>
      <c r="T512" s="4"/>
      <c r="U512" s="4"/>
      <c r="V512" s="4"/>
      <c r="W512" s="4"/>
      <c r="X512" s="4"/>
      <c r="Y512" s="4"/>
      <c r="Z512" s="57"/>
      <c r="AA512" s="57"/>
      <c r="AB512" s="4"/>
      <c r="AC512" s="4"/>
      <c r="AD512" s="4"/>
      <c r="AE512" s="4"/>
    </row>
    <row r="513" spans="1:31" ht="15.75" customHeight="1">
      <c r="A513" s="4"/>
      <c r="B513" s="4"/>
      <c r="C513" s="4"/>
      <c r="D513" s="4"/>
      <c r="E513" s="4"/>
      <c r="F513" s="4"/>
      <c r="G513" s="57"/>
      <c r="H513" s="57"/>
      <c r="I513" s="53"/>
      <c r="J513" s="53"/>
      <c r="K513" s="53"/>
      <c r="L513" s="53"/>
      <c r="M513" s="53"/>
      <c r="N513" s="53"/>
      <c r="O513" s="4"/>
      <c r="P513" s="4"/>
      <c r="Q513" s="4"/>
      <c r="R513" s="4"/>
      <c r="S513" s="4"/>
      <c r="T513" s="4"/>
      <c r="U513" s="4"/>
      <c r="V513" s="4"/>
      <c r="W513" s="4"/>
      <c r="X513" s="4"/>
      <c r="Y513" s="4"/>
      <c r="Z513" s="57"/>
      <c r="AA513" s="57"/>
      <c r="AB513" s="4"/>
      <c r="AC513" s="4"/>
      <c r="AD513" s="4"/>
      <c r="AE513" s="4"/>
    </row>
    <row r="514" spans="1:31" ht="15.75" customHeight="1">
      <c r="A514" s="4"/>
      <c r="B514" s="4"/>
      <c r="C514" s="4"/>
      <c r="D514" s="4"/>
      <c r="E514" s="4"/>
      <c r="F514" s="4"/>
      <c r="G514" s="57"/>
      <c r="H514" s="57"/>
      <c r="I514" s="53"/>
      <c r="J514" s="53"/>
      <c r="K514" s="53"/>
      <c r="L514" s="53"/>
      <c r="M514" s="53"/>
      <c r="N514" s="53"/>
      <c r="O514" s="4"/>
      <c r="P514" s="4"/>
      <c r="Q514" s="4"/>
      <c r="R514" s="4"/>
      <c r="S514" s="4"/>
      <c r="T514" s="4"/>
      <c r="U514" s="4"/>
      <c r="V514" s="4"/>
      <c r="W514" s="4"/>
      <c r="X514" s="4"/>
      <c r="Y514" s="4"/>
      <c r="Z514" s="57"/>
      <c r="AA514" s="57"/>
      <c r="AB514" s="4"/>
      <c r="AC514" s="4"/>
      <c r="AD514" s="4"/>
      <c r="AE514" s="4"/>
    </row>
    <row r="515" spans="1:31" ht="15.75" customHeight="1">
      <c r="A515" s="4"/>
      <c r="B515" s="4"/>
      <c r="C515" s="4"/>
      <c r="D515" s="4"/>
      <c r="E515" s="4"/>
      <c r="F515" s="4"/>
      <c r="G515" s="57"/>
      <c r="H515" s="57"/>
      <c r="I515" s="53"/>
      <c r="J515" s="53"/>
      <c r="K515" s="53"/>
      <c r="L515" s="53"/>
      <c r="M515" s="53"/>
      <c r="N515" s="53"/>
      <c r="O515" s="4"/>
      <c r="P515" s="4"/>
      <c r="Q515" s="4"/>
      <c r="R515" s="4"/>
      <c r="S515" s="4"/>
      <c r="T515" s="4"/>
      <c r="U515" s="4"/>
      <c r="V515" s="4"/>
      <c r="W515" s="4"/>
      <c r="X515" s="4"/>
      <c r="Y515" s="4"/>
      <c r="Z515" s="57"/>
      <c r="AA515" s="57"/>
      <c r="AB515" s="4"/>
      <c r="AC515" s="4"/>
      <c r="AD515" s="4"/>
      <c r="AE515" s="4"/>
    </row>
    <row r="516" spans="1:31" ht="15.75" customHeight="1">
      <c r="A516" s="4"/>
      <c r="B516" s="4"/>
      <c r="C516" s="4"/>
      <c r="D516" s="4"/>
      <c r="E516" s="4"/>
      <c r="F516" s="4"/>
      <c r="G516" s="57"/>
      <c r="H516" s="57"/>
      <c r="I516" s="53"/>
      <c r="J516" s="53"/>
      <c r="K516" s="53"/>
      <c r="L516" s="53"/>
      <c r="M516" s="53"/>
      <c r="N516" s="53"/>
      <c r="O516" s="4"/>
      <c r="P516" s="4"/>
      <c r="Q516" s="4"/>
      <c r="R516" s="4"/>
      <c r="S516" s="4"/>
      <c r="T516" s="4"/>
      <c r="U516" s="4"/>
      <c r="V516" s="4"/>
      <c r="W516" s="4"/>
      <c r="X516" s="4"/>
      <c r="Y516" s="4"/>
      <c r="Z516" s="57"/>
      <c r="AA516" s="57"/>
      <c r="AB516" s="4"/>
      <c r="AC516" s="4"/>
      <c r="AD516" s="4"/>
      <c r="AE516" s="4"/>
    </row>
    <row r="517" spans="1:31" ht="15.75" customHeight="1">
      <c r="A517" s="4"/>
      <c r="B517" s="4"/>
      <c r="C517" s="4"/>
      <c r="D517" s="4"/>
      <c r="E517" s="4"/>
      <c r="F517" s="4"/>
      <c r="G517" s="57"/>
      <c r="H517" s="57"/>
      <c r="I517" s="53"/>
      <c r="J517" s="53"/>
      <c r="K517" s="53"/>
      <c r="L517" s="53"/>
      <c r="M517" s="53"/>
      <c r="N517" s="53"/>
      <c r="O517" s="4"/>
      <c r="P517" s="4"/>
      <c r="Q517" s="4"/>
      <c r="R517" s="4"/>
      <c r="S517" s="4"/>
      <c r="T517" s="4"/>
      <c r="U517" s="4"/>
      <c r="V517" s="4"/>
      <c r="W517" s="4"/>
      <c r="X517" s="4"/>
      <c r="Y517" s="4"/>
      <c r="Z517" s="57"/>
      <c r="AA517" s="57"/>
      <c r="AB517" s="4"/>
      <c r="AC517" s="4"/>
      <c r="AD517" s="4"/>
      <c r="AE517" s="4"/>
    </row>
    <row r="518" spans="1:31" ht="15.75" customHeight="1">
      <c r="A518" s="4"/>
      <c r="B518" s="4"/>
      <c r="C518" s="4"/>
      <c r="D518" s="4"/>
      <c r="E518" s="4"/>
      <c r="F518" s="4"/>
      <c r="G518" s="57"/>
      <c r="H518" s="57"/>
      <c r="I518" s="53"/>
      <c r="J518" s="53"/>
      <c r="K518" s="53"/>
      <c r="L518" s="53"/>
      <c r="M518" s="53"/>
      <c r="N518" s="53"/>
      <c r="O518" s="4"/>
      <c r="P518" s="4"/>
      <c r="Q518" s="4"/>
      <c r="R518" s="4"/>
      <c r="S518" s="4"/>
      <c r="T518" s="4"/>
      <c r="U518" s="4"/>
      <c r="V518" s="4"/>
      <c r="W518" s="4"/>
      <c r="X518" s="4"/>
      <c r="Y518" s="4"/>
      <c r="Z518" s="57"/>
      <c r="AA518" s="57"/>
      <c r="AB518" s="4"/>
      <c r="AC518" s="4"/>
      <c r="AD518" s="4"/>
      <c r="AE518" s="4"/>
    </row>
    <row r="519" spans="1:31" ht="15.75" customHeight="1">
      <c r="A519" s="4"/>
      <c r="B519" s="4"/>
      <c r="C519" s="4"/>
      <c r="D519" s="4"/>
      <c r="E519" s="4"/>
      <c r="F519" s="4"/>
      <c r="G519" s="57"/>
      <c r="H519" s="57"/>
      <c r="I519" s="53"/>
      <c r="J519" s="53"/>
      <c r="K519" s="53"/>
      <c r="L519" s="53"/>
      <c r="M519" s="53"/>
      <c r="N519" s="53"/>
      <c r="O519" s="4"/>
      <c r="P519" s="4"/>
      <c r="Q519" s="4"/>
      <c r="R519" s="4"/>
      <c r="S519" s="4"/>
      <c r="T519" s="4"/>
      <c r="U519" s="4"/>
      <c r="V519" s="4"/>
      <c r="W519" s="4"/>
      <c r="X519" s="4"/>
      <c r="Y519" s="4"/>
      <c r="Z519" s="57"/>
      <c r="AA519" s="57"/>
      <c r="AB519" s="4"/>
      <c r="AC519" s="4"/>
      <c r="AD519" s="4"/>
      <c r="AE519" s="4"/>
    </row>
    <row r="520" spans="1:31" ht="15.75" customHeight="1">
      <c r="A520" s="4"/>
      <c r="B520" s="4"/>
      <c r="C520" s="4"/>
      <c r="D520" s="4"/>
      <c r="E520" s="4"/>
      <c r="F520" s="4"/>
      <c r="G520" s="57"/>
      <c r="H520" s="57"/>
      <c r="I520" s="53"/>
      <c r="J520" s="53"/>
      <c r="K520" s="53"/>
      <c r="L520" s="53"/>
      <c r="M520" s="53"/>
      <c r="N520" s="53"/>
      <c r="O520" s="4"/>
      <c r="P520" s="4"/>
      <c r="Q520" s="4"/>
      <c r="R520" s="4"/>
      <c r="S520" s="4"/>
      <c r="T520" s="4"/>
      <c r="U520" s="4"/>
      <c r="V520" s="4"/>
      <c r="W520" s="4"/>
      <c r="X520" s="4"/>
      <c r="Y520" s="4"/>
      <c r="Z520" s="57"/>
      <c r="AA520" s="57"/>
      <c r="AB520" s="4"/>
      <c r="AC520" s="4"/>
      <c r="AD520" s="4"/>
      <c r="AE520" s="4"/>
    </row>
    <row r="521" spans="1:31" ht="15.75" customHeight="1">
      <c r="A521" s="4"/>
      <c r="B521" s="4"/>
      <c r="C521" s="4"/>
      <c r="D521" s="4"/>
      <c r="E521" s="4"/>
      <c r="F521" s="4"/>
      <c r="G521" s="57"/>
      <c r="H521" s="57"/>
      <c r="I521" s="53"/>
      <c r="J521" s="53"/>
      <c r="K521" s="53"/>
      <c r="L521" s="53"/>
      <c r="M521" s="53"/>
      <c r="N521" s="53"/>
      <c r="O521" s="4"/>
      <c r="P521" s="4"/>
      <c r="Q521" s="4"/>
      <c r="R521" s="4"/>
      <c r="S521" s="4"/>
      <c r="T521" s="4"/>
      <c r="U521" s="4"/>
      <c r="V521" s="4"/>
      <c r="W521" s="4"/>
      <c r="X521" s="4"/>
      <c r="Y521" s="4"/>
      <c r="Z521" s="57"/>
      <c r="AA521" s="57"/>
      <c r="AB521" s="4"/>
      <c r="AC521" s="4"/>
      <c r="AD521" s="4"/>
      <c r="AE521" s="4"/>
    </row>
    <row r="522" spans="1:31" ht="15.75" customHeight="1">
      <c r="A522" s="4"/>
      <c r="B522" s="4"/>
      <c r="C522" s="4"/>
      <c r="D522" s="4"/>
      <c r="E522" s="4"/>
      <c r="F522" s="4"/>
      <c r="G522" s="57"/>
      <c r="H522" s="57"/>
      <c r="I522" s="53"/>
      <c r="J522" s="53"/>
      <c r="K522" s="53"/>
      <c r="L522" s="53"/>
      <c r="M522" s="53"/>
      <c r="N522" s="53"/>
      <c r="O522" s="4"/>
      <c r="P522" s="4"/>
      <c r="Q522" s="4"/>
      <c r="R522" s="4"/>
      <c r="S522" s="4"/>
      <c r="T522" s="4"/>
      <c r="U522" s="4"/>
      <c r="V522" s="4"/>
      <c r="W522" s="4"/>
      <c r="X522" s="4"/>
      <c r="Y522" s="4"/>
      <c r="Z522" s="57"/>
      <c r="AA522" s="57"/>
      <c r="AB522" s="4"/>
      <c r="AC522" s="4"/>
      <c r="AD522" s="4"/>
      <c r="AE522" s="4"/>
    </row>
    <row r="523" spans="1:31" ht="15.75" customHeight="1">
      <c r="A523" s="4"/>
      <c r="B523" s="4"/>
      <c r="C523" s="4"/>
      <c r="D523" s="4"/>
      <c r="E523" s="4"/>
      <c r="F523" s="4"/>
      <c r="G523" s="57"/>
      <c r="H523" s="57"/>
      <c r="I523" s="53"/>
      <c r="J523" s="53"/>
      <c r="K523" s="53"/>
      <c r="L523" s="53"/>
      <c r="M523" s="53"/>
      <c r="N523" s="53"/>
      <c r="O523" s="4"/>
      <c r="P523" s="4"/>
      <c r="Q523" s="4"/>
      <c r="R523" s="4"/>
      <c r="S523" s="4"/>
      <c r="T523" s="4"/>
      <c r="U523" s="4"/>
      <c r="V523" s="4"/>
      <c r="W523" s="4"/>
      <c r="X523" s="4"/>
      <c r="Y523" s="4"/>
      <c r="Z523" s="57"/>
      <c r="AA523" s="57"/>
      <c r="AB523" s="4"/>
      <c r="AC523" s="4"/>
      <c r="AD523" s="4"/>
      <c r="AE523" s="4"/>
    </row>
    <row r="524" spans="1:31" ht="15.75" customHeight="1">
      <c r="A524" s="4"/>
      <c r="B524" s="4"/>
      <c r="C524" s="4"/>
      <c r="D524" s="4"/>
      <c r="E524" s="4"/>
      <c r="F524" s="4"/>
      <c r="G524" s="57"/>
      <c r="H524" s="57"/>
      <c r="I524" s="53"/>
      <c r="J524" s="53"/>
      <c r="K524" s="53"/>
      <c r="L524" s="53"/>
      <c r="M524" s="53"/>
      <c r="N524" s="53"/>
      <c r="O524" s="4"/>
      <c r="P524" s="4"/>
      <c r="Q524" s="4"/>
      <c r="R524" s="4"/>
      <c r="S524" s="4"/>
      <c r="T524" s="4"/>
      <c r="U524" s="4"/>
      <c r="V524" s="4"/>
      <c r="W524" s="4"/>
      <c r="X524" s="4"/>
      <c r="Y524" s="4"/>
      <c r="Z524" s="57"/>
      <c r="AA524" s="57"/>
      <c r="AB524" s="4"/>
      <c r="AC524" s="4"/>
      <c r="AD524" s="4"/>
      <c r="AE524" s="4"/>
    </row>
    <row r="525" spans="1:31" ht="15.75" customHeight="1">
      <c r="A525" s="4"/>
      <c r="B525" s="4"/>
      <c r="C525" s="4"/>
      <c r="D525" s="4"/>
      <c r="E525" s="4"/>
      <c r="F525" s="4"/>
      <c r="G525" s="57"/>
      <c r="H525" s="57"/>
      <c r="I525" s="53"/>
      <c r="J525" s="53"/>
      <c r="K525" s="53"/>
      <c r="L525" s="53"/>
      <c r="M525" s="53"/>
      <c r="N525" s="53"/>
      <c r="O525" s="4"/>
      <c r="P525" s="4"/>
      <c r="Q525" s="4"/>
      <c r="R525" s="4"/>
      <c r="S525" s="4"/>
      <c r="T525" s="4"/>
      <c r="U525" s="4"/>
      <c r="V525" s="4"/>
      <c r="W525" s="4"/>
      <c r="X525" s="4"/>
      <c r="Y525" s="4"/>
      <c r="Z525" s="57"/>
      <c r="AA525" s="57"/>
      <c r="AB525" s="4"/>
      <c r="AC525" s="4"/>
      <c r="AD525" s="4"/>
      <c r="AE525" s="4"/>
    </row>
    <row r="526" spans="1:31" ht="15.75" customHeight="1">
      <c r="A526" s="4"/>
      <c r="B526" s="4"/>
      <c r="C526" s="4"/>
      <c r="D526" s="4"/>
      <c r="E526" s="4"/>
      <c r="F526" s="4"/>
      <c r="G526" s="57"/>
      <c r="H526" s="57"/>
      <c r="I526" s="53"/>
      <c r="J526" s="53"/>
      <c r="K526" s="53"/>
      <c r="L526" s="53"/>
      <c r="M526" s="53"/>
      <c r="N526" s="53"/>
      <c r="O526" s="4"/>
      <c r="P526" s="4"/>
      <c r="Q526" s="4"/>
      <c r="R526" s="4"/>
      <c r="S526" s="4"/>
      <c r="T526" s="4"/>
      <c r="U526" s="4"/>
      <c r="V526" s="4"/>
      <c r="W526" s="4"/>
      <c r="X526" s="4"/>
      <c r="Y526" s="4"/>
      <c r="Z526" s="57"/>
      <c r="AA526" s="57"/>
      <c r="AB526" s="4"/>
      <c r="AC526" s="4"/>
      <c r="AD526" s="4"/>
      <c r="AE526" s="4"/>
    </row>
    <row r="527" spans="1:31" ht="15.75" customHeight="1">
      <c r="A527" s="4"/>
      <c r="B527" s="4"/>
      <c r="C527" s="4"/>
      <c r="D527" s="4"/>
      <c r="E527" s="4"/>
      <c r="F527" s="4"/>
      <c r="G527" s="57"/>
      <c r="H527" s="57"/>
      <c r="I527" s="53"/>
      <c r="J527" s="53"/>
      <c r="K527" s="53"/>
      <c r="L527" s="53"/>
      <c r="M527" s="53"/>
      <c r="N527" s="53"/>
      <c r="O527" s="4"/>
      <c r="P527" s="4"/>
      <c r="Q527" s="4"/>
      <c r="R527" s="4"/>
      <c r="S527" s="4"/>
      <c r="T527" s="4"/>
      <c r="U527" s="4"/>
      <c r="V527" s="4"/>
      <c r="W527" s="4"/>
      <c r="X527" s="4"/>
      <c r="Y527" s="4"/>
      <c r="Z527" s="57"/>
      <c r="AA527" s="57"/>
      <c r="AB527" s="4"/>
      <c r="AC527" s="4"/>
      <c r="AD527" s="4"/>
      <c r="AE527" s="4"/>
    </row>
    <row r="528" spans="1:31" ht="15.75" customHeight="1">
      <c r="A528" s="4"/>
      <c r="B528" s="4"/>
      <c r="C528" s="4"/>
      <c r="D528" s="4"/>
      <c r="E528" s="4"/>
      <c r="F528" s="4"/>
      <c r="G528" s="57"/>
      <c r="H528" s="57"/>
      <c r="I528" s="53"/>
      <c r="J528" s="53"/>
      <c r="K528" s="53"/>
      <c r="L528" s="53"/>
      <c r="M528" s="53"/>
      <c r="N528" s="53"/>
      <c r="O528" s="4"/>
      <c r="P528" s="4"/>
      <c r="Q528" s="4"/>
      <c r="R528" s="4"/>
      <c r="S528" s="4"/>
      <c r="T528" s="4"/>
      <c r="U528" s="4"/>
      <c r="V528" s="4"/>
      <c r="W528" s="4"/>
      <c r="X528" s="4"/>
      <c r="Y528" s="4"/>
      <c r="Z528" s="57"/>
      <c r="AA528" s="57"/>
      <c r="AB528" s="4"/>
      <c r="AC528" s="4"/>
      <c r="AD528" s="4"/>
      <c r="AE528" s="4"/>
    </row>
    <row r="529" spans="1:31" ht="15.75" customHeight="1">
      <c r="A529" s="4"/>
      <c r="B529" s="4"/>
      <c r="C529" s="4"/>
      <c r="D529" s="4"/>
      <c r="E529" s="4"/>
      <c r="F529" s="4"/>
      <c r="G529" s="57"/>
      <c r="H529" s="57"/>
      <c r="I529" s="53"/>
      <c r="J529" s="53"/>
      <c r="K529" s="53"/>
      <c r="L529" s="53"/>
      <c r="M529" s="53"/>
      <c r="N529" s="53"/>
      <c r="O529" s="4"/>
      <c r="P529" s="4"/>
      <c r="Q529" s="4"/>
      <c r="R529" s="4"/>
      <c r="S529" s="4"/>
      <c r="T529" s="4"/>
      <c r="U529" s="4"/>
      <c r="V529" s="4"/>
      <c r="W529" s="4"/>
      <c r="X529" s="4"/>
      <c r="Y529" s="4"/>
      <c r="Z529" s="57"/>
      <c r="AA529" s="57"/>
      <c r="AB529" s="4"/>
      <c r="AC529" s="4"/>
      <c r="AD529" s="4"/>
      <c r="AE529" s="4"/>
    </row>
    <row r="530" spans="1:31" ht="15.75" customHeight="1">
      <c r="A530" s="4"/>
      <c r="B530" s="4"/>
      <c r="C530" s="4"/>
      <c r="D530" s="4"/>
      <c r="E530" s="4"/>
      <c r="F530" s="4"/>
      <c r="G530" s="57"/>
      <c r="H530" s="57"/>
      <c r="I530" s="53"/>
      <c r="J530" s="53"/>
      <c r="K530" s="53"/>
      <c r="L530" s="53"/>
      <c r="M530" s="53"/>
      <c r="N530" s="53"/>
      <c r="O530" s="4"/>
      <c r="P530" s="4"/>
      <c r="Q530" s="4"/>
      <c r="R530" s="4"/>
      <c r="S530" s="4"/>
      <c r="T530" s="4"/>
      <c r="U530" s="4"/>
      <c r="V530" s="4"/>
      <c r="W530" s="4"/>
      <c r="X530" s="4"/>
      <c r="Y530" s="4"/>
      <c r="Z530" s="57"/>
      <c r="AA530" s="57"/>
      <c r="AB530" s="4"/>
      <c r="AC530" s="4"/>
      <c r="AD530" s="4"/>
      <c r="AE530" s="4"/>
    </row>
    <row r="531" spans="1:31" ht="15.75" customHeight="1">
      <c r="A531" s="4"/>
      <c r="B531" s="4"/>
      <c r="C531" s="4"/>
      <c r="D531" s="4"/>
      <c r="E531" s="4"/>
      <c r="F531" s="4"/>
      <c r="G531" s="57"/>
      <c r="H531" s="57"/>
      <c r="I531" s="53"/>
      <c r="J531" s="53"/>
      <c r="K531" s="53"/>
      <c r="L531" s="53"/>
      <c r="M531" s="53"/>
      <c r="N531" s="53"/>
      <c r="O531" s="4"/>
      <c r="P531" s="4"/>
      <c r="Q531" s="4"/>
      <c r="R531" s="4"/>
      <c r="S531" s="4"/>
      <c r="T531" s="4"/>
      <c r="U531" s="4"/>
      <c r="V531" s="4"/>
      <c r="W531" s="4"/>
      <c r="X531" s="4"/>
      <c r="Y531" s="4"/>
      <c r="Z531" s="57"/>
      <c r="AA531" s="57"/>
      <c r="AB531" s="4"/>
      <c r="AC531" s="4"/>
      <c r="AD531" s="4"/>
      <c r="AE531" s="4"/>
    </row>
    <row r="532" spans="1:31" ht="15.75" customHeight="1">
      <c r="A532" s="4"/>
      <c r="B532" s="4"/>
      <c r="C532" s="4"/>
      <c r="D532" s="4"/>
      <c r="E532" s="4"/>
      <c r="F532" s="4"/>
      <c r="G532" s="57"/>
      <c r="H532" s="57"/>
      <c r="I532" s="53"/>
      <c r="J532" s="53"/>
      <c r="K532" s="53"/>
      <c r="L532" s="53"/>
      <c r="M532" s="53"/>
      <c r="N532" s="53"/>
      <c r="O532" s="4"/>
      <c r="P532" s="4"/>
      <c r="Q532" s="4"/>
      <c r="R532" s="4"/>
      <c r="S532" s="4"/>
      <c r="T532" s="4"/>
      <c r="U532" s="4"/>
      <c r="V532" s="4"/>
      <c r="W532" s="4"/>
      <c r="X532" s="4"/>
      <c r="Y532" s="4"/>
      <c r="Z532" s="57"/>
      <c r="AA532" s="57"/>
      <c r="AB532" s="4"/>
      <c r="AC532" s="4"/>
      <c r="AD532" s="4"/>
      <c r="AE532" s="4"/>
    </row>
    <row r="533" spans="1:31" ht="15.75" customHeight="1">
      <c r="A533" s="4"/>
      <c r="B533" s="4"/>
      <c r="C533" s="4"/>
      <c r="D533" s="4"/>
      <c r="E533" s="4"/>
      <c r="F533" s="4"/>
      <c r="G533" s="57"/>
      <c r="H533" s="57"/>
      <c r="I533" s="53"/>
      <c r="J533" s="53"/>
      <c r="K533" s="53"/>
      <c r="L533" s="53"/>
      <c r="M533" s="53"/>
      <c r="N533" s="53"/>
      <c r="O533" s="4"/>
      <c r="P533" s="4"/>
      <c r="Q533" s="4"/>
      <c r="R533" s="4"/>
      <c r="S533" s="4"/>
      <c r="T533" s="4"/>
      <c r="U533" s="4"/>
      <c r="V533" s="4"/>
      <c r="W533" s="4"/>
      <c r="X533" s="4"/>
      <c r="Y533" s="4"/>
      <c r="Z533" s="57"/>
      <c r="AA533" s="57"/>
      <c r="AB533" s="4"/>
      <c r="AC533" s="4"/>
      <c r="AD533" s="4"/>
      <c r="AE533" s="4"/>
    </row>
    <row r="534" spans="1:31" ht="15.75" customHeight="1">
      <c r="A534" s="4"/>
      <c r="B534" s="4"/>
      <c r="C534" s="4"/>
      <c r="D534" s="4"/>
      <c r="E534" s="4"/>
      <c r="F534" s="4"/>
      <c r="G534" s="57"/>
      <c r="H534" s="57"/>
      <c r="I534" s="53"/>
      <c r="J534" s="53"/>
      <c r="K534" s="53"/>
      <c r="L534" s="53"/>
      <c r="M534" s="53"/>
      <c r="N534" s="53"/>
      <c r="O534" s="4"/>
      <c r="P534" s="4"/>
      <c r="Q534" s="4"/>
      <c r="R534" s="4"/>
      <c r="S534" s="4"/>
      <c r="T534" s="4"/>
      <c r="U534" s="4"/>
      <c r="V534" s="4"/>
      <c r="W534" s="4"/>
      <c r="X534" s="4"/>
      <c r="Y534" s="4"/>
      <c r="Z534" s="57"/>
      <c r="AA534" s="57"/>
      <c r="AB534" s="4"/>
      <c r="AC534" s="4"/>
      <c r="AD534" s="4"/>
      <c r="AE534" s="4"/>
    </row>
    <row r="535" spans="1:31" ht="15.75" customHeight="1">
      <c r="A535" s="4"/>
      <c r="B535" s="4"/>
      <c r="C535" s="4"/>
      <c r="D535" s="4"/>
      <c r="E535" s="4"/>
      <c r="F535" s="4"/>
      <c r="G535" s="57"/>
      <c r="H535" s="57"/>
      <c r="I535" s="53"/>
      <c r="J535" s="53"/>
      <c r="K535" s="53"/>
      <c r="L535" s="53"/>
      <c r="M535" s="53"/>
      <c r="N535" s="53"/>
      <c r="O535" s="4"/>
      <c r="P535" s="4"/>
      <c r="Q535" s="4"/>
      <c r="R535" s="4"/>
      <c r="S535" s="4"/>
      <c r="T535" s="4"/>
      <c r="U535" s="4"/>
      <c r="V535" s="4"/>
      <c r="W535" s="4"/>
      <c r="X535" s="4"/>
      <c r="Y535" s="4"/>
      <c r="Z535" s="57"/>
      <c r="AA535" s="57"/>
      <c r="AB535" s="4"/>
      <c r="AC535" s="4"/>
      <c r="AD535" s="4"/>
      <c r="AE535" s="4"/>
    </row>
    <row r="536" spans="1:31" ht="15.75" customHeight="1">
      <c r="A536" s="4"/>
      <c r="B536" s="4"/>
      <c r="C536" s="4"/>
      <c r="D536" s="4"/>
      <c r="E536" s="4"/>
      <c r="F536" s="4"/>
      <c r="G536" s="57"/>
      <c r="H536" s="57"/>
      <c r="I536" s="53"/>
      <c r="J536" s="53"/>
      <c r="K536" s="53"/>
      <c r="L536" s="53"/>
      <c r="M536" s="53"/>
      <c r="N536" s="53"/>
      <c r="O536" s="4"/>
      <c r="P536" s="4"/>
      <c r="Q536" s="4"/>
      <c r="R536" s="4"/>
      <c r="S536" s="4"/>
      <c r="T536" s="4"/>
      <c r="U536" s="4"/>
      <c r="V536" s="4"/>
      <c r="W536" s="4"/>
      <c r="X536" s="4"/>
      <c r="Y536" s="4"/>
      <c r="Z536" s="57"/>
      <c r="AA536" s="57"/>
      <c r="AB536" s="4"/>
      <c r="AC536" s="4"/>
      <c r="AD536" s="4"/>
      <c r="AE536" s="4"/>
    </row>
    <row r="537" spans="1:31" ht="15.75" customHeight="1">
      <c r="A537" s="4"/>
      <c r="B537" s="4"/>
      <c r="C537" s="4"/>
      <c r="D537" s="4"/>
      <c r="E537" s="4"/>
      <c r="F537" s="4"/>
      <c r="G537" s="57"/>
      <c r="H537" s="57"/>
      <c r="I537" s="53"/>
      <c r="J537" s="53"/>
      <c r="K537" s="53"/>
      <c r="L537" s="53"/>
      <c r="M537" s="53"/>
      <c r="N537" s="53"/>
      <c r="O537" s="4"/>
      <c r="P537" s="4"/>
      <c r="Q537" s="4"/>
      <c r="R537" s="4"/>
      <c r="S537" s="4"/>
      <c r="T537" s="4"/>
      <c r="U537" s="4"/>
      <c r="V537" s="4"/>
      <c r="W537" s="4"/>
      <c r="X537" s="4"/>
      <c r="Y537" s="4"/>
      <c r="Z537" s="57"/>
      <c r="AA537" s="57"/>
      <c r="AB537" s="4"/>
      <c r="AC537" s="4"/>
      <c r="AD537" s="4"/>
      <c r="AE537" s="4"/>
    </row>
    <row r="538" spans="1:31" ht="15.75" customHeight="1">
      <c r="A538" s="4"/>
      <c r="B538" s="4"/>
      <c r="C538" s="4"/>
      <c r="D538" s="4"/>
      <c r="E538" s="4"/>
      <c r="F538" s="4"/>
      <c r="G538" s="57"/>
      <c r="H538" s="57"/>
      <c r="I538" s="53"/>
      <c r="J538" s="53"/>
      <c r="K538" s="53"/>
      <c r="L538" s="53"/>
      <c r="M538" s="53"/>
      <c r="N538" s="53"/>
      <c r="O538" s="4"/>
      <c r="P538" s="4"/>
      <c r="Q538" s="4"/>
      <c r="R538" s="4"/>
      <c r="S538" s="4"/>
      <c r="T538" s="4"/>
      <c r="U538" s="4"/>
      <c r="V538" s="4"/>
      <c r="W538" s="4"/>
      <c r="X538" s="4"/>
      <c r="Y538" s="4"/>
      <c r="Z538" s="57"/>
      <c r="AA538" s="57"/>
      <c r="AB538" s="4"/>
      <c r="AC538" s="4"/>
      <c r="AD538" s="4"/>
      <c r="AE538" s="4"/>
    </row>
    <row r="539" spans="1:31" ht="15.75" customHeight="1">
      <c r="A539" s="4"/>
      <c r="B539" s="4"/>
      <c r="C539" s="4"/>
      <c r="D539" s="4"/>
      <c r="E539" s="4"/>
      <c r="F539" s="4"/>
      <c r="G539" s="57"/>
      <c r="H539" s="57"/>
      <c r="I539" s="53"/>
      <c r="J539" s="53"/>
      <c r="K539" s="53"/>
      <c r="L539" s="53"/>
      <c r="M539" s="53"/>
      <c r="N539" s="53"/>
      <c r="O539" s="4"/>
      <c r="P539" s="4"/>
      <c r="Q539" s="4"/>
      <c r="R539" s="4"/>
      <c r="S539" s="4"/>
      <c r="T539" s="4"/>
      <c r="U539" s="4"/>
      <c r="V539" s="4"/>
      <c r="W539" s="4"/>
      <c r="X539" s="4"/>
      <c r="Y539" s="4"/>
      <c r="Z539" s="57"/>
      <c r="AA539" s="57"/>
      <c r="AB539" s="4"/>
      <c r="AC539" s="4"/>
      <c r="AD539" s="4"/>
      <c r="AE539" s="4"/>
    </row>
    <row r="540" spans="1:31" ht="15.75" customHeight="1">
      <c r="A540" s="4"/>
      <c r="B540" s="4"/>
      <c r="C540" s="4"/>
      <c r="D540" s="4"/>
      <c r="E540" s="4"/>
      <c r="F540" s="4"/>
      <c r="G540" s="57"/>
      <c r="H540" s="57"/>
      <c r="I540" s="53"/>
      <c r="J540" s="53"/>
      <c r="K540" s="53"/>
      <c r="L540" s="53"/>
      <c r="M540" s="53"/>
      <c r="N540" s="53"/>
      <c r="O540" s="4"/>
      <c r="P540" s="4"/>
      <c r="Q540" s="4"/>
      <c r="R540" s="4"/>
      <c r="S540" s="4"/>
      <c r="T540" s="4"/>
      <c r="U540" s="4"/>
      <c r="V540" s="4"/>
      <c r="W540" s="4"/>
      <c r="X540" s="4"/>
      <c r="Y540" s="4"/>
      <c r="Z540" s="57"/>
      <c r="AA540" s="57"/>
      <c r="AB540" s="4"/>
      <c r="AC540" s="4"/>
      <c r="AD540" s="4"/>
      <c r="AE540" s="4"/>
    </row>
    <row r="541" spans="1:31" ht="15.75" customHeight="1">
      <c r="A541" s="4"/>
      <c r="B541" s="4"/>
      <c r="C541" s="4"/>
      <c r="D541" s="4"/>
      <c r="E541" s="4"/>
      <c r="F541" s="4"/>
      <c r="G541" s="57"/>
      <c r="H541" s="57"/>
      <c r="I541" s="53"/>
      <c r="J541" s="53"/>
      <c r="K541" s="53"/>
      <c r="L541" s="53"/>
      <c r="M541" s="53"/>
      <c r="N541" s="53"/>
      <c r="O541" s="4"/>
      <c r="P541" s="4"/>
      <c r="Q541" s="4"/>
      <c r="R541" s="4"/>
      <c r="S541" s="4"/>
      <c r="T541" s="4"/>
      <c r="U541" s="4"/>
      <c r="V541" s="4"/>
      <c r="W541" s="4"/>
      <c r="X541" s="4"/>
      <c r="Y541" s="4"/>
      <c r="Z541" s="57"/>
      <c r="AA541" s="57"/>
      <c r="AB541" s="4"/>
      <c r="AC541" s="4"/>
      <c r="AD541" s="4"/>
      <c r="AE541" s="4"/>
    </row>
    <row r="542" spans="1:31" ht="15.75" customHeight="1">
      <c r="A542" s="4"/>
      <c r="B542" s="4"/>
      <c r="C542" s="4"/>
      <c r="D542" s="4"/>
      <c r="E542" s="4"/>
      <c r="F542" s="4"/>
      <c r="G542" s="57"/>
      <c r="H542" s="57"/>
      <c r="I542" s="53"/>
      <c r="J542" s="53"/>
      <c r="K542" s="53"/>
      <c r="L542" s="53"/>
      <c r="M542" s="53"/>
      <c r="N542" s="53"/>
      <c r="O542" s="4"/>
      <c r="P542" s="4"/>
      <c r="Q542" s="4"/>
      <c r="R542" s="4"/>
      <c r="S542" s="4"/>
      <c r="T542" s="4"/>
      <c r="U542" s="4"/>
      <c r="V542" s="4"/>
      <c r="W542" s="4"/>
      <c r="X542" s="4"/>
      <c r="Y542" s="4"/>
      <c r="Z542" s="57"/>
      <c r="AA542" s="57"/>
      <c r="AB542" s="4"/>
      <c r="AC542" s="4"/>
      <c r="AD542" s="4"/>
      <c r="AE542" s="4"/>
    </row>
    <row r="543" spans="1:31" ht="15.75" customHeight="1">
      <c r="A543" s="4"/>
      <c r="B543" s="4"/>
      <c r="C543" s="4"/>
      <c r="D543" s="4"/>
      <c r="E543" s="4"/>
      <c r="F543" s="4"/>
      <c r="G543" s="57"/>
      <c r="H543" s="57"/>
      <c r="I543" s="53"/>
      <c r="J543" s="53"/>
      <c r="K543" s="53"/>
      <c r="L543" s="53"/>
      <c r="M543" s="53"/>
      <c r="N543" s="53"/>
      <c r="O543" s="4"/>
      <c r="P543" s="4"/>
      <c r="Q543" s="4"/>
      <c r="R543" s="4"/>
      <c r="S543" s="4"/>
      <c r="T543" s="4"/>
      <c r="U543" s="4"/>
      <c r="V543" s="4"/>
      <c r="W543" s="4"/>
      <c r="X543" s="4"/>
      <c r="Y543" s="4"/>
      <c r="Z543" s="57"/>
      <c r="AA543" s="57"/>
      <c r="AB543" s="4"/>
      <c r="AC543" s="4"/>
      <c r="AD543" s="4"/>
      <c r="AE543" s="4"/>
    </row>
    <row r="544" spans="1:31" ht="15.75" customHeight="1">
      <c r="A544" s="4"/>
      <c r="B544" s="4"/>
      <c r="C544" s="4"/>
      <c r="D544" s="4"/>
      <c r="E544" s="4"/>
      <c r="F544" s="4"/>
      <c r="G544" s="57"/>
      <c r="H544" s="57"/>
      <c r="I544" s="53"/>
      <c r="J544" s="53"/>
      <c r="K544" s="53"/>
      <c r="L544" s="53"/>
      <c r="M544" s="53"/>
      <c r="N544" s="53"/>
      <c r="O544" s="4"/>
      <c r="P544" s="4"/>
      <c r="Q544" s="4"/>
      <c r="R544" s="4"/>
      <c r="S544" s="4"/>
      <c r="T544" s="4"/>
      <c r="U544" s="4"/>
      <c r="V544" s="4"/>
      <c r="W544" s="4"/>
      <c r="X544" s="4"/>
      <c r="Y544" s="4"/>
      <c r="Z544" s="57"/>
      <c r="AA544" s="57"/>
      <c r="AB544" s="4"/>
      <c r="AC544" s="4"/>
      <c r="AD544" s="4"/>
      <c r="AE544" s="4"/>
    </row>
    <row r="545" spans="1:31" ht="15.75" customHeight="1">
      <c r="A545" s="4"/>
      <c r="B545" s="4"/>
      <c r="C545" s="4"/>
      <c r="D545" s="4"/>
      <c r="E545" s="4"/>
      <c r="F545" s="4"/>
      <c r="G545" s="57"/>
      <c r="H545" s="57"/>
      <c r="I545" s="53"/>
      <c r="J545" s="53"/>
      <c r="K545" s="53"/>
      <c r="L545" s="53"/>
      <c r="M545" s="53"/>
      <c r="N545" s="53"/>
      <c r="O545" s="4"/>
      <c r="P545" s="4"/>
      <c r="Q545" s="4"/>
      <c r="R545" s="4"/>
      <c r="S545" s="4"/>
      <c r="T545" s="4"/>
      <c r="U545" s="4"/>
      <c r="V545" s="4"/>
      <c r="W545" s="4"/>
      <c r="X545" s="4"/>
      <c r="Y545" s="4"/>
      <c r="Z545" s="57"/>
      <c r="AA545" s="57"/>
      <c r="AB545" s="4"/>
      <c r="AC545" s="4"/>
      <c r="AD545" s="4"/>
      <c r="AE545" s="4"/>
    </row>
    <row r="546" spans="1:31" ht="15.75" customHeight="1">
      <c r="A546" s="4"/>
      <c r="B546" s="4"/>
      <c r="C546" s="4"/>
      <c r="D546" s="4"/>
      <c r="E546" s="4"/>
      <c r="F546" s="4"/>
      <c r="G546" s="57"/>
      <c r="H546" s="57"/>
      <c r="I546" s="53"/>
      <c r="J546" s="53"/>
      <c r="K546" s="53"/>
      <c r="L546" s="53"/>
      <c r="M546" s="53"/>
      <c r="N546" s="53"/>
      <c r="O546" s="4"/>
      <c r="P546" s="4"/>
      <c r="Q546" s="4"/>
      <c r="R546" s="4"/>
      <c r="S546" s="4"/>
      <c r="T546" s="4"/>
      <c r="U546" s="4"/>
      <c r="V546" s="4"/>
      <c r="W546" s="4"/>
      <c r="X546" s="4"/>
      <c r="Y546" s="4"/>
      <c r="Z546" s="57"/>
      <c r="AA546" s="57"/>
      <c r="AB546" s="4"/>
      <c r="AC546" s="4"/>
      <c r="AD546" s="4"/>
      <c r="AE546" s="4"/>
    </row>
    <row r="547" spans="1:31" ht="15.75" customHeight="1">
      <c r="A547" s="4"/>
      <c r="B547" s="4"/>
      <c r="C547" s="4"/>
      <c r="D547" s="4"/>
      <c r="E547" s="4"/>
      <c r="F547" s="4"/>
      <c r="G547" s="57"/>
      <c r="H547" s="57"/>
      <c r="I547" s="53"/>
      <c r="J547" s="53"/>
      <c r="K547" s="53"/>
      <c r="L547" s="53"/>
      <c r="M547" s="53"/>
      <c r="N547" s="53"/>
      <c r="O547" s="4"/>
      <c r="P547" s="4"/>
      <c r="Q547" s="4"/>
      <c r="R547" s="4"/>
      <c r="S547" s="4"/>
      <c r="T547" s="4"/>
      <c r="U547" s="4"/>
      <c r="V547" s="4"/>
      <c r="W547" s="4"/>
      <c r="X547" s="4"/>
      <c r="Y547" s="4"/>
      <c r="Z547" s="57"/>
      <c r="AA547" s="57"/>
      <c r="AB547" s="4"/>
      <c r="AC547" s="4"/>
      <c r="AD547" s="4"/>
      <c r="AE547" s="4"/>
    </row>
    <row r="548" spans="1:31" ht="15.75" customHeight="1">
      <c r="A548" s="4"/>
      <c r="B548" s="4"/>
      <c r="C548" s="4"/>
      <c r="D548" s="4"/>
      <c r="E548" s="4"/>
      <c r="F548" s="4"/>
      <c r="G548" s="57"/>
      <c r="H548" s="57"/>
      <c r="I548" s="53"/>
      <c r="J548" s="53"/>
      <c r="K548" s="53"/>
      <c r="L548" s="53"/>
      <c r="M548" s="53"/>
      <c r="N548" s="53"/>
      <c r="O548" s="4"/>
      <c r="P548" s="4"/>
      <c r="Q548" s="4"/>
      <c r="R548" s="4"/>
      <c r="S548" s="4"/>
      <c r="T548" s="4"/>
      <c r="U548" s="4"/>
      <c r="V548" s="4"/>
      <c r="W548" s="4"/>
      <c r="X548" s="4"/>
      <c r="Y548" s="4"/>
      <c r="Z548" s="57"/>
      <c r="AA548" s="57"/>
      <c r="AB548" s="4"/>
      <c r="AC548" s="4"/>
      <c r="AD548" s="4"/>
      <c r="AE548" s="4"/>
    </row>
    <row r="549" spans="1:31" ht="15.75" customHeight="1">
      <c r="A549" s="4"/>
      <c r="B549" s="4"/>
      <c r="C549" s="4"/>
      <c r="D549" s="4"/>
      <c r="E549" s="4"/>
      <c r="F549" s="4"/>
      <c r="G549" s="57"/>
      <c r="H549" s="57"/>
      <c r="I549" s="53"/>
      <c r="J549" s="53"/>
      <c r="K549" s="53"/>
      <c r="L549" s="53"/>
      <c r="M549" s="53"/>
      <c r="N549" s="53"/>
      <c r="O549" s="4"/>
      <c r="P549" s="4"/>
      <c r="Q549" s="4"/>
      <c r="R549" s="4"/>
      <c r="S549" s="4"/>
      <c r="T549" s="4"/>
      <c r="U549" s="4"/>
      <c r="V549" s="4"/>
      <c r="W549" s="4"/>
      <c r="X549" s="4"/>
      <c r="Y549" s="4"/>
      <c r="Z549" s="57"/>
      <c r="AA549" s="57"/>
      <c r="AB549" s="4"/>
      <c r="AC549" s="4"/>
      <c r="AD549" s="4"/>
      <c r="AE549" s="4"/>
    </row>
    <row r="550" spans="1:31" ht="15.75" customHeight="1">
      <c r="A550" s="4"/>
      <c r="B550" s="4"/>
      <c r="C550" s="4"/>
      <c r="D550" s="4"/>
      <c r="E550" s="4"/>
      <c r="F550" s="4"/>
      <c r="G550" s="57"/>
      <c r="H550" s="57"/>
      <c r="I550" s="53"/>
      <c r="J550" s="53"/>
      <c r="K550" s="53"/>
      <c r="L550" s="53"/>
      <c r="M550" s="53"/>
      <c r="N550" s="53"/>
      <c r="O550" s="4"/>
      <c r="P550" s="4"/>
      <c r="Q550" s="4"/>
      <c r="R550" s="4"/>
      <c r="S550" s="4"/>
      <c r="T550" s="4"/>
      <c r="U550" s="4"/>
      <c r="V550" s="4"/>
      <c r="W550" s="4"/>
      <c r="X550" s="4"/>
      <c r="Y550" s="4"/>
      <c r="Z550" s="57"/>
      <c r="AA550" s="57"/>
      <c r="AB550" s="4"/>
      <c r="AC550" s="4"/>
      <c r="AD550" s="4"/>
      <c r="AE550" s="4"/>
    </row>
    <row r="551" spans="1:31" ht="15.75" customHeight="1">
      <c r="A551" s="4"/>
      <c r="B551" s="4"/>
      <c r="C551" s="4"/>
      <c r="D551" s="4"/>
      <c r="E551" s="4"/>
      <c r="F551" s="4"/>
      <c r="G551" s="57"/>
      <c r="H551" s="57"/>
      <c r="I551" s="53"/>
      <c r="J551" s="53"/>
      <c r="K551" s="53"/>
      <c r="L551" s="53"/>
      <c r="M551" s="53"/>
      <c r="N551" s="53"/>
      <c r="O551" s="4"/>
      <c r="P551" s="4"/>
      <c r="Q551" s="4"/>
      <c r="R551" s="4"/>
      <c r="S551" s="4"/>
      <c r="T551" s="4"/>
      <c r="U551" s="4"/>
      <c r="V551" s="4"/>
      <c r="W551" s="4"/>
      <c r="X551" s="4"/>
      <c r="Y551" s="4"/>
      <c r="Z551" s="57"/>
      <c r="AA551" s="57"/>
      <c r="AB551" s="4"/>
      <c r="AC551" s="4"/>
      <c r="AD551" s="4"/>
      <c r="AE551" s="4"/>
    </row>
    <row r="552" spans="1:31" ht="15.75" customHeight="1">
      <c r="A552" s="4"/>
      <c r="B552" s="4"/>
      <c r="C552" s="4"/>
      <c r="D552" s="4"/>
      <c r="E552" s="4"/>
      <c r="F552" s="4"/>
      <c r="G552" s="57"/>
      <c r="H552" s="57"/>
      <c r="I552" s="53"/>
      <c r="J552" s="53"/>
      <c r="K552" s="53"/>
      <c r="L552" s="53"/>
      <c r="M552" s="53"/>
      <c r="N552" s="53"/>
      <c r="O552" s="4"/>
      <c r="P552" s="4"/>
      <c r="Q552" s="4"/>
      <c r="R552" s="4"/>
      <c r="S552" s="4"/>
      <c r="T552" s="4"/>
      <c r="U552" s="4"/>
      <c r="V552" s="4"/>
      <c r="W552" s="4"/>
      <c r="X552" s="4"/>
      <c r="Y552" s="4"/>
      <c r="Z552" s="57"/>
      <c r="AA552" s="57"/>
      <c r="AB552" s="4"/>
      <c r="AC552" s="4"/>
      <c r="AD552" s="4"/>
      <c r="AE552" s="4"/>
    </row>
    <row r="553" spans="1:31" ht="15.75" customHeight="1">
      <c r="A553" s="4"/>
      <c r="B553" s="4"/>
      <c r="C553" s="4"/>
      <c r="D553" s="4"/>
      <c r="E553" s="4"/>
      <c r="F553" s="4"/>
      <c r="G553" s="57"/>
      <c r="H553" s="57"/>
      <c r="I553" s="53"/>
      <c r="J553" s="53"/>
      <c r="K553" s="53"/>
      <c r="L553" s="53"/>
      <c r="M553" s="53"/>
      <c r="N553" s="53"/>
      <c r="O553" s="4"/>
      <c r="P553" s="4"/>
      <c r="Q553" s="4"/>
      <c r="R553" s="4"/>
      <c r="S553" s="4"/>
      <c r="T553" s="4"/>
      <c r="U553" s="4"/>
      <c r="V553" s="4"/>
      <c r="W553" s="4"/>
      <c r="X553" s="4"/>
      <c r="Y553" s="4"/>
      <c r="Z553" s="57"/>
      <c r="AA553" s="57"/>
      <c r="AB553" s="4"/>
      <c r="AC553" s="4"/>
      <c r="AD553" s="4"/>
      <c r="AE553" s="4"/>
    </row>
    <row r="554" spans="1:31" ht="15.75" customHeight="1">
      <c r="A554" s="4"/>
      <c r="B554" s="4"/>
      <c r="C554" s="4"/>
      <c r="D554" s="4"/>
      <c r="E554" s="4"/>
      <c r="F554" s="4"/>
      <c r="G554" s="57"/>
      <c r="H554" s="57"/>
      <c r="I554" s="53"/>
      <c r="J554" s="53"/>
      <c r="K554" s="53"/>
      <c r="L554" s="53"/>
      <c r="M554" s="53"/>
      <c r="N554" s="53"/>
      <c r="O554" s="4"/>
      <c r="P554" s="4"/>
      <c r="Q554" s="4"/>
      <c r="R554" s="4"/>
      <c r="S554" s="4"/>
      <c r="T554" s="4"/>
      <c r="U554" s="4"/>
      <c r="V554" s="4"/>
      <c r="W554" s="4"/>
      <c r="X554" s="4"/>
      <c r="Y554" s="4"/>
      <c r="Z554" s="57"/>
      <c r="AA554" s="57"/>
      <c r="AB554" s="4"/>
      <c r="AC554" s="4"/>
      <c r="AD554" s="4"/>
      <c r="AE554" s="4"/>
    </row>
    <row r="555" spans="1:31" ht="15.75" customHeight="1">
      <c r="A555" s="4"/>
      <c r="B555" s="4"/>
      <c r="C555" s="4"/>
      <c r="D555" s="4"/>
      <c r="E555" s="4"/>
      <c r="F555" s="4"/>
      <c r="G555" s="57"/>
      <c r="H555" s="57"/>
      <c r="I555" s="53"/>
      <c r="J555" s="53"/>
      <c r="K555" s="53"/>
      <c r="L555" s="53"/>
      <c r="M555" s="53"/>
      <c r="N555" s="53"/>
      <c r="O555" s="4"/>
      <c r="P555" s="4"/>
      <c r="Q555" s="4"/>
      <c r="R555" s="4"/>
      <c r="S555" s="4"/>
      <c r="T555" s="4"/>
      <c r="U555" s="4"/>
      <c r="V555" s="4"/>
      <c r="W555" s="4"/>
      <c r="X555" s="4"/>
      <c r="Y555" s="4"/>
      <c r="Z555" s="57"/>
      <c r="AA555" s="57"/>
      <c r="AB555" s="4"/>
      <c r="AC555" s="4"/>
      <c r="AD555" s="4"/>
      <c r="AE555" s="4"/>
    </row>
    <row r="556" spans="1:31" ht="15.75" customHeight="1">
      <c r="A556" s="4"/>
      <c r="B556" s="4"/>
      <c r="C556" s="4"/>
      <c r="D556" s="4"/>
      <c r="E556" s="4"/>
      <c r="F556" s="4"/>
      <c r="G556" s="57"/>
      <c r="H556" s="57"/>
      <c r="I556" s="53"/>
      <c r="J556" s="53"/>
      <c r="K556" s="53"/>
      <c r="L556" s="53"/>
      <c r="M556" s="53"/>
      <c r="N556" s="53"/>
      <c r="O556" s="4"/>
      <c r="P556" s="4"/>
      <c r="Q556" s="4"/>
      <c r="R556" s="4"/>
      <c r="S556" s="4"/>
      <c r="T556" s="4"/>
      <c r="U556" s="4"/>
      <c r="V556" s="4"/>
      <c r="W556" s="4"/>
      <c r="X556" s="4"/>
      <c r="Y556" s="4"/>
      <c r="Z556" s="57"/>
      <c r="AA556" s="57"/>
      <c r="AB556" s="4"/>
      <c r="AC556" s="4"/>
      <c r="AD556" s="4"/>
      <c r="AE556" s="4"/>
    </row>
    <row r="557" spans="1:31" ht="15.75" customHeight="1">
      <c r="A557" s="4"/>
      <c r="B557" s="4"/>
      <c r="C557" s="4"/>
      <c r="D557" s="4"/>
      <c r="E557" s="4"/>
      <c r="F557" s="4"/>
      <c r="G557" s="57"/>
      <c r="H557" s="57"/>
      <c r="I557" s="53"/>
      <c r="J557" s="53"/>
      <c r="K557" s="53"/>
      <c r="L557" s="53"/>
      <c r="M557" s="53"/>
      <c r="N557" s="53"/>
      <c r="O557" s="4"/>
      <c r="P557" s="4"/>
      <c r="Q557" s="4"/>
      <c r="R557" s="4"/>
      <c r="S557" s="4"/>
      <c r="T557" s="4"/>
      <c r="U557" s="4"/>
      <c r="V557" s="4"/>
      <c r="W557" s="4"/>
      <c r="X557" s="4"/>
      <c r="Y557" s="4"/>
      <c r="Z557" s="57"/>
      <c r="AA557" s="57"/>
      <c r="AB557" s="4"/>
      <c r="AC557" s="4"/>
      <c r="AD557" s="4"/>
      <c r="AE557" s="4"/>
    </row>
    <row r="558" spans="1:31" ht="15.75" customHeight="1">
      <c r="A558" s="4"/>
      <c r="B558" s="4"/>
      <c r="C558" s="4"/>
      <c r="D558" s="4"/>
      <c r="E558" s="4"/>
      <c r="F558" s="4"/>
      <c r="G558" s="57"/>
      <c r="H558" s="57"/>
      <c r="I558" s="53"/>
      <c r="J558" s="53"/>
      <c r="K558" s="53"/>
      <c r="L558" s="53"/>
      <c r="M558" s="53"/>
      <c r="N558" s="53"/>
      <c r="O558" s="4"/>
      <c r="P558" s="4"/>
      <c r="Q558" s="4"/>
      <c r="R558" s="4"/>
      <c r="S558" s="4"/>
      <c r="T558" s="4"/>
      <c r="U558" s="4"/>
      <c r="V558" s="4"/>
      <c r="W558" s="4"/>
      <c r="X558" s="4"/>
      <c r="Y558" s="4"/>
      <c r="Z558" s="57"/>
      <c r="AA558" s="57"/>
      <c r="AB558" s="4"/>
      <c r="AC558" s="4"/>
      <c r="AD558" s="4"/>
      <c r="AE558" s="4"/>
    </row>
    <row r="559" spans="1:31" ht="15.75" customHeight="1">
      <c r="A559" s="4"/>
      <c r="B559" s="4"/>
      <c r="C559" s="4"/>
      <c r="D559" s="4"/>
      <c r="E559" s="4"/>
      <c r="F559" s="4"/>
      <c r="G559" s="57"/>
      <c r="H559" s="57"/>
      <c r="I559" s="53"/>
      <c r="J559" s="53"/>
      <c r="K559" s="53"/>
      <c r="L559" s="53"/>
      <c r="M559" s="53"/>
      <c r="N559" s="53"/>
      <c r="O559" s="4"/>
      <c r="P559" s="4"/>
      <c r="Q559" s="4"/>
      <c r="R559" s="4"/>
      <c r="S559" s="4"/>
      <c r="T559" s="4"/>
      <c r="U559" s="4"/>
      <c r="V559" s="4"/>
      <c r="W559" s="4"/>
      <c r="X559" s="4"/>
      <c r="Y559" s="4"/>
      <c r="Z559" s="57"/>
      <c r="AA559" s="57"/>
      <c r="AB559" s="4"/>
      <c r="AC559" s="4"/>
      <c r="AD559" s="4"/>
      <c r="AE559" s="4"/>
    </row>
    <row r="560" spans="1:31" ht="15.75" customHeight="1">
      <c r="A560" s="4"/>
      <c r="B560" s="4"/>
      <c r="C560" s="4"/>
      <c r="D560" s="4"/>
      <c r="E560" s="4"/>
      <c r="F560" s="4"/>
      <c r="G560" s="57"/>
      <c r="H560" s="57"/>
      <c r="I560" s="53"/>
      <c r="J560" s="53"/>
      <c r="K560" s="53"/>
      <c r="L560" s="53"/>
      <c r="M560" s="53"/>
      <c r="N560" s="53"/>
      <c r="O560" s="4"/>
      <c r="P560" s="4"/>
      <c r="Q560" s="4"/>
      <c r="R560" s="4"/>
      <c r="S560" s="4"/>
      <c r="T560" s="4"/>
      <c r="U560" s="4"/>
      <c r="V560" s="4"/>
      <c r="W560" s="4"/>
      <c r="X560" s="4"/>
      <c r="Y560" s="4"/>
      <c r="Z560" s="57"/>
      <c r="AA560" s="57"/>
      <c r="AB560" s="4"/>
      <c r="AC560" s="4"/>
      <c r="AD560" s="4"/>
      <c r="AE560" s="4"/>
    </row>
    <row r="561" spans="1:31" ht="15.75" customHeight="1">
      <c r="A561" s="4"/>
      <c r="B561" s="4"/>
      <c r="C561" s="4"/>
      <c r="D561" s="4"/>
      <c r="E561" s="4"/>
      <c r="F561" s="4"/>
      <c r="G561" s="57"/>
      <c r="H561" s="57"/>
      <c r="I561" s="53"/>
      <c r="J561" s="53"/>
      <c r="K561" s="53"/>
      <c r="L561" s="53"/>
      <c r="M561" s="53"/>
      <c r="N561" s="53"/>
      <c r="O561" s="4"/>
      <c r="P561" s="4"/>
      <c r="Q561" s="4"/>
      <c r="R561" s="4"/>
      <c r="S561" s="4"/>
      <c r="T561" s="4"/>
      <c r="U561" s="4"/>
      <c r="V561" s="4"/>
      <c r="W561" s="4"/>
      <c r="X561" s="4"/>
      <c r="Y561" s="4"/>
      <c r="Z561" s="57"/>
      <c r="AA561" s="57"/>
      <c r="AB561" s="4"/>
      <c r="AC561" s="4"/>
      <c r="AD561" s="4"/>
      <c r="AE561" s="4"/>
    </row>
    <row r="562" spans="1:31" ht="15.75" customHeight="1">
      <c r="A562" s="4"/>
      <c r="B562" s="4"/>
      <c r="C562" s="4"/>
      <c r="D562" s="4"/>
      <c r="E562" s="4"/>
      <c r="F562" s="4"/>
      <c r="G562" s="57"/>
      <c r="H562" s="57"/>
      <c r="I562" s="53"/>
      <c r="J562" s="53"/>
      <c r="K562" s="53"/>
      <c r="L562" s="53"/>
      <c r="M562" s="53"/>
      <c r="N562" s="53"/>
      <c r="O562" s="4"/>
      <c r="P562" s="4"/>
      <c r="Q562" s="4"/>
      <c r="R562" s="4"/>
      <c r="S562" s="4"/>
      <c r="T562" s="4"/>
      <c r="U562" s="4"/>
      <c r="V562" s="4"/>
      <c r="W562" s="4"/>
      <c r="X562" s="4"/>
      <c r="Y562" s="4"/>
      <c r="Z562" s="57"/>
      <c r="AA562" s="57"/>
      <c r="AB562" s="4"/>
      <c r="AC562" s="4"/>
      <c r="AD562" s="4"/>
      <c r="AE562" s="4"/>
    </row>
    <row r="563" spans="1:31" ht="15.75" customHeight="1">
      <c r="A563" s="4"/>
      <c r="B563" s="4"/>
      <c r="C563" s="4"/>
      <c r="D563" s="4"/>
      <c r="E563" s="4"/>
      <c r="F563" s="4"/>
      <c r="G563" s="57"/>
      <c r="H563" s="57"/>
      <c r="I563" s="53"/>
      <c r="J563" s="53"/>
      <c r="K563" s="53"/>
      <c r="L563" s="53"/>
      <c r="M563" s="53"/>
      <c r="N563" s="53"/>
      <c r="O563" s="4"/>
      <c r="P563" s="4"/>
      <c r="Q563" s="4"/>
      <c r="R563" s="4"/>
      <c r="S563" s="4"/>
      <c r="T563" s="4"/>
      <c r="U563" s="4"/>
      <c r="V563" s="4"/>
      <c r="W563" s="4"/>
      <c r="X563" s="4"/>
      <c r="Y563" s="4"/>
      <c r="Z563" s="57"/>
      <c r="AA563" s="57"/>
      <c r="AB563" s="4"/>
      <c r="AC563" s="4"/>
      <c r="AD563" s="4"/>
      <c r="AE563" s="4"/>
    </row>
    <row r="564" spans="1:31" ht="15.75" customHeight="1">
      <c r="A564" s="4"/>
      <c r="B564" s="4"/>
      <c r="C564" s="4"/>
      <c r="D564" s="4"/>
      <c r="E564" s="4"/>
      <c r="F564" s="4"/>
      <c r="G564" s="57"/>
      <c r="H564" s="57"/>
      <c r="I564" s="53"/>
      <c r="J564" s="53"/>
      <c r="K564" s="53"/>
      <c r="L564" s="53"/>
      <c r="M564" s="53"/>
      <c r="N564" s="53"/>
      <c r="O564" s="4"/>
      <c r="P564" s="4"/>
      <c r="Q564" s="4"/>
      <c r="R564" s="4"/>
      <c r="S564" s="4"/>
      <c r="T564" s="4"/>
      <c r="U564" s="4"/>
      <c r="V564" s="4"/>
      <c r="W564" s="4"/>
      <c r="X564" s="4"/>
      <c r="Y564" s="4"/>
      <c r="Z564" s="57"/>
      <c r="AA564" s="57"/>
      <c r="AB564" s="4"/>
      <c r="AC564" s="4"/>
      <c r="AD564" s="4"/>
      <c r="AE564" s="4"/>
    </row>
    <row r="565" spans="1:31" ht="15.75" customHeight="1">
      <c r="A565" s="4"/>
      <c r="B565" s="4"/>
      <c r="C565" s="4"/>
      <c r="D565" s="4"/>
      <c r="E565" s="4"/>
      <c r="F565" s="4"/>
      <c r="G565" s="57"/>
      <c r="H565" s="57"/>
      <c r="I565" s="53"/>
      <c r="J565" s="53"/>
      <c r="K565" s="53"/>
      <c r="L565" s="53"/>
      <c r="M565" s="53"/>
      <c r="N565" s="53"/>
      <c r="O565" s="4"/>
      <c r="P565" s="4"/>
      <c r="Q565" s="4"/>
      <c r="R565" s="4"/>
      <c r="S565" s="4"/>
      <c r="T565" s="4"/>
      <c r="U565" s="4"/>
      <c r="V565" s="4"/>
      <c r="W565" s="4"/>
      <c r="X565" s="4"/>
      <c r="Y565" s="4"/>
      <c r="Z565" s="57"/>
      <c r="AA565" s="57"/>
      <c r="AB565" s="4"/>
      <c r="AC565" s="4"/>
      <c r="AD565" s="4"/>
      <c r="AE565" s="4"/>
    </row>
    <row r="566" spans="1:31" ht="15.75" customHeight="1">
      <c r="A566" s="4"/>
      <c r="B566" s="4"/>
      <c r="C566" s="4"/>
      <c r="D566" s="4"/>
      <c r="E566" s="4"/>
      <c r="F566" s="4"/>
      <c r="G566" s="57"/>
      <c r="H566" s="57"/>
      <c r="I566" s="53"/>
      <c r="J566" s="53"/>
      <c r="K566" s="53"/>
      <c r="L566" s="53"/>
      <c r="M566" s="53"/>
      <c r="N566" s="53"/>
      <c r="O566" s="4"/>
      <c r="P566" s="4"/>
      <c r="Q566" s="4"/>
      <c r="R566" s="4"/>
      <c r="S566" s="4"/>
      <c r="T566" s="4"/>
      <c r="U566" s="4"/>
      <c r="V566" s="4"/>
      <c r="W566" s="4"/>
      <c r="X566" s="4"/>
      <c r="Y566" s="4"/>
      <c r="Z566" s="57"/>
      <c r="AA566" s="57"/>
      <c r="AB566" s="4"/>
      <c r="AC566" s="4"/>
      <c r="AD566" s="4"/>
      <c r="AE566" s="4"/>
    </row>
    <row r="567" spans="1:31" ht="15.75" customHeight="1">
      <c r="A567" s="4"/>
      <c r="B567" s="4"/>
      <c r="C567" s="4"/>
      <c r="D567" s="4"/>
      <c r="E567" s="4"/>
      <c r="F567" s="4"/>
      <c r="G567" s="57"/>
      <c r="H567" s="57"/>
      <c r="I567" s="53"/>
      <c r="J567" s="53"/>
      <c r="K567" s="53"/>
      <c r="L567" s="53"/>
      <c r="M567" s="53"/>
      <c r="N567" s="53"/>
      <c r="O567" s="4"/>
      <c r="P567" s="4"/>
      <c r="Q567" s="4"/>
      <c r="R567" s="4"/>
      <c r="S567" s="4"/>
      <c r="T567" s="4"/>
      <c r="U567" s="4"/>
      <c r="V567" s="4"/>
      <c r="W567" s="4"/>
      <c r="X567" s="4"/>
      <c r="Y567" s="4"/>
      <c r="Z567" s="57"/>
      <c r="AA567" s="57"/>
      <c r="AB567" s="4"/>
      <c r="AC567" s="4"/>
      <c r="AD567" s="4"/>
      <c r="AE567" s="4"/>
    </row>
    <row r="568" spans="1:31" ht="15.75" customHeight="1">
      <c r="A568" s="4"/>
      <c r="B568" s="4"/>
      <c r="C568" s="4"/>
      <c r="D568" s="4"/>
      <c r="E568" s="4"/>
      <c r="F568" s="4"/>
      <c r="G568" s="57"/>
      <c r="H568" s="57"/>
      <c r="I568" s="53"/>
      <c r="J568" s="53"/>
      <c r="K568" s="53"/>
      <c r="L568" s="53"/>
      <c r="M568" s="53"/>
      <c r="N568" s="53"/>
      <c r="O568" s="4"/>
      <c r="P568" s="4"/>
      <c r="Q568" s="4"/>
      <c r="R568" s="4"/>
      <c r="S568" s="4"/>
      <c r="T568" s="4"/>
      <c r="U568" s="4"/>
      <c r="V568" s="4"/>
      <c r="W568" s="4"/>
      <c r="X568" s="4"/>
      <c r="Y568" s="4"/>
      <c r="Z568" s="57"/>
      <c r="AA568" s="57"/>
      <c r="AB568" s="4"/>
      <c r="AC568" s="4"/>
      <c r="AD568" s="4"/>
      <c r="AE568" s="4"/>
    </row>
    <row r="569" spans="1:31" ht="15.75" customHeight="1">
      <c r="A569" s="4"/>
      <c r="B569" s="4"/>
      <c r="C569" s="4"/>
      <c r="D569" s="4"/>
      <c r="E569" s="4"/>
      <c r="F569" s="4"/>
      <c r="G569" s="57"/>
      <c r="H569" s="57"/>
      <c r="I569" s="53"/>
      <c r="J569" s="53"/>
      <c r="K569" s="53"/>
      <c r="L569" s="53"/>
      <c r="M569" s="53"/>
      <c r="N569" s="53"/>
      <c r="O569" s="4"/>
      <c r="P569" s="4"/>
      <c r="Q569" s="4"/>
      <c r="R569" s="4"/>
      <c r="S569" s="4"/>
      <c r="T569" s="4"/>
      <c r="U569" s="4"/>
      <c r="V569" s="4"/>
      <c r="W569" s="4"/>
      <c r="X569" s="4"/>
      <c r="Y569" s="4"/>
      <c r="Z569" s="57"/>
      <c r="AA569" s="57"/>
      <c r="AB569" s="4"/>
      <c r="AC569" s="4"/>
      <c r="AD569" s="4"/>
      <c r="AE569" s="4"/>
    </row>
    <row r="570" spans="1:31" ht="15.75" customHeight="1">
      <c r="A570" s="4"/>
      <c r="B570" s="4"/>
      <c r="C570" s="4"/>
      <c r="D570" s="4"/>
      <c r="E570" s="4"/>
      <c r="F570" s="4"/>
      <c r="G570" s="57"/>
      <c r="H570" s="57"/>
      <c r="I570" s="53"/>
      <c r="J570" s="53"/>
      <c r="K570" s="53"/>
      <c r="L570" s="53"/>
      <c r="M570" s="53"/>
      <c r="N570" s="53"/>
      <c r="O570" s="4"/>
      <c r="P570" s="4"/>
      <c r="Q570" s="4"/>
      <c r="R570" s="4"/>
      <c r="S570" s="4"/>
      <c r="T570" s="4"/>
      <c r="U570" s="4"/>
      <c r="V570" s="4"/>
      <c r="W570" s="4"/>
      <c r="X570" s="4"/>
      <c r="Y570" s="4"/>
      <c r="Z570" s="57"/>
      <c r="AA570" s="57"/>
      <c r="AB570" s="4"/>
      <c r="AC570" s="4"/>
      <c r="AD570" s="4"/>
      <c r="AE570" s="4"/>
    </row>
    <row r="571" spans="1:31" ht="15.75" customHeight="1">
      <c r="A571" s="4"/>
      <c r="B571" s="4"/>
      <c r="C571" s="4"/>
      <c r="D571" s="4"/>
      <c r="E571" s="4"/>
      <c r="F571" s="4"/>
      <c r="G571" s="57"/>
      <c r="H571" s="57"/>
      <c r="I571" s="53"/>
      <c r="J571" s="53"/>
      <c r="K571" s="53"/>
      <c r="L571" s="53"/>
      <c r="M571" s="53"/>
      <c r="N571" s="53"/>
      <c r="O571" s="4"/>
      <c r="P571" s="4"/>
      <c r="Q571" s="4"/>
      <c r="R571" s="4"/>
      <c r="S571" s="4"/>
      <c r="T571" s="4"/>
      <c r="U571" s="4"/>
      <c r="V571" s="4"/>
      <c r="W571" s="4"/>
      <c r="X571" s="4"/>
      <c r="Y571" s="4"/>
      <c r="Z571" s="57"/>
      <c r="AA571" s="57"/>
      <c r="AB571" s="4"/>
      <c r="AC571" s="4"/>
      <c r="AD571" s="4"/>
      <c r="AE571" s="4"/>
    </row>
    <row r="572" spans="1:31" ht="15.75" customHeight="1">
      <c r="A572" s="4"/>
      <c r="B572" s="4"/>
      <c r="C572" s="4"/>
      <c r="D572" s="4"/>
      <c r="E572" s="4"/>
      <c r="F572" s="4"/>
      <c r="G572" s="57"/>
      <c r="H572" s="57"/>
      <c r="I572" s="53"/>
      <c r="J572" s="53"/>
      <c r="K572" s="53"/>
      <c r="L572" s="53"/>
      <c r="M572" s="53"/>
      <c r="N572" s="53"/>
      <c r="O572" s="4"/>
      <c r="P572" s="4"/>
      <c r="Q572" s="4"/>
      <c r="R572" s="4"/>
      <c r="S572" s="4"/>
      <c r="T572" s="4"/>
      <c r="U572" s="4"/>
      <c r="V572" s="4"/>
      <c r="W572" s="4"/>
      <c r="X572" s="4"/>
      <c r="Y572" s="4"/>
      <c r="Z572" s="57"/>
      <c r="AA572" s="57"/>
      <c r="AB572" s="4"/>
      <c r="AC572" s="4"/>
      <c r="AD572" s="4"/>
      <c r="AE572" s="4"/>
    </row>
    <row r="573" spans="1:31" ht="15.75" customHeight="1">
      <c r="A573" s="4"/>
      <c r="B573" s="4"/>
      <c r="C573" s="4"/>
      <c r="D573" s="4"/>
      <c r="E573" s="4"/>
      <c r="F573" s="4"/>
      <c r="G573" s="57"/>
      <c r="H573" s="57"/>
      <c r="I573" s="53"/>
      <c r="J573" s="53"/>
      <c r="K573" s="53"/>
      <c r="L573" s="53"/>
      <c r="M573" s="53"/>
      <c r="N573" s="53"/>
      <c r="O573" s="4"/>
      <c r="P573" s="4"/>
      <c r="Q573" s="4"/>
      <c r="R573" s="4"/>
      <c r="S573" s="4"/>
      <c r="T573" s="4"/>
      <c r="U573" s="4"/>
      <c r="V573" s="4"/>
      <c r="W573" s="4"/>
      <c r="X573" s="4"/>
      <c r="Y573" s="4"/>
      <c r="Z573" s="57"/>
      <c r="AA573" s="57"/>
      <c r="AB573" s="4"/>
      <c r="AC573" s="4"/>
      <c r="AD573" s="4"/>
      <c r="AE573" s="4"/>
    </row>
    <row r="574" spans="1:31" ht="15.75" customHeight="1">
      <c r="A574" s="4"/>
      <c r="B574" s="4"/>
      <c r="C574" s="4"/>
      <c r="D574" s="4"/>
      <c r="E574" s="4"/>
      <c r="F574" s="4"/>
      <c r="G574" s="57"/>
      <c r="H574" s="57"/>
      <c r="I574" s="53"/>
      <c r="J574" s="53"/>
      <c r="K574" s="53"/>
      <c r="L574" s="53"/>
      <c r="M574" s="53"/>
      <c r="N574" s="53"/>
      <c r="O574" s="4"/>
      <c r="P574" s="4"/>
      <c r="Q574" s="4"/>
      <c r="R574" s="4"/>
      <c r="S574" s="4"/>
      <c r="T574" s="4"/>
      <c r="U574" s="4"/>
      <c r="V574" s="4"/>
      <c r="W574" s="4"/>
      <c r="X574" s="4"/>
      <c r="Y574" s="4"/>
      <c r="Z574" s="57"/>
      <c r="AA574" s="57"/>
      <c r="AB574" s="4"/>
      <c r="AC574" s="4"/>
      <c r="AD574" s="4"/>
      <c r="AE574" s="4"/>
    </row>
    <row r="575" spans="1:31" ht="15.75" customHeight="1">
      <c r="A575" s="4"/>
      <c r="B575" s="4"/>
      <c r="C575" s="4"/>
      <c r="D575" s="4"/>
      <c r="E575" s="4"/>
      <c r="F575" s="4"/>
      <c r="G575" s="57"/>
      <c r="H575" s="57"/>
      <c r="I575" s="53"/>
      <c r="J575" s="53"/>
      <c r="K575" s="53"/>
      <c r="L575" s="53"/>
      <c r="M575" s="53"/>
      <c r="N575" s="53"/>
      <c r="O575" s="4"/>
      <c r="P575" s="4"/>
      <c r="Q575" s="4"/>
      <c r="R575" s="4"/>
      <c r="S575" s="4"/>
      <c r="T575" s="4"/>
      <c r="U575" s="4"/>
      <c r="V575" s="4"/>
      <c r="W575" s="4"/>
      <c r="X575" s="4"/>
      <c r="Y575" s="4"/>
      <c r="Z575" s="57"/>
      <c r="AA575" s="57"/>
      <c r="AB575" s="4"/>
      <c r="AC575" s="4"/>
      <c r="AD575" s="4"/>
      <c r="AE575" s="4"/>
    </row>
    <row r="576" spans="1:31" ht="15.75" customHeight="1">
      <c r="A576" s="4"/>
      <c r="B576" s="4"/>
      <c r="C576" s="4"/>
      <c r="D576" s="4"/>
      <c r="E576" s="4"/>
      <c r="F576" s="4"/>
      <c r="G576" s="57"/>
      <c r="H576" s="57"/>
      <c r="I576" s="53"/>
      <c r="J576" s="53"/>
      <c r="K576" s="53"/>
      <c r="L576" s="53"/>
      <c r="M576" s="53"/>
      <c r="N576" s="53"/>
      <c r="O576" s="4"/>
      <c r="P576" s="4"/>
      <c r="Q576" s="4"/>
      <c r="R576" s="4"/>
      <c r="S576" s="4"/>
      <c r="T576" s="4"/>
      <c r="U576" s="4"/>
      <c r="V576" s="4"/>
      <c r="W576" s="4"/>
      <c r="X576" s="4"/>
      <c r="Y576" s="4"/>
      <c r="Z576" s="57"/>
      <c r="AA576" s="57"/>
      <c r="AB576" s="4"/>
      <c r="AC576" s="4"/>
      <c r="AD576" s="4"/>
      <c r="AE576" s="4"/>
    </row>
    <row r="577" spans="1:31" ht="15.75" customHeight="1">
      <c r="A577" s="4"/>
      <c r="B577" s="4"/>
      <c r="C577" s="4"/>
      <c r="D577" s="4"/>
      <c r="E577" s="4"/>
      <c r="F577" s="4"/>
      <c r="G577" s="57"/>
      <c r="H577" s="57"/>
      <c r="I577" s="53"/>
      <c r="J577" s="53"/>
      <c r="K577" s="53"/>
      <c r="L577" s="53"/>
      <c r="M577" s="53"/>
      <c r="N577" s="53"/>
      <c r="O577" s="4"/>
      <c r="P577" s="4"/>
      <c r="Q577" s="4"/>
      <c r="R577" s="4"/>
      <c r="S577" s="4"/>
      <c r="T577" s="4"/>
      <c r="U577" s="4"/>
      <c r="V577" s="4"/>
      <c r="W577" s="4"/>
      <c r="X577" s="4"/>
      <c r="Y577" s="4"/>
      <c r="Z577" s="57"/>
      <c r="AA577" s="57"/>
      <c r="AB577" s="4"/>
      <c r="AC577" s="4"/>
      <c r="AD577" s="4"/>
      <c r="AE577" s="4"/>
    </row>
    <row r="578" spans="1:31" ht="15.75" customHeight="1">
      <c r="A578" s="4"/>
      <c r="B578" s="4"/>
      <c r="C578" s="4"/>
      <c r="D578" s="4"/>
      <c r="E578" s="4"/>
      <c r="F578" s="4"/>
      <c r="G578" s="57"/>
      <c r="H578" s="57"/>
      <c r="I578" s="53"/>
      <c r="J578" s="53"/>
      <c r="K578" s="53"/>
      <c r="L578" s="53"/>
      <c r="M578" s="53"/>
      <c r="N578" s="53"/>
      <c r="O578" s="4"/>
      <c r="P578" s="4"/>
      <c r="Q578" s="4"/>
      <c r="R578" s="4"/>
      <c r="S578" s="4"/>
      <c r="T578" s="4"/>
      <c r="U578" s="4"/>
      <c r="V578" s="4"/>
      <c r="W578" s="4"/>
      <c r="X578" s="4"/>
      <c r="Y578" s="4"/>
      <c r="Z578" s="57"/>
      <c r="AA578" s="57"/>
      <c r="AB578" s="4"/>
      <c r="AC578" s="4"/>
      <c r="AD578" s="4"/>
      <c r="AE578" s="4"/>
    </row>
    <row r="579" spans="1:31" ht="15.75" customHeight="1">
      <c r="A579" s="4"/>
      <c r="B579" s="4"/>
      <c r="C579" s="4"/>
      <c r="D579" s="4"/>
      <c r="E579" s="4"/>
      <c r="F579" s="4"/>
      <c r="G579" s="57"/>
      <c r="H579" s="57"/>
      <c r="I579" s="53"/>
      <c r="J579" s="53"/>
      <c r="K579" s="53"/>
      <c r="L579" s="53"/>
      <c r="M579" s="53"/>
      <c r="N579" s="53"/>
      <c r="O579" s="4"/>
      <c r="P579" s="4"/>
      <c r="Q579" s="4"/>
      <c r="R579" s="4"/>
      <c r="S579" s="4"/>
      <c r="T579" s="4"/>
      <c r="U579" s="4"/>
      <c r="V579" s="4"/>
      <c r="W579" s="4"/>
      <c r="X579" s="4"/>
      <c r="Y579" s="4"/>
      <c r="Z579" s="57"/>
      <c r="AA579" s="57"/>
      <c r="AB579" s="4"/>
      <c r="AC579" s="4"/>
      <c r="AD579" s="4"/>
      <c r="AE579" s="4"/>
    </row>
    <row r="580" spans="1:31" ht="15.75" customHeight="1">
      <c r="A580" s="4"/>
      <c r="B580" s="4"/>
      <c r="C580" s="4"/>
      <c r="D580" s="4"/>
      <c r="E580" s="4"/>
      <c r="F580" s="4"/>
      <c r="G580" s="57"/>
      <c r="H580" s="57"/>
      <c r="I580" s="53"/>
      <c r="J580" s="53"/>
      <c r="K580" s="53"/>
      <c r="L580" s="53"/>
      <c r="M580" s="53"/>
      <c r="N580" s="53"/>
      <c r="O580" s="4"/>
      <c r="P580" s="4"/>
      <c r="Q580" s="4"/>
      <c r="R580" s="4"/>
      <c r="S580" s="4"/>
      <c r="T580" s="4"/>
      <c r="U580" s="4"/>
      <c r="V580" s="4"/>
      <c r="W580" s="4"/>
      <c r="X580" s="4"/>
      <c r="Y580" s="4"/>
      <c r="Z580" s="57"/>
      <c r="AA580" s="57"/>
      <c r="AB580" s="4"/>
      <c r="AC580" s="4"/>
      <c r="AD580" s="4"/>
      <c r="AE580" s="4"/>
    </row>
    <row r="581" spans="1:31" ht="15.75" customHeight="1">
      <c r="A581" s="4"/>
      <c r="B581" s="4"/>
      <c r="C581" s="4"/>
      <c r="D581" s="4"/>
      <c r="E581" s="4"/>
      <c r="F581" s="4"/>
      <c r="G581" s="57"/>
      <c r="H581" s="57"/>
      <c r="I581" s="53"/>
      <c r="J581" s="53"/>
      <c r="K581" s="53"/>
      <c r="L581" s="53"/>
      <c r="M581" s="53"/>
      <c r="N581" s="53"/>
      <c r="O581" s="4"/>
      <c r="P581" s="4"/>
      <c r="Q581" s="4"/>
      <c r="R581" s="4"/>
      <c r="S581" s="4"/>
      <c r="T581" s="4"/>
      <c r="U581" s="4"/>
      <c r="V581" s="4"/>
      <c r="W581" s="4"/>
      <c r="X581" s="4"/>
      <c r="Y581" s="4"/>
      <c r="Z581" s="57"/>
      <c r="AA581" s="57"/>
      <c r="AB581" s="4"/>
      <c r="AC581" s="4"/>
      <c r="AD581" s="4"/>
      <c r="AE581" s="4"/>
    </row>
    <row r="582" spans="1:31" ht="15.75" customHeight="1">
      <c r="A582" s="4"/>
      <c r="B582" s="4"/>
      <c r="C582" s="4"/>
      <c r="D582" s="4"/>
      <c r="E582" s="4"/>
      <c r="F582" s="4"/>
      <c r="G582" s="57"/>
      <c r="H582" s="57"/>
      <c r="I582" s="53"/>
      <c r="J582" s="53"/>
      <c r="K582" s="53"/>
      <c r="L582" s="53"/>
      <c r="M582" s="53"/>
      <c r="N582" s="53"/>
      <c r="O582" s="4"/>
      <c r="P582" s="4"/>
      <c r="Q582" s="4"/>
      <c r="R582" s="4"/>
      <c r="S582" s="4"/>
      <c r="T582" s="4"/>
      <c r="U582" s="4"/>
      <c r="V582" s="4"/>
      <c r="W582" s="4"/>
      <c r="X582" s="4"/>
      <c r="Y582" s="4"/>
      <c r="Z582" s="57"/>
      <c r="AA582" s="57"/>
      <c r="AB582" s="4"/>
      <c r="AC582" s="4"/>
      <c r="AD582" s="4"/>
      <c r="AE582" s="4"/>
    </row>
    <row r="583" spans="1:31" ht="15.75" customHeight="1">
      <c r="A583" s="4"/>
      <c r="B583" s="4"/>
      <c r="C583" s="4"/>
      <c r="D583" s="4"/>
      <c r="E583" s="4"/>
      <c r="F583" s="4"/>
      <c r="G583" s="57"/>
      <c r="H583" s="57"/>
      <c r="I583" s="53"/>
      <c r="J583" s="53"/>
      <c r="K583" s="53"/>
      <c r="L583" s="53"/>
      <c r="M583" s="53"/>
      <c r="N583" s="53"/>
      <c r="O583" s="4"/>
      <c r="P583" s="4"/>
      <c r="Q583" s="4"/>
      <c r="R583" s="4"/>
      <c r="S583" s="4"/>
      <c r="T583" s="4"/>
      <c r="U583" s="4"/>
      <c r="V583" s="4"/>
      <c r="W583" s="4"/>
      <c r="X583" s="4"/>
      <c r="Y583" s="4"/>
      <c r="Z583" s="57"/>
      <c r="AA583" s="57"/>
      <c r="AB583" s="4"/>
      <c r="AC583" s="4"/>
      <c r="AD583" s="4"/>
      <c r="AE583" s="4"/>
    </row>
    <row r="584" spans="1:31" ht="15.75" customHeight="1">
      <c r="A584" s="4"/>
      <c r="B584" s="4"/>
      <c r="C584" s="4"/>
      <c r="D584" s="4"/>
      <c r="E584" s="4"/>
      <c r="F584" s="4"/>
      <c r="G584" s="57"/>
      <c r="H584" s="57"/>
      <c r="I584" s="53"/>
      <c r="J584" s="53"/>
      <c r="K584" s="53"/>
      <c r="L584" s="53"/>
      <c r="M584" s="53"/>
      <c r="N584" s="53"/>
      <c r="O584" s="4"/>
      <c r="P584" s="4"/>
      <c r="Q584" s="4"/>
      <c r="R584" s="4"/>
      <c r="S584" s="4"/>
      <c r="T584" s="4"/>
      <c r="U584" s="4"/>
      <c r="V584" s="4"/>
      <c r="W584" s="4"/>
      <c r="X584" s="4"/>
      <c r="Y584" s="4"/>
      <c r="Z584" s="57"/>
      <c r="AA584" s="57"/>
      <c r="AB584" s="4"/>
      <c r="AC584" s="4"/>
      <c r="AD584" s="4"/>
      <c r="AE584" s="4"/>
    </row>
    <row r="585" spans="1:31" ht="15.75" customHeight="1">
      <c r="A585" s="4"/>
      <c r="B585" s="4"/>
      <c r="C585" s="4"/>
      <c r="D585" s="4"/>
      <c r="E585" s="4"/>
      <c r="F585" s="4"/>
      <c r="G585" s="57"/>
      <c r="H585" s="57"/>
      <c r="I585" s="53"/>
      <c r="J585" s="53"/>
      <c r="K585" s="53"/>
      <c r="L585" s="53"/>
      <c r="M585" s="53"/>
      <c r="N585" s="53"/>
      <c r="O585" s="4"/>
      <c r="P585" s="4"/>
      <c r="Q585" s="4"/>
      <c r="R585" s="4"/>
      <c r="S585" s="4"/>
      <c r="T585" s="4"/>
      <c r="U585" s="4"/>
      <c r="V585" s="4"/>
      <c r="W585" s="4"/>
      <c r="X585" s="4"/>
      <c r="Y585" s="4"/>
      <c r="Z585" s="57"/>
      <c r="AA585" s="57"/>
      <c r="AB585" s="4"/>
      <c r="AC585" s="4"/>
      <c r="AD585" s="4"/>
      <c r="AE585" s="4"/>
    </row>
    <row r="586" spans="1:31" ht="15.75" customHeight="1">
      <c r="A586" s="4"/>
      <c r="B586" s="4"/>
      <c r="C586" s="4"/>
      <c r="D586" s="4"/>
      <c r="E586" s="4"/>
      <c r="F586" s="4"/>
      <c r="G586" s="57"/>
      <c r="H586" s="57"/>
      <c r="I586" s="53"/>
      <c r="J586" s="53"/>
      <c r="K586" s="53"/>
      <c r="L586" s="53"/>
      <c r="M586" s="53"/>
      <c r="N586" s="53"/>
      <c r="O586" s="4"/>
      <c r="P586" s="4"/>
      <c r="Q586" s="4"/>
      <c r="R586" s="4"/>
      <c r="S586" s="4"/>
      <c r="T586" s="4"/>
      <c r="U586" s="4"/>
      <c r="V586" s="4"/>
      <c r="W586" s="4"/>
      <c r="X586" s="4"/>
      <c r="Y586" s="4"/>
      <c r="Z586" s="57"/>
      <c r="AA586" s="57"/>
      <c r="AB586" s="4"/>
      <c r="AC586" s="4"/>
      <c r="AD586" s="4"/>
      <c r="AE586" s="4"/>
    </row>
    <row r="587" spans="1:31" ht="15.75" customHeight="1">
      <c r="A587" s="4"/>
      <c r="B587" s="4"/>
      <c r="C587" s="4"/>
      <c r="D587" s="4"/>
      <c r="E587" s="4"/>
      <c r="F587" s="4"/>
      <c r="G587" s="57"/>
      <c r="H587" s="57"/>
      <c r="I587" s="53"/>
      <c r="J587" s="53"/>
      <c r="K587" s="53"/>
      <c r="L587" s="53"/>
      <c r="M587" s="53"/>
      <c r="N587" s="53"/>
      <c r="O587" s="4"/>
      <c r="P587" s="4"/>
      <c r="Q587" s="4"/>
      <c r="R587" s="4"/>
      <c r="S587" s="4"/>
      <c r="T587" s="4"/>
      <c r="U587" s="4"/>
      <c r="V587" s="4"/>
      <c r="W587" s="4"/>
      <c r="X587" s="4"/>
      <c r="Y587" s="4"/>
      <c r="Z587" s="57"/>
      <c r="AA587" s="57"/>
      <c r="AB587" s="4"/>
      <c r="AC587" s="4"/>
      <c r="AD587" s="4"/>
      <c r="AE587" s="4"/>
    </row>
    <row r="588" spans="1:31" ht="15.75" customHeight="1">
      <c r="A588" s="4"/>
      <c r="B588" s="4"/>
      <c r="C588" s="4"/>
      <c r="D588" s="4"/>
      <c r="E588" s="4"/>
      <c r="F588" s="4"/>
      <c r="G588" s="57"/>
      <c r="H588" s="57"/>
      <c r="I588" s="53"/>
      <c r="J588" s="53"/>
      <c r="K588" s="53"/>
      <c r="L588" s="53"/>
      <c r="M588" s="53"/>
      <c r="N588" s="53"/>
      <c r="O588" s="4"/>
      <c r="P588" s="4"/>
      <c r="Q588" s="4"/>
      <c r="R588" s="4"/>
      <c r="S588" s="4"/>
      <c r="T588" s="4"/>
      <c r="U588" s="4"/>
      <c r="V588" s="4"/>
      <c r="W588" s="4"/>
      <c r="X588" s="4"/>
      <c r="Y588" s="4"/>
      <c r="Z588" s="57"/>
      <c r="AA588" s="57"/>
      <c r="AB588" s="4"/>
      <c r="AC588" s="4"/>
      <c r="AD588" s="4"/>
      <c r="AE588" s="4"/>
    </row>
    <row r="589" spans="1:31" ht="15.75" customHeight="1">
      <c r="A589" s="4"/>
      <c r="B589" s="4"/>
      <c r="C589" s="4"/>
      <c r="D589" s="4"/>
      <c r="E589" s="4"/>
      <c r="F589" s="4"/>
      <c r="G589" s="57"/>
      <c r="H589" s="57"/>
      <c r="I589" s="53"/>
      <c r="J589" s="53"/>
      <c r="K589" s="53"/>
      <c r="L589" s="53"/>
      <c r="M589" s="53"/>
      <c r="N589" s="53"/>
      <c r="O589" s="4"/>
      <c r="P589" s="4"/>
      <c r="Q589" s="4"/>
      <c r="R589" s="4"/>
      <c r="S589" s="4"/>
      <c r="T589" s="4"/>
      <c r="U589" s="4"/>
      <c r="V589" s="4"/>
      <c r="W589" s="4"/>
      <c r="X589" s="4"/>
      <c r="Y589" s="4"/>
      <c r="Z589" s="57"/>
      <c r="AA589" s="57"/>
      <c r="AB589" s="4"/>
      <c r="AC589" s="4"/>
      <c r="AD589" s="4"/>
      <c r="AE589" s="4"/>
    </row>
    <row r="590" spans="1:31" ht="15.75" customHeight="1">
      <c r="A590" s="4"/>
      <c r="B590" s="4"/>
      <c r="C590" s="4"/>
      <c r="D590" s="4"/>
      <c r="E590" s="4"/>
      <c r="F590" s="4"/>
      <c r="G590" s="57"/>
      <c r="H590" s="57"/>
      <c r="I590" s="53"/>
      <c r="J590" s="53"/>
      <c r="K590" s="53"/>
      <c r="L590" s="53"/>
      <c r="M590" s="53"/>
      <c r="N590" s="53"/>
      <c r="O590" s="4"/>
      <c r="P590" s="4"/>
      <c r="Q590" s="4"/>
      <c r="R590" s="4"/>
      <c r="S590" s="4"/>
      <c r="T590" s="4"/>
      <c r="U590" s="4"/>
      <c r="V590" s="4"/>
      <c r="W590" s="4"/>
      <c r="X590" s="4"/>
      <c r="Y590" s="4"/>
      <c r="Z590" s="57"/>
      <c r="AA590" s="57"/>
      <c r="AB590" s="4"/>
      <c r="AC590" s="4"/>
      <c r="AD590" s="4"/>
      <c r="AE590" s="4"/>
    </row>
    <row r="591" spans="1:31" ht="15.75" customHeight="1">
      <c r="A591" s="4"/>
      <c r="B591" s="4"/>
      <c r="C591" s="4"/>
      <c r="D591" s="4"/>
      <c r="E591" s="4"/>
      <c r="F591" s="4"/>
      <c r="G591" s="57"/>
      <c r="H591" s="57"/>
      <c r="I591" s="53"/>
      <c r="J591" s="53"/>
      <c r="K591" s="53"/>
      <c r="L591" s="53"/>
      <c r="M591" s="53"/>
      <c r="N591" s="53"/>
      <c r="O591" s="4"/>
      <c r="P591" s="4"/>
      <c r="Q591" s="4"/>
      <c r="R591" s="4"/>
      <c r="S591" s="4"/>
      <c r="T591" s="4"/>
      <c r="U591" s="4"/>
      <c r="V591" s="4"/>
      <c r="W591" s="4"/>
      <c r="X591" s="4"/>
      <c r="Y591" s="4"/>
      <c r="Z591" s="57"/>
      <c r="AA591" s="57"/>
      <c r="AB591" s="4"/>
      <c r="AC591" s="4"/>
      <c r="AD591" s="4"/>
      <c r="AE591" s="4"/>
    </row>
    <row r="592" spans="1:31" ht="15.75" customHeight="1">
      <c r="A592" s="4"/>
      <c r="B592" s="4"/>
      <c r="C592" s="4"/>
      <c r="D592" s="4"/>
      <c r="E592" s="4"/>
      <c r="F592" s="4"/>
      <c r="G592" s="57"/>
      <c r="H592" s="57"/>
      <c r="I592" s="53"/>
      <c r="J592" s="53"/>
      <c r="K592" s="53"/>
      <c r="L592" s="53"/>
      <c r="M592" s="53"/>
      <c r="N592" s="53"/>
      <c r="O592" s="4"/>
      <c r="P592" s="4"/>
      <c r="Q592" s="4"/>
      <c r="R592" s="4"/>
      <c r="S592" s="4"/>
      <c r="T592" s="4"/>
      <c r="U592" s="4"/>
      <c r="V592" s="4"/>
      <c r="W592" s="4"/>
      <c r="X592" s="4"/>
      <c r="Y592" s="4"/>
      <c r="Z592" s="57"/>
      <c r="AA592" s="57"/>
      <c r="AB592" s="4"/>
      <c r="AC592" s="4"/>
      <c r="AD592" s="4"/>
      <c r="AE592" s="4"/>
    </row>
    <row r="593" spans="1:31" ht="15.75" customHeight="1">
      <c r="A593" s="4"/>
      <c r="B593" s="4"/>
      <c r="C593" s="4"/>
      <c r="D593" s="4"/>
      <c r="E593" s="4"/>
      <c r="F593" s="4"/>
      <c r="G593" s="57"/>
      <c r="H593" s="57"/>
      <c r="I593" s="53"/>
      <c r="J593" s="53"/>
      <c r="K593" s="53"/>
      <c r="L593" s="53"/>
      <c r="M593" s="53"/>
      <c r="N593" s="53"/>
      <c r="O593" s="4"/>
      <c r="P593" s="4"/>
      <c r="Q593" s="4"/>
      <c r="R593" s="4"/>
      <c r="S593" s="4"/>
      <c r="T593" s="4"/>
      <c r="U593" s="4"/>
      <c r="V593" s="4"/>
      <c r="W593" s="4"/>
      <c r="X593" s="4"/>
      <c r="Y593" s="4"/>
      <c r="Z593" s="57"/>
      <c r="AA593" s="57"/>
      <c r="AB593" s="4"/>
      <c r="AC593" s="4"/>
      <c r="AD593" s="4"/>
      <c r="AE593" s="4"/>
    </row>
    <row r="594" spans="1:31" ht="15.75" customHeight="1">
      <c r="A594" s="4"/>
      <c r="B594" s="4"/>
      <c r="C594" s="4"/>
      <c r="D594" s="4"/>
      <c r="E594" s="4"/>
      <c r="F594" s="4"/>
      <c r="G594" s="57"/>
      <c r="H594" s="57"/>
      <c r="I594" s="53"/>
      <c r="J594" s="53"/>
      <c r="K594" s="53"/>
      <c r="L594" s="53"/>
      <c r="M594" s="53"/>
      <c r="N594" s="53"/>
      <c r="O594" s="4"/>
      <c r="P594" s="4"/>
      <c r="Q594" s="4"/>
      <c r="R594" s="4"/>
      <c r="S594" s="4"/>
      <c r="T594" s="4"/>
      <c r="U594" s="4"/>
      <c r="V594" s="4"/>
      <c r="W594" s="4"/>
      <c r="X594" s="4"/>
      <c r="Y594" s="4"/>
      <c r="Z594" s="57"/>
      <c r="AA594" s="57"/>
      <c r="AB594" s="4"/>
      <c r="AC594" s="4"/>
      <c r="AD594" s="4"/>
      <c r="AE594" s="4"/>
    </row>
    <row r="595" spans="1:31" ht="15.75" customHeight="1">
      <c r="A595" s="4"/>
      <c r="B595" s="4"/>
      <c r="C595" s="4"/>
      <c r="D595" s="4"/>
      <c r="E595" s="4"/>
      <c r="F595" s="4"/>
      <c r="G595" s="57"/>
      <c r="H595" s="57"/>
      <c r="I595" s="53"/>
      <c r="J595" s="53"/>
      <c r="K595" s="53"/>
      <c r="L595" s="53"/>
      <c r="M595" s="53"/>
      <c r="N595" s="53"/>
      <c r="O595" s="4"/>
      <c r="P595" s="4"/>
      <c r="Q595" s="4"/>
      <c r="R595" s="4"/>
      <c r="S595" s="4"/>
      <c r="T595" s="4"/>
      <c r="U595" s="4"/>
      <c r="V595" s="4"/>
      <c r="W595" s="4"/>
      <c r="X595" s="4"/>
      <c r="Y595" s="4"/>
      <c r="Z595" s="57"/>
      <c r="AA595" s="57"/>
      <c r="AB595" s="4"/>
      <c r="AC595" s="4"/>
      <c r="AD595" s="4"/>
      <c r="AE595" s="4"/>
    </row>
    <row r="596" spans="1:31" ht="15.75" customHeight="1">
      <c r="A596" s="4"/>
      <c r="B596" s="4"/>
      <c r="C596" s="4"/>
      <c r="D596" s="4"/>
      <c r="E596" s="4"/>
      <c r="F596" s="4"/>
      <c r="G596" s="57"/>
      <c r="H596" s="57"/>
      <c r="I596" s="53"/>
      <c r="J596" s="53"/>
      <c r="K596" s="53"/>
      <c r="L596" s="53"/>
      <c r="M596" s="53"/>
      <c r="N596" s="53"/>
      <c r="O596" s="4"/>
      <c r="P596" s="4"/>
      <c r="Q596" s="4"/>
      <c r="R596" s="4"/>
      <c r="S596" s="4"/>
      <c r="T596" s="4"/>
      <c r="U596" s="4"/>
      <c r="V596" s="4"/>
      <c r="W596" s="4"/>
      <c r="X596" s="4"/>
      <c r="Y596" s="4"/>
      <c r="Z596" s="57"/>
      <c r="AA596" s="57"/>
      <c r="AB596" s="4"/>
      <c r="AC596" s="4"/>
      <c r="AD596" s="4"/>
      <c r="AE596" s="4"/>
    </row>
    <row r="597" spans="1:31" ht="15.75" customHeight="1">
      <c r="A597" s="4"/>
      <c r="B597" s="4"/>
      <c r="C597" s="4"/>
      <c r="D597" s="4"/>
      <c r="E597" s="4"/>
      <c r="F597" s="4"/>
      <c r="G597" s="57"/>
      <c r="H597" s="57"/>
      <c r="I597" s="53"/>
      <c r="J597" s="53"/>
      <c r="K597" s="53"/>
      <c r="L597" s="53"/>
      <c r="M597" s="53"/>
      <c r="N597" s="53"/>
      <c r="O597" s="4"/>
      <c r="P597" s="4"/>
      <c r="Q597" s="4"/>
      <c r="R597" s="4"/>
      <c r="S597" s="4"/>
      <c r="T597" s="4"/>
      <c r="U597" s="4"/>
      <c r="V597" s="4"/>
      <c r="W597" s="4"/>
      <c r="X597" s="4"/>
      <c r="Y597" s="4"/>
      <c r="Z597" s="57"/>
      <c r="AA597" s="57"/>
      <c r="AB597" s="4"/>
      <c r="AC597" s="4"/>
      <c r="AD597" s="4"/>
      <c r="AE597" s="4"/>
    </row>
    <row r="598" spans="1:31" ht="15.75" customHeight="1">
      <c r="A598" s="4"/>
      <c r="B598" s="4"/>
      <c r="C598" s="4"/>
      <c r="D598" s="4"/>
      <c r="E598" s="4"/>
      <c r="F598" s="4"/>
      <c r="G598" s="57"/>
      <c r="H598" s="57"/>
      <c r="I598" s="53"/>
      <c r="J598" s="53"/>
      <c r="K598" s="53"/>
      <c r="L598" s="53"/>
      <c r="M598" s="53"/>
      <c r="N598" s="53"/>
      <c r="O598" s="4"/>
      <c r="P598" s="4"/>
      <c r="Q598" s="4"/>
      <c r="R598" s="4"/>
      <c r="S598" s="4"/>
      <c r="T598" s="4"/>
      <c r="U598" s="4"/>
      <c r="V598" s="4"/>
      <c r="W598" s="4"/>
      <c r="X598" s="4"/>
      <c r="Y598" s="4"/>
      <c r="Z598" s="57"/>
      <c r="AA598" s="57"/>
      <c r="AB598" s="4"/>
      <c r="AC598" s="4"/>
      <c r="AD598" s="4"/>
      <c r="AE598" s="4"/>
    </row>
    <row r="599" spans="1:31" ht="15.75" customHeight="1">
      <c r="A599" s="4"/>
      <c r="B599" s="4"/>
      <c r="C599" s="4"/>
      <c r="D599" s="4"/>
      <c r="E599" s="4"/>
      <c r="F599" s="4"/>
      <c r="G599" s="57"/>
      <c r="H599" s="57"/>
      <c r="I599" s="53"/>
      <c r="J599" s="53"/>
      <c r="K599" s="53"/>
      <c r="L599" s="53"/>
      <c r="M599" s="53"/>
      <c r="N599" s="53"/>
      <c r="O599" s="4"/>
      <c r="P599" s="4"/>
      <c r="Q599" s="4"/>
      <c r="R599" s="4"/>
      <c r="S599" s="4"/>
      <c r="T599" s="4"/>
      <c r="U599" s="4"/>
      <c r="V599" s="4"/>
      <c r="W599" s="4"/>
      <c r="X599" s="4"/>
      <c r="Y599" s="4"/>
      <c r="Z599" s="57"/>
      <c r="AA599" s="57"/>
      <c r="AB599" s="4"/>
      <c r="AC599" s="4"/>
      <c r="AD599" s="4"/>
      <c r="AE599" s="4"/>
    </row>
    <row r="600" spans="1:31" ht="15.75" customHeight="1">
      <c r="A600" s="4"/>
      <c r="B600" s="4"/>
      <c r="C600" s="4"/>
      <c r="D600" s="4"/>
      <c r="E600" s="4"/>
      <c r="F600" s="4"/>
      <c r="G600" s="57"/>
      <c r="H600" s="57"/>
      <c r="I600" s="53"/>
      <c r="J600" s="53"/>
      <c r="K600" s="53"/>
      <c r="L600" s="53"/>
      <c r="M600" s="53"/>
      <c r="N600" s="53"/>
      <c r="O600" s="4"/>
      <c r="P600" s="4"/>
      <c r="Q600" s="4"/>
      <c r="R600" s="4"/>
      <c r="S600" s="4"/>
      <c r="T600" s="4"/>
      <c r="U600" s="4"/>
      <c r="V600" s="4"/>
      <c r="W600" s="4"/>
      <c r="X600" s="4"/>
      <c r="Y600" s="4"/>
      <c r="Z600" s="57"/>
      <c r="AA600" s="57"/>
      <c r="AB600" s="4"/>
      <c r="AC600" s="4"/>
      <c r="AD600" s="4"/>
      <c r="AE600" s="4"/>
    </row>
    <row r="601" spans="1:31" ht="15.75" customHeight="1">
      <c r="A601" s="4"/>
      <c r="B601" s="4"/>
      <c r="C601" s="4"/>
      <c r="D601" s="4"/>
      <c r="E601" s="4"/>
      <c r="F601" s="4"/>
      <c r="G601" s="57"/>
      <c r="H601" s="57"/>
      <c r="I601" s="53"/>
      <c r="J601" s="53"/>
      <c r="K601" s="53"/>
      <c r="L601" s="53"/>
      <c r="M601" s="53"/>
      <c r="N601" s="53"/>
      <c r="O601" s="4"/>
      <c r="P601" s="4"/>
      <c r="Q601" s="4"/>
      <c r="R601" s="4"/>
      <c r="S601" s="4"/>
      <c r="T601" s="4"/>
      <c r="U601" s="4"/>
      <c r="V601" s="4"/>
      <c r="W601" s="4"/>
      <c r="X601" s="4"/>
      <c r="Y601" s="4"/>
      <c r="Z601" s="57"/>
      <c r="AA601" s="57"/>
      <c r="AB601" s="4"/>
      <c r="AC601" s="4"/>
      <c r="AD601" s="4"/>
      <c r="AE601" s="4"/>
    </row>
    <row r="602" spans="1:31" ht="15.75" customHeight="1">
      <c r="A602" s="4"/>
      <c r="B602" s="4"/>
      <c r="C602" s="4"/>
      <c r="D602" s="4"/>
      <c r="E602" s="4"/>
      <c r="F602" s="4"/>
      <c r="G602" s="57"/>
      <c r="H602" s="57"/>
      <c r="I602" s="53"/>
      <c r="J602" s="53"/>
      <c r="K602" s="53"/>
      <c r="L602" s="53"/>
      <c r="M602" s="53"/>
      <c r="N602" s="53"/>
      <c r="O602" s="4"/>
      <c r="P602" s="4"/>
      <c r="Q602" s="4"/>
      <c r="R602" s="4"/>
      <c r="S602" s="4"/>
      <c r="T602" s="4"/>
      <c r="U602" s="4"/>
      <c r="V602" s="4"/>
      <c r="W602" s="4"/>
      <c r="X602" s="4"/>
      <c r="Y602" s="4"/>
      <c r="Z602" s="57"/>
      <c r="AA602" s="57"/>
      <c r="AB602" s="4"/>
      <c r="AC602" s="4"/>
      <c r="AD602" s="4"/>
      <c r="AE602" s="4"/>
    </row>
    <row r="603" spans="1:31" ht="15.75" customHeight="1">
      <c r="A603" s="4"/>
      <c r="B603" s="4"/>
      <c r="C603" s="4"/>
      <c r="D603" s="4"/>
      <c r="E603" s="4"/>
      <c r="F603" s="4"/>
      <c r="G603" s="57"/>
      <c r="H603" s="57"/>
      <c r="I603" s="53"/>
      <c r="J603" s="53"/>
      <c r="K603" s="53"/>
      <c r="L603" s="53"/>
      <c r="M603" s="53"/>
      <c r="N603" s="53"/>
      <c r="O603" s="4"/>
      <c r="P603" s="4"/>
      <c r="Q603" s="4"/>
      <c r="R603" s="4"/>
      <c r="S603" s="4"/>
      <c r="T603" s="4"/>
      <c r="U603" s="4"/>
      <c r="V603" s="4"/>
      <c r="W603" s="4"/>
      <c r="X603" s="4"/>
      <c r="Y603" s="4"/>
      <c r="Z603" s="57"/>
      <c r="AA603" s="57"/>
      <c r="AB603" s="4"/>
      <c r="AC603" s="4"/>
      <c r="AD603" s="4"/>
      <c r="AE603" s="4"/>
    </row>
    <row r="604" spans="1:31" ht="15.75" customHeight="1">
      <c r="A604" s="4"/>
      <c r="B604" s="4"/>
      <c r="C604" s="4"/>
      <c r="D604" s="4"/>
      <c r="E604" s="4"/>
      <c r="F604" s="4"/>
      <c r="G604" s="57"/>
      <c r="H604" s="57"/>
      <c r="I604" s="53"/>
      <c r="J604" s="53"/>
      <c r="K604" s="53"/>
      <c r="L604" s="53"/>
      <c r="M604" s="53"/>
      <c r="N604" s="53"/>
      <c r="O604" s="4"/>
      <c r="P604" s="4"/>
      <c r="Q604" s="4"/>
      <c r="R604" s="4"/>
      <c r="S604" s="4"/>
      <c r="T604" s="4"/>
      <c r="U604" s="4"/>
      <c r="V604" s="4"/>
      <c r="W604" s="4"/>
      <c r="X604" s="4"/>
      <c r="Y604" s="4"/>
      <c r="Z604" s="57"/>
      <c r="AA604" s="57"/>
      <c r="AB604" s="4"/>
      <c r="AC604" s="4"/>
      <c r="AD604" s="4"/>
      <c r="AE604" s="4"/>
    </row>
    <row r="605" spans="1:31" ht="15.75" customHeight="1">
      <c r="A605" s="4"/>
      <c r="B605" s="4"/>
      <c r="C605" s="4"/>
      <c r="D605" s="4"/>
      <c r="E605" s="4"/>
      <c r="F605" s="4"/>
      <c r="G605" s="57"/>
      <c r="H605" s="57"/>
      <c r="I605" s="53"/>
      <c r="J605" s="53"/>
      <c r="K605" s="53"/>
      <c r="L605" s="53"/>
      <c r="M605" s="53"/>
      <c r="N605" s="53"/>
      <c r="O605" s="4"/>
      <c r="P605" s="4"/>
      <c r="Q605" s="4"/>
      <c r="R605" s="4"/>
      <c r="S605" s="4"/>
      <c r="T605" s="4"/>
      <c r="U605" s="4"/>
      <c r="V605" s="4"/>
      <c r="W605" s="4"/>
      <c r="X605" s="4"/>
      <c r="Y605" s="4"/>
      <c r="Z605" s="57"/>
      <c r="AA605" s="57"/>
      <c r="AB605" s="4"/>
      <c r="AC605" s="4"/>
      <c r="AD605" s="4"/>
      <c r="AE605" s="4"/>
    </row>
    <row r="606" spans="1:31" ht="15.75" customHeight="1">
      <c r="A606" s="4"/>
      <c r="B606" s="4"/>
      <c r="C606" s="4"/>
      <c r="D606" s="4"/>
      <c r="E606" s="4"/>
      <c r="F606" s="4"/>
      <c r="G606" s="57"/>
      <c r="H606" s="57"/>
      <c r="I606" s="53"/>
      <c r="J606" s="53"/>
      <c r="K606" s="53"/>
      <c r="L606" s="53"/>
      <c r="M606" s="53"/>
      <c r="N606" s="53"/>
      <c r="O606" s="4"/>
      <c r="P606" s="4"/>
      <c r="Q606" s="4"/>
      <c r="R606" s="4"/>
      <c r="S606" s="4"/>
      <c r="T606" s="4"/>
      <c r="U606" s="4"/>
      <c r="V606" s="4"/>
      <c r="W606" s="4"/>
      <c r="X606" s="4"/>
      <c r="Y606" s="4"/>
      <c r="Z606" s="57"/>
      <c r="AA606" s="57"/>
      <c r="AB606" s="4"/>
      <c r="AC606" s="4"/>
      <c r="AD606" s="4"/>
      <c r="AE606" s="4"/>
    </row>
    <row r="607" spans="1:31" ht="15.75" customHeight="1">
      <c r="A607" s="4"/>
      <c r="B607" s="4"/>
      <c r="C607" s="4"/>
      <c r="D607" s="4"/>
      <c r="E607" s="4"/>
      <c r="F607" s="4"/>
      <c r="G607" s="57"/>
      <c r="H607" s="57"/>
      <c r="I607" s="53"/>
      <c r="J607" s="53"/>
      <c r="K607" s="53"/>
      <c r="L607" s="53"/>
      <c r="M607" s="53"/>
      <c r="N607" s="53"/>
      <c r="O607" s="4"/>
      <c r="P607" s="4"/>
      <c r="Q607" s="4"/>
      <c r="R607" s="4"/>
      <c r="S607" s="4"/>
      <c r="T607" s="4"/>
      <c r="U607" s="4"/>
      <c r="V607" s="4"/>
      <c r="W607" s="4"/>
      <c r="X607" s="4"/>
      <c r="Y607" s="4"/>
      <c r="Z607" s="57"/>
      <c r="AA607" s="57"/>
      <c r="AB607" s="4"/>
      <c r="AC607" s="4"/>
      <c r="AD607" s="4"/>
      <c r="AE607" s="4"/>
    </row>
    <row r="608" spans="1:31" ht="15.75" customHeight="1">
      <c r="A608" s="4"/>
      <c r="B608" s="4"/>
      <c r="C608" s="4"/>
      <c r="D608" s="4"/>
      <c r="E608" s="4"/>
      <c r="F608" s="4"/>
      <c r="G608" s="57"/>
      <c r="H608" s="57"/>
      <c r="I608" s="53"/>
      <c r="J608" s="53"/>
      <c r="K608" s="53"/>
      <c r="L608" s="53"/>
      <c r="M608" s="53"/>
      <c r="N608" s="53"/>
      <c r="O608" s="4"/>
      <c r="P608" s="4"/>
      <c r="Q608" s="4"/>
      <c r="R608" s="4"/>
      <c r="S608" s="4"/>
      <c r="T608" s="4"/>
      <c r="U608" s="4"/>
      <c r="V608" s="4"/>
      <c r="W608" s="4"/>
      <c r="X608" s="4"/>
      <c r="Y608" s="4"/>
      <c r="Z608" s="57"/>
      <c r="AA608" s="57"/>
      <c r="AB608" s="4"/>
      <c r="AC608" s="4"/>
      <c r="AD608" s="4"/>
      <c r="AE608" s="4"/>
    </row>
    <row r="609" spans="1:31" ht="15.75" customHeight="1">
      <c r="A609" s="4"/>
      <c r="B609" s="4"/>
      <c r="C609" s="4"/>
      <c r="D609" s="4"/>
      <c r="E609" s="4"/>
      <c r="F609" s="4"/>
      <c r="G609" s="57"/>
      <c r="H609" s="57"/>
      <c r="I609" s="53"/>
      <c r="J609" s="53"/>
      <c r="K609" s="53"/>
      <c r="L609" s="53"/>
      <c r="M609" s="53"/>
      <c r="N609" s="53"/>
      <c r="O609" s="4"/>
      <c r="P609" s="4"/>
      <c r="Q609" s="4"/>
      <c r="R609" s="4"/>
      <c r="S609" s="4"/>
      <c r="T609" s="4"/>
      <c r="U609" s="4"/>
      <c r="V609" s="4"/>
      <c r="W609" s="4"/>
      <c r="X609" s="4"/>
      <c r="Y609" s="4"/>
      <c r="Z609" s="57"/>
      <c r="AA609" s="57"/>
      <c r="AB609" s="4"/>
      <c r="AC609" s="4"/>
      <c r="AD609" s="4"/>
      <c r="AE609" s="4"/>
    </row>
    <row r="610" spans="1:31" ht="15.75" customHeight="1">
      <c r="A610" s="4"/>
      <c r="B610" s="4"/>
      <c r="C610" s="4"/>
      <c r="D610" s="4"/>
      <c r="E610" s="4"/>
      <c r="F610" s="4"/>
      <c r="G610" s="57"/>
      <c r="H610" s="57"/>
      <c r="I610" s="53"/>
      <c r="J610" s="53"/>
      <c r="K610" s="53"/>
      <c r="L610" s="53"/>
      <c r="M610" s="53"/>
      <c r="N610" s="53"/>
      <c r="O610" s="4"/>
      <c r="P610" s="4"/>
      <c r="Q610" s="4"/>
      <c r="R610" s="4"/>
      <c r="S610" s="4"/>
      <c r="T610" s="4"/>
      <c r="U610" s="4"/>
      <c r="V610" s="4"/>
      <c r="W610" s="4"/>
      <c r="X610" s="4"/>
      <c r="Y610" s="4"/>
      <c r="Z610" s="57"/>
      <c r="AA610" s="57"/>
      <c r="AB610" s="4"/>
      <c r="AC610" s="4"/>
      <c r="AD610" s="4"/>
      <c r="AE610" s="4"/>
    </row>
    <row r="611" spans="1:31" ht="15.75" customHeight="1">
      <c r="A611" s="4"/>
      <c r="B611" s="4"/>
      <c r="C611" s="4"/>
      <c r="D611" s="4"/>
      <c r="E611" s="4"/>
      <c r="F611" s="4"/>
      <c r="G611" s="57"/>
      <c r="H611" s="57"/>
      <c r="I611" s="53"/>
      <c r="J611" s="53"/>
      <c r="K611" s="53"/>
      <c r="L611" s="53"/>
      <c r="M611" s="53"/>
      <c r="N611" s="53"/>
      <c r="O611" s="4"/>
      <c r="P611" s="4"/>
      <c r="Q611" s="4"/>
      <c r="R611" s="4"/>
      <c r="S611" s="4"/>
      <c r="T611" s="4"/>
      <c r="U611" s="4"/>
      <c r="V611" s="4"/>
      <c r="W611" s="4"/>
      <c r="X611" s="4"/>
      <c r="Y611" s="4"/>
      <c r="Z611" s="57"/>
      <c r="AA611" s="57"/>
      <c r="AB611" s="4"/>
      <c r="AC611" s="4"/>
      <c r="AD611" s="4"/>
      <c r="AE611" s="4"/>
    </row>
    <row r="612" spans="1:31" ht="15.75" customHeight="1">
      <c r="A612" s="4"/>
      <c r="B612" s="4"/>
      <c r="C612" s="4"/>
      <c r="D612" s="4"/>
      <c r="E612" s="4"/>
      <c r="F612" s="4"/>
      <c r="G612" s="57"/>
      <c r="H612" s="57"/>
      <c r="I612" s="53"/>
      <c r="J612" s="53"/>
      <c r="K612" s="53"/>
      <c r="L612" s="53"/>
      <c r="M612" s="53"/>
      <c r="N612" s="53"/>
      <c r="O612" s="4"/>
      <c r="P612" s="4"/>
      <c r="Q612" s="4"/>
      <c r="R612" s="4"/>
      <c r="S612" s="4"/>
      <c r="T612" s="4"/>
      <c r="U612" s="4"/>
      <c r="V612" s="4"/>
      <c r="W612" s="4"/>
      <c r="X612" s="4"/>
      <c r="Y612" s="4"/>
      <c r="Z612" s="57"/>
      <c r="AA612" s="57"/>
      <c r="AB612" s="4"/>
      <c r="AC612" s="4"/>
      <c r="AD612" s="4"/>
      <c r="AE612" s="4"/>
    </row>
    <row r="613" spans="1:31" ht="15.75" customHeight="1">
      <c r="A613" s="4"/>
      <c r="B613" s="4"/>
      <c r="C613" s="4"/>
      <c r="D613" s="4"/>
      <c r="E613" s="4"/>
      <c r="F613" s="4"/>
      <c r="G613" s="57"/>
      <c r="H613" s="57"/>
      <c r="I613" s="53"/>
      <c r="J613" s="53"/>
      <c r="K613" s="53"/>
      <c r="L613" s="53"/>
      <c r="M613" s="53"/>
      <c r="N613" s="53"/>
      <c r="O613" s="4"/>
      <c r="P613" s="4"/>
      <c r="Q613" s="4"/>
      <c r="R613" s="4"/>
      <c r="S613" s="4"/>
      <c r="T613" s="4"/>
      <c r="U613" s="4"/>
      <c r="V613" s="4"/>
      <c r="W613" s="4"/>
      <c r="X613" s="4"/>
      <c r="Y613" s="4"/>
      <c r="Z613" s="57"/>
      <c r="AA613" s="57"/>
      <c r="AB613" s="4"/>
      <c r="AC613" s="4"/>
      <c r="AD613" s="4"/>
      <c r="AE613" s="4"/>
    </row>
    <row r="614" spans="1:31" ht="15.75" customHeight="1">
      <c r="A614" s="4"/>
      <c r="B614" s="4"/>
      <c r="C614" s="4"/>
      <c r="D614" s="4"/>
      <c r="E614" s="4"/>
      <c r="F614" s="4"/>
      <c r="G614" s="57"/>
      <c r="H614" s="57"/>
      <c r="I614" s="53"/>
      <c r="J614" s="53"/>
      <c r="K614" s="53"/>
      <c r="L614" s="53"/>
      <c r="M614" s="53"/>
      <c r="N614" s="53"/>
      <c r="O614" s="4"/>
      <c r="P614" s="4"/>
      <c r="Q614" s="4"/>
      <c r="R614" s="4"/>
      <c r="S614" s="4"/>
      <c r="T614" s="4"/>
      <c r="U614" s="4"/>
      <c r="V614" s="4"/>
      <c r="W614" s="4"/>
      <c r="X614" s="4"/>
      <c r="Y614" s="4"/>
      <c r="Z614" s="57"/>
      <c r="AA614" s="57"/>
      <c r="AB614" s="4"/>
      <c r="AC614" s="4"/>
      <c r="AD614" s="4"/>
      <c r="AE614" s="4"/>
    </row>
    <row r="615" spans="1:31" ht="15.75" customHeight="1">
      <c r="A615" s="4"/>
      <c r="B615" s="4"/>
      <c r="C615" s="4"/>
      <c r="D615" s="4"/>
      <c r="E615" s="4"/>
      <c r="F615" s="4"/>
      <c r="G615" s="57"/>
      <c r="H615" s="57"/>
      <c r="I615" s="53"/>
      <c r="J615" s="53"/>
      <c r="K615" s="53"/>
      <c r="L615" s="53"/>
      <c r="M615" s="53"/>
      <c r="N615" s="53"/>
      <c r="O615" s="4"/>
      <c r="P615" s="4"/>
      <c r="Q615" s="4"/>
      <c r="R615" s="4"/>
      <c r="S615" s="4"/>
      <c r="T615" s="4"/>
      <c r="U615" s="4"/>
      <c r="V615" s="4"/>
      <c r="W615" s="4"/>
      <c r="X615" s="4"/>
      <c r="Y615" s="4"/>
      <c r="Z615" s="57"/>
      <c r="AA615" s="57"/>
      <c r="AB615" s="4"/>
      <c r="AC615" s="4"/>
      <c r="AD615" s="4"/>
      <c r="AE615" s="4"/>
    </row>
    <row r="616" spans="1:31" ht="15.75" customHeight="1">
      <c r="A616" s="4"/>
      <c r="B616" s="4"/>
      <c r="C616" s="4"/>
      <c r="D616" s="4"/>
      <c r="E616" s="4"/>
      <c r="F616" s="4"/>
      <c r="G616" s="57"/>
      <c r="H616" s="57"/>
      <c r="I616" s="53"/>
      <c r="J616" s="53"/>
      <c r="K616" s="53"/>
      <c r="L616" s="53"/>
      <c r="M616" s="53"/>
      <c r="N616" s="53"/>
      <c r="O616" s="4"/>
      <c r="P616" s="4"/>
      <c r="Q616" s="4"/>
      <c r="R616" s="4"/>
      <c r="S616" s="4"/>
      <c r="T616" s="4"/>
      <c r="U616" s="4"/>
      <c r="V616" s="4"/>
      <c r="W616" s="4"/>
      <c r="X616" s="4"/>
      <c r="Y616" s="4"/>
      <c r="Z616" s="57"/>
      <c r="AA616" s="57"/>
      <c r="AB616" s="4"/>
      <c r="AC616" s="4"/>
      <c r="AD616" s="4"/>
      <c r="AE616" s="4"/>
    </row>
    <row r="617" spans="1:31" ht="15.75" customHeight="1">
      <c r="A617" s="4"/>
      <c r="B617" s="4"/>
      <c r="C617" s="4"/>
      <c r="D617" s="4"/>
      <c r="E617" s="4"/>
      <c r="F617" s="4"/>
      <c r="G617" s="57"/>
      <c r="H617" s="57"/>
      <c r="I617" s="53"/>
      <c r="J617" s="53"/>
      <c r="K617" s="53"/>
      <c r="L617" s="53"/>
      <c r="M617" s="53"/>
      <c r="N617" s="53"/>
      <c r="O617" s="4"/>
      <c r="P617" s="4"/>
      <c r="Q617" s="4"/>
      <c r="R617" s="4"/>
      <c r="S617" s="4"/>
      <c r="T617" s="4"/>
      <c r="U617" s="4"/>
      <c r="V617" s="4"/>
      <c r="W617" s="4"/>
      <c r="X617" s="4"/>
      <c r="Y617" s="4"/>
      <c r="Z617" s="57"/>
      <c r="AA617" s="57"/>
      <c r="AB617" s="4"/>
      <c r="AC617" s="4"/>
      <c r="AD617" s="4"/>
      <c r="AE617" s="4"/>
    </row>
    <row r="618" spans="1:31" ht="15.75" customHeight="1">
      <c r="A618" s="4"/>
      <c r="B618" s="4"/>
      <c r="C618" s="4"/>
      <c r="D618" s="4"/>
      <c r="E618" s="4"/>
      <c r="F618" s="4"/>
      <c r="G618" s="57"/>
      <c r="H618" s="57"/>
      <c r="I618" s="53"/>
      <c r="J618" s="53"/>
      <c r="K618" s="53"/>
      <c r="L618" s="53"/>
      <c r="M618" s="53"/>
      <c r="N618" s="53"/>
      <c r="O618" s="4"/>
      <c r="P618" s="4"/>
      <c r="Q618" s="4"/>
      <c r="R618" s="4"/>
      <c r="S618" s="4"/>
      <c r="T618" s="4"/>
      <c r="U618" s="4"/>
      <c r="V618" s="4"/>
      <c r="W618" s="4"/>
      <c r="X618" s="4"/>
      <c r="Y618" s="4"/>
      <c r="Z618" s="57"/>
      <c r="AA618" s="57"/>
      <c r="AB618" s="4"/>
      <c r="AC618" s="4"/>
      <c r="AD618" s="4"/>
      <c r="AE618" s="4"/>
    </row>
    <row r="619" spans="1:31" ht="15.75" customHeight="1">
      <c r="A619" s="4"/>
      <c r="B619" s="4"/>
      <c r="C619" s="4"/>
      <c r="D619" s="4"/>
      <c r="E619" s="4"/>
      <c r="F619" s="4"/>
      <c r="G619" s="57"/>
      <c r="H619" s="57"/>
      <c r="I619" s="53"/>
      <c r="J619" s="53"/>
      <c r="K619" s="53"/>
      <c r="L619" s="53"/>
      <c r="M619" s="53"/>
      <c r="N619" s="53"/>
      <c r="O619" s="4"/>
      <c r="P619" s="4"/>
      <c r="Q619" s="4"/>
      <c r="R619" s="4"/>
      <c r="S619" s="4"/>
      <c r="T619" s="4"/>
      <c r="U619" s="4"/>
      <c r="V619" s="4"/>
      <c r="W619" s="4"/>
      <c r="X619" s="4"/>
      <c r="Y619" s="4"/>
      <c r="Z619" s="57"/>
      <c r="AA619" s="57"/>
      <c r="AB619" s="4"/>
      <c r="AC619" s="4"/>
      <c r="AD619" s="4"/>
      <c r="AE619" s="4"/>
    </row>
    <row r="620" spans="1:31" ht="15.75" customHeight="1">
      <c r="A620" s="4"/>
      <c r="B620" s="4"/>
      <c r="C620" s="4"/>
      <c r="D620" s="4"/>
      <c r="E620" s="4"/>
      <c r="F620" s="4"/>
      <c r="G620" s="57"/>
      <c r="H620" s="57"/>
      <c r="I620" s="53"/>
      <c r="J620" s="53"/>
      <c r="K620" s="53"/>
      <c r="L620" s="53"/>
      <c r="M620" s="53"/>
      <c r="N620" s="53"/>
      <c r="O620" s="4"/>
      <c r="P620" s="4"/>
      <c r="Q620" s="4"/>
      <c r="R620" s="4"/>
      <c r="S620" s="4"/>
      <c r="T620" s="4"/>
      <c r="U620" s="4"/>
      <c r="V620" s="4"/>
      <c r="W620" s="4"/>
      <c r="X620" s="4"/>
      <c r="Y620" s="4"/>
      <c r="Z620" s="57"/>
      <c r="AA620" s="57"/>
      <c r="AB620" s="4"/>
      <c r="AC620" s="4"/>
      <c r="AD620" s="4"/>
      <c r="AE620" s="4"/>
    </row>
    <row r="621" spans="1:31" ht="15.75" customHeight="1">
      <c r="A621" s="4"/>
      <c r="B621" s="4"/>
      <c r="C621" s="4"/>
      <c r="D621" s="4"/>
      <c r="E621" s="4"/>
      <c r="F621" s="4"/>
      <c r="G621" s="57"/>
      <c r="H621" s="57"/>
      <c r="I621" s="53"/>
      <c r="J621" s="53"/>
      <c r="K621" s="53"/>
      <c r="L621" s="53"/>
      <c r="M621" s="53"/>
      <c r="N621" s="53"/>
      <c r="O621" s="4"/>
      <c r="P621" s="4"/>
      <c r="Q621" s="4"/>
      <c r="R621" s="4"/>
      <c r="S621" s="4"/>
      <c r="T621" s="4"/>
      <c r="U621" s="4"/>
      <c r="V621" s="4"/>
      <c r="W621" s="4"/>
      <c r="X621" s="4"/>
      <c r="Y621" s="4"/>
      <c r="Z621" s="57"/>
      <c r="AA621" s="57"/>
      <c r="AB621" s="4"/>
      <c r="AC621" s="4"/>
      <c r="AD621" s="4"/>
      <c r="AE621" s="4"/>
    </row>
    <row r="622" spans="1:31" ht="15.75" customHeight="1">
      <c r="A622" s="4"/>
      <c r="B622" s="4"/>
      <c r="C622" s="4"/>
      <c r="D622" s="4"/>
      <c r="E622" s="4"/>
      <c r="F622" s="4"/>
      <c r="G622" s="57"/>
      <c r="H622" s="57"/>
      <c r="I622" s="53"/>
      <c r="J622" s="53"/>
      <c r="K622" s="53"/>
      <c r="L622" s="53"/>
      <c r="M622" s="53"/>
      <c r="N622" s="53"/>
      <c r="O622" s="4"/>
      <c r="P622" s="4"/>
      <c r="Q622" s="4"/>
      <c r="R622" s="4"/>
      <c r="S622" s="4"/>
      <c r="T622" s="4"/>
      <c r="U622" s="4"/>
      <c r="V622" s="4"/>
      <c r="W622" s="4"/>
      <c r="X622" s="4"/>
      <c r="Y622" s="4"/>
      <c r="Z622" s="57"/>
      <c r="AA622" s="57"/>
      <c r="AB622" s="4"/>
      <c r="AC622" s="4"/>
      <c r="AD622" s="4"/>
      <c r="AE622" s="4"/>
    </row>
    <row r="623" spans="1:31" ht="15.75" customHeight="1">
      <c r="A623" s="4"/>
      <c r="B623" s="4"/>
      <c r="C623" s="4"/>
      <c r="D623" s="4"/>
      <c r="E623" s="4"/>
      <c r="F623" s="4"/>
      <c r="G623" s="57"/>
      <c r="H623" s="57"/>
      <c r="I623" s="53"/>
      <c r="J623" s="53"/>
      <c r="K623" s="53"/>
      <c r="L623" s="53"/>
      <c r="M623" s="53"/>
      <c r="N623" s="53"/>
      <c r="O623" s="4"/>
      <c r="P623" s="4"/>
      <c r="Q623" s="4"/>
      <c r="R623" s="4"/>
      <c r="S623" s="4"/>
      <c r="T623" s="4"/>
      <c r="U623" s="4"/>
      <c r="V623" s="4"/>
      <c r="W623" s="4"/>
      <c r="X623" s="4"/>
      <c r="Y623" s="4"/>
      <c r="Z623" s="57"/>
      <c r="AA623" s="57"/>
      <c r="AB623" s="4"/>
      <c r="AC623" s="4"/>
      <c r="AD623" s="4"/>
      <c r="AE623" s="4"/>
    </row>
    <row r="624" spans="1:31" ht="15.75" customHeight="1">
      <c r="A624" s="4"/>
      <c r="B624" s="4"/>
      <c r="C624" s="4"/>
      <c r="D624" s="4"/>
      <c r="E624" s="4"/>
      <c r="F624" s="4"/>
      <c r="G624" s="57"/>
      <c r="H624" s="57"/>
      <c r="I624" s="53"/>
      <c r="J624" s="53"/>
      <c r="K624" s="53"/>
      <c r="L624" s="53"/>
      <c r="M624" s="53"/>
      <c r="N624" s="53"/>
      <c r="O624" s="4"/>
      <c r="P624" s="4"/>
      <c r="Q624" s="4"/>
      <c r="R624" s="4"/>
      <c r="S624" s="4"/>
      <c r="T624" s="4"/>
      <c r="U624" s="4"/>
      <c r="V624" s="4"/>
      <c r="W624" s="4"/>
      <c r="X624" s="4"/>
      <c r="Y624" s="4"/>
      <c r="Z624" s="57"/>
      <c r="AA624" s="57"/>
      <c r="AB624" s="4"/>
      <c r="AC624" s="4"/>
      <c r="AD624" s="4"/>
      <c r="AE624" s="4"/>
    </row>
    <row r="625" spans="1:31" ht="15.75" customHeight="1">
      <c r="A625" s="4"/>
      <c r="B625" s="4"/>
      <c r="C625" s="4"/>
      <c r="D625" s="4"/>
      <c r="E625" s="4"/>
      <c r="F625" s="4"/>
      <c r="G625" s="57"/>
      <c r="H625" s="57"/>
      <c r="I625" s="53"/>
      <c r="J625" s="53"/>
      <c r="K625" s="53"/>
      <c r="L625" s="53"/>
      <c r="M625" s="53"/>
      <c r="N625" s="53"/>
      <c r="O625" s="4"/>
      <c r="P625" s="4"/>
      <c r="Q625" s="4"/>
      <c r="R625" s="4"/>
      <c r="S625" s="4"/>
      <c r="T625" s="4"/>
      <c r="U625" s="4"/>
      <c r="V625" s="4"/>
      <c r="W625" s="4"/>
      <c r="X625" s="4"/>
      <c r="Y625" s="4"/>
      <c r="Z625" s="57"/>
      <c r="AA625" s="57"/>
      <c r="AB625" s="4"/>
      <c r="AC625" s="4"/>
      <c r="AD625" s="4"/>
      <c r="AE625" s="4"/>
    </row>
    <row r="626" spans="1:31" ht="15.75" customHeight="1">
      <c r="A626" s="4"/>
      <c r="B626" s="4"/>
      <c r="C626" s="4"/>
      <c r="D626" s="4"/>
      <c r="E626" s="4"/>
      <c r="F626" s="4"/>
      <c r="G626" s="57"/>
      <c r="H626" s="57"/>
      <c r="I626" s="53"/>
      <c r="J626" s="53"/>
      <c r="K626" s="53"/>
      <c r="L626" s="53"/>
      <c r="M626" s="53"/>
      <c r="N626" s="53"/>
      <c r="O626" s="4"/>
      <c r="P626" s="4"/>
      <c r="Q626" s="4"/>
      <c r="R626" s="4"/>
      <c r="S626" s="4"/>
      <c r="T626" s="4"/>
      <c r="U626" s="4"/>
      <c r="V626" s="4"/>
      <c r="W626" s="4"/>
      <c r="X626" s="4"/>
      <c r="Y626" s="4"/>
      <c r="Z626" s="57"/>
      <c r="AA626" s="57"/>
      <c r="AB626" s="4"/>
      <c r="AC626" s="4"/>
      <c r="AD626" s="4"/>
      <c r="AE626" s="4"/>
    </row>
    <row r="627" spans="1:31" ht="15.75" customHeight="1">
      <c r="A627" s="4"/>
      <c r="B627" s="4"/>
      <c r="C627" s="4"/>
      <c r="D627" s="4"/>
      <c r="E627" s="4"/>
      <c r="F627" s="4"/>
      <c r="G627" s="57"/>
      <c r="H627" s="57"/>
      <c r="I627" s="53"/>
      <c r="J627" s="53"/>
      <c r="K627" s="53"/>
      <c r="L627" s="53"/>
      <c r="M627" s="53"/>
      <c r="N627" s="53"/>
      <c r="O627" s="4"/>
      <c r="P627" s="4"/>
      <c r="Q627" s="4"/>
      <c r="R627" s="4"/>
      <c r="S627" s="4"/>
      <c r="T627" s="4"/>
      <c r="U627" s="4"/>
      <c r="V627" s="4"/>
      <c r="W627" s="4"/>
      <c r="X627" s="4"/>
      <c r="Y627" s="4"/>
      <c r="Z627" s="57"/>
      <c r="AA627" s="57"/>
      <c r="AB627" s="4"/>
      <c r="AC627" s="4"/>
      <c r="AD627" s="4"/>
      <c r="AE627" s="4"/>
    </row>
    <row r="628" spans="1:31" ht="15.75" customHeight="1">
      <c r="A628" s="4"/>
      <c r="B628" s="4"/>
      <c r="C628" s="4"/>
      <c r="D628" s="4"/>
      <c r="E628" s="4"/>
      <c r="F628" s="4"/>
      <c r="G628" s="57"/>
      <c r="H628" s="57"/>
      <c r="I628" s="53"/>
      <c r="J628" s="53"/>
      <c r="K628" s="53"/>
      <c r="L628" s="53"/>
      <c r="M628" s="53"/>
      <c r="N628" s="53"/>
      <c r="O628" s="4"/>
      <c r="P628" s="4"/>
      <c r="Q628" s="4"/>
      <c r="R628" s="4"/>
      <c r="S628" s="4"/>
      <c r="T628" s="4"/>
      <c r="U628" s="4"/>
      <c r="V628" s="4"/>
      <c r="W628" s="4"/>
      <c r="X628" s="4"/>
      <c r="Y628" s="4"/>
      <c r="Z628" s="57"/>
      <c r="AA628" s="57"/>
      <c r="AB628" s="4"/>
      <c r="AC628" s="4"/>
      <c r="AD628" s="4"/>
      <c r="AE628" s="4"/>
    </row>
    <row r="629" spans="1:31" ht="15.75" customHeight="1">
      <c r="A629" s="4"/>
      <c r="B629" s="4"/>
      <c r="C629" s="4"/>
      <c r="D629" s="4"/>
      <c r="E629" s="4"/>
      <c r="F629" s="4"/>
      <c r="G629" s="57"/>
      <c r="H629" s="57"/>
      <c r="I629" s="53"/>
      <c r="J629" s="53"/>
      <c r="K629" s="53"/>
      <c r="L629" s="53"/>
      <c r="M629" s="53"/>
      <c r="N629" s="53"/>
      <c r="O629" s="4"/>
      <c r="P629" s="4"/>
      <c r="Q629" s="4"/>
      <c r="R629" s="4"/>
      <c r="S629" s="4"/>
      <c r="T629" s="4"/>
      <c r="U629" s="4"/>
      <c r="V629" s="4"/>
      <c r="W629" s="4"/>
      <c r="X629" s="4"/>
      <c r="Y629" s="4"/>
      <c r="Z629" s="57"/>
      <c r="AA629" s="57"/>
      <c r="AB629" s="4"/>
      <c r="AC629" s="4"/>
      <c r="AD629" s="4"/>
      <c r="AE629" s="4"/>
    </row>
    <row r="630" spans="1:31" ht="15.75" customHeight="1">
      <c r="A630" s="4"/>
      <c r="B630" s="4"/>
      <c r="C630" s="4"/>
      <c r="D630" s="4"/>
      <c r="E630" s="4"/>
      <c r="F630" s="4"/>
      <c r="G630" s="57"/>
      <c r="H630" s="57"/>
      <c r="I630" s="53"/>
      <c r="J630" s="53"/>
      <c r="K630" s="53"/>
      <c r="L630" s="53"/>
      <c r="M630" s="53"/>
      <c r="N630" s="53"/>
      <c r="O630" s="4"/>
      <c r="P630" s="4"/>
      <c r="Q630" s="4"/>
      <c r="R630" s="4"/>
      <c r="S630" s="4"/>
      <c r="T630" s="4"/>
      <c r="U630" s="4"/>
      <c r="V630" s="4"/>
      <c r="W630" s="4"/>
      <c r="X630" s="4"/>
      <c r="Y630" s="4"/>
      <c r="Z630" s="57"/>
      <c r="AA630" s="57"/>
      <c r="AB630" s="4"/>
      <c r="AC630" s="4"/>
      <c r="AD630" s="4"/>
      <c r="AE630" s="4"/>
    </row>
    <row r="631" spans="1:31" ht="15.75" customHeight="1">
      <c r="A631" s="4"/>
      <c r="B631" s="4"/>
      <c r="C631" s="4"/>
      <c r="D631" s="4"/>
      <c r="E631" s="4"/>
      <c r="F631" s="4"/>
      <c r="G631" s="57"/>
      <c r="H631" s="57"/>
      <c r="I631" s="53"/>
      <c r="J631" s="53"/>
      <c r="K631" s="53"/>
      <c r="L631" s="53"/>
      <c r="M631" s="53"/>
      <c r="N631" s="53"/>
      <c r="O631" s="4"/>
      <c r="P631" s="4"/>
      <c r="Q631" s="4"/>
      <c r="R631" s="4"/>
      <c r="S631" s="4"/>
      <c r="T631" s="4"/>
      <c r="U631" s="4"/>
      <c r="V631" s="4"/>
      <c r="W631" s="4"/>
      <c r="X631" s="4"/>
      <c r="Y631" s="4"/>
      <c r="Z631" s="57"/>
      <c r="AA631" s="57"/>
      <c r="AB631" s="4"/>
      <c r="AC631" s="4"/>
      <c r="AD631" s="4"/>
      <c r="AE631" s="4"/>
    </row>
    <row r="632" spans="1:31" ht="15.75" customHeight="1">
      <c r="A632" s="4"/>
      <c r="B632" s="4"/>
      <c r="C632" s="4"/>
      <c r="D632" s="4"/>
      <c r="E632" s="4"/>
      <c r="F632" s="4"/>
      <c r="G632" s="57"/>
      <c r="H632" s="57"/>
      <c r="I632" s="53"/>
      <c r="J632" s="53"/>
      <c r="K632" s="53"/>
      <c r="L632" s="53"/>
      <c r="M632" s="53"/>
      <c r="N632" s="53"/>
      <c r="O632" s="4"/>
      <c r="P632" s="4"/>
      <c r="Q632" s="4"/>
      <c r="R632" s="4"/>
      <c r="S632" s="4"/>
      <c r="T632" s="4"/>
      <c r="U632" s="4"/>
      <c r="V632" s="4"/>
      <c r="W632" s="4"/>
      <c r="X632" s="4"/>
      <c r="Y632" s="4"/>
      <c r="Z632" s="57"/>
      <c r="AA632" s="57"/>
      <c r="AB632" s="4"/>
      <c r="AC632" s="4"/>
      <c r="AD632" s="4"/>
      <c r="AE632" s="4"/>
    </row>
    <row r="633" spans="1:31" ht="15.75" customHeight="1">
      <c r="A633" s="4"/>
      <c r="B633" s="4"/>
      <c r="C633" s="4"/>
      <c r="D633" s="4"/>
      <c r="E633" s="4"/>
      <c r="F633" s="4"/>
      <c r="G633" s="57"/>
      <c r="H633" s="57"/>
      <c r="I633" s="53"/>
      <c r="J633" s="53"/>
      <c r="K633" s="53"/>
      <c r="L633" s="53"/>
      <c r="M633" s="53"/>
      <c r="N633" s="53"/>
      <c r="O633" s="4"/>
      <c r="P633" s="4"/>
      <c r="Q633" s="4"/>
      <c r="R633" s="4"/>
      <c r="S633" s="4"/>
      <c r="T633" s="4"/>
      <c r="U633" s="4"/>
      <c r="V633" s="4"/>
      <c r="W633" s="4"/>
      <c r="X633" s="4"/>
      <c r="Y633" s="4"/>
      <c r="Z633" s="57"/>
      <c r="AA633" s="57"/>
      <c r="AB633" s="4"/>
      <c r="AC633" s="4"/>
      <c r="AD633" s="4"/>
      <c r="AE633" s="4"/>
    </row>
    <row r="634" spans="1:31" ht="15.75" customHeight="1">
      <c r="A634" s="4"/>
      <c r="B634" s="4"/>
      <c r="C634" s="4"/>
      <c r="D634" s="4"/>
      <c r="E634" s="4"/>
      <c r="F634" s="4"/>
      <c r="G634" s="57"/>
      <c r="H634" s="57"/>
      <c r="I634" s="53"/>
      <c r="J634" s="53"/>
      <c r="K634" s="53"/>
      <c r="L634" s="53"/>
      <c r="M634" s="53"/>
      <c r="N634" s="53"/>
      <c r="O634" s="4"/>
      <c r="P634" s="4"/>
      <c r="Q634" s="4"/>
      <c r="R634" s="4"/>
      <c r="S634" s="4"/>
      <c r="T634" s="4"/>
      <c r="U634" s="4"/>
      <c r="V634" s="4"/>
      <c r="W634" s="4"/>
      <c r="X634" s="4"/>
      <c r="Y634" s="4"/>
      <c r="Z634" s="57"/>
      <c r="AA634" s="57"/>
      <c r="AB634" s="4"/>
      <c r="AC634" s="4"/>
      <c r="AD634" s="4"/>
      <c r="AE634" s="4"/>
    </row>
    <row r="635" spans="1:31" ht="15.75" customHeight="1">
      <c r="A635" s="4"/>
      <c r="B635" s="4"/>
      <c r="C635" s="4"/>
      <c r="D635" s="4"/>
      <c r="E635" s="4"/>
      <c r="F635" s="4"/>
      <c r="G635" s="57"/>
      <c r="H635" s="57"/>
      <c r="I635" s="53"/>
      <c r="J635" s="53"/>
      <c r="K635" s="53"/>
      <c r="L635" s="53"/>
      <c r="M635" s="53"/>
      <c r="N635" s="53"/>
      <c r="O635" s="4"/>
      <c r="P635" s="4"/>
      <c r="Q635" s="4"/>
      <c r="R635" s="4"/>
      <c r="S635" s="4"/>
      <c r="T635" s="4"/>
      <c r="U635" s="4"/>
      <c r="V635" s="4"/>
      <c r="W635" s="4"/>
      <c r="X635" s="4"/>
      <c r="Y635" s="4"/>
      <c r="Z635" s="57"/>
      <c r="AA635" s="57"/>
      <c r="AB635" s="4"/>
      <c r="AC635" s="4"/>
      <c r="AD635" s="4"/>
      <c r="AE635" s="4"/>
    </row>
    <row r="636" spans="1:31" ht="15.75" customHeight="1">
      <c r="A636" s="4"/>
      <c r="B636" s="4"/>
      <c r="C636" s="4"/>
      <c r="D636" s="4"/>
      <c r="E636" s="4"/>
      <c r="F636" s="4"/>
      <c r="G636" s="57"/>
      <c r="H636" s="57"/>
      <c r="I636" s="53"/>
      <c r="J636" s="53"/>
      <c r="K636" s="53"/>
      <c r="L636" s="53"/>
      <c r="M636" s="53"/>
      <c r="N636" s="53"/>
      <c r="O636" s="4"/>
      <c r="P636" s="4"/>
      <c r="Q636" s="4"/>
      <c r="R636" s="4"/>
      <c r="S636" s="4"/>
      <c r="T636" s="4"/>
      <c r="U636" s="4"/>
      <c r="V636" s="4"/>
      <c r="W636" s="4"/>
      <c r="X636" s="4"/>
      <c r="Y636" s="4"/>
      <c r="Z636" s="57"/>
      <c r="AA636" s="57"/>
      <c r="AB636" s="4"/>
      <c r="AC636" s="4"/>
      <c r="AD636" s="4"/>
      <c r="AE636" s="4"/>
    </row>
    <row r="637" spans="1:31" ht="15.75" customHeight="1">
      <c r="A637" s="4"/>
      <c r="B637" s="4"/>
      <c r="C637" s="4"/>
      <c r="D637" s="4"/>
      <c r="E637" s="4"/>
      <c r="F637" s="4"/>
      <c r="G637" s="57"/>
      <c r="H637" s="57"/>
      <c r="I637" s="53"/>
      <c r="J637" s="53"/>
      <c r="K637" s="53"/>
      <c r="L637" s="53"/>
      <c r="M637" s="53"/>
      <c r="N637" s="53"/>
      <c r="O637" s="4"/>
      <c r="P637" s="4"/>
      <c r="Q637" s="4"/>
      <c r="R637" s="4"/>
      <c r="S637" s="4"/>
      <c r="T637" s="4"/>
      <c r="U637" s="4"/>
      <c r="V637" s="4"/>
      <c r="W637" s="4"/>
      <c r="X637" s="4"/>
      <c r="Y637" s="4"/>
      <c r="Z637" s="57"/>
      <c r="AA637" s="57"/>
      <c r="AB637" s="4"/>
      <c r="AC637" s="4"/>
      <c r="AD637" s="4"/>
      <c r="AE637" s="4"/>
    </row>
    <row r="638" spans="1:31" ht="15.75" customHeight="1">
      <c r="A638" s="4"/>
      <c r="B638" s="4"/>
      <c r="C638" s="4"/>
      <c r="D638" s="4"/>
      <c r="E638" s="4"/>
      <c r="F638" s="4"/>
      <c r="G638" s="57"/>
      <c r="H638" s="57"/>
      <c r="I638" s="53"/>
      <c r="J638" s="53"/>
      <c r="K638" s="53"/>
      <c r="L638" s="53"/>
      <c r="M638" s="53"/>
      <c r="N638" s="53"/>
      <c r="O638" s="4"/>
      <c r="P638" s="4"/>
      <c r="Q638" s="4"/>
      <c r="R638" s="4"/>
      <c r="S638" s="4"/>
      <c r="T638" s="4"/>
      <c r="U638" s="4"/>
      <c r="V638" s="4"/>
      <c r="W638" s="4"/>
      <c r="X638" s="4"/>
      <c r="Y638" s="4"/>
      <c r="Z638" s="57"/>
      <c r="AA638" s="57"/>
      <c r="AB638" s="4"/>
      <c r="AC638" s="4"/>
      <c r="AD638" s="4"/>
      <c r="AE638" s="4"/>
    </row>
    <row r="639" spans="1:31" ht="15.75" customHeight="1">
      <c r="A639" s="4"/>
      <c r="B639" s="4"/>
      <c r="C639" s="4"/>
      <c r="D639" s="4"/>
      <c r="E639" s="4"/>
      <c r="F639" s="4"/>
      <c r="G639" s="57"/>
      <c r="H639" s="57"/>
      <c r="I639" s="53"/>
      <c r="J639" s="53"/>
      <c r="K639" s="53"/>
      <c r="L639" s="53"/>
      <c r="M639" s="53"/>
      <c r="N639" s="53"/>
      <c r="O639" s="4"/>
      <c r="P639" s="4"/>
      <c r="Q639" s="4"/>
      <c r="R639" s="4"/>
      <c r="S639" s="4"/>
      <c r="T639" s="4"/>
      <c r="U639" s="4"/>
      <c r="V639" s="4"/>
      <c r="W639" s="4"/>
      <c r="X639" s="4"/>
      <c r="Y639" s="4"/>
      <c r="Z639" s="57"/>
      <c r="AA639" s="57"/>
      <c r="AB639" s="4"/>
      <c r="AC639" s="4"/>
      <c r="AD639" s="4"/>
      <c r="AE639" s="4"/>
    </row>
    <row r="640" spans="1:31" ht="15.75" customHeight="1">
      <c r="A640" s="4"/>
      <c r="B640" s="4"/>
      <c r="C640" s="4"/>
      <c r="D640" s="4"/>
      <c r="E640" s="4"/>
      <c r="F640" s="4"/>
      <c r="G640" s="57"/>
      <c r="H640" s="57"/>
      <c r="I640" s="53"/>
      <c r="J640" s="53"/>
      <c r="K640" s="53"/>
      <c r="L640" s="53"/>
      <c r="M640" s="53"/>
      <c r="N640" s="53"/>
      <c r="O640" s="4"/>
      <c r="P640" s="4"/>
      <c r="Q640" s="4"/>
      <c r="R640" s="4"/>
      <c r="S640" s="4"/>
      <c r="T640" s="4"/>
      <c r="U640" s="4"/>
      <c r="V640" s="4"/>
      <c r="W640" s="4"/>
      <c r="X640" s="4"/>
      <c r="Y640" s="4"/>
      <c r="Z640" s="57"/>
      <c r="AA640" s="57"/>
      <c r="AB640" s="4"/>
      <c r="AC640" s="4"/>
      <c r="AD640" s="4"/>
      <c r="AE640" s="4"/>
    </row>
    <row r="641" spans="1:31" ht="15.75" customHeight="1">
      <c r="A641" s="4"/>
      <c r="B641" s="4"/>
      <c r="C641" s="4"/>
      <c r="D641" s="4"/>
      <c r="E641" s="4"/>
      <c r="F641" s="4"/>
      <c r="G641" s="57"/>
      <c r="H641" s="57"/>
      <c r="I641" s="53"/>
      <c r="J641" s="53"/>
      <c r="K641" s="53"/>
      <c r="L641" s="53"/>
      <c r="M641" s="53"/>
      <c r="N641" s="53"/>
      <c r="O641" s="4"/>
      <c r="P641" s="4"/>
      <c r="Q641" s="4"/>
      <c r="R641" s="4"/>
      <c r="S641" s="4"/>
      <c r="T641" s="4"/>
      <c r="U641" s="4"/>
      <c r="V641" s="4"/>
      <c r="W641" s="4"/>
      <c r="X641" s="4"/>
      <c r="Y641" s="4"/>
      <c r="Z641" s="57"/>
      <c r="AA641" s="57"/>
      <c r="AB641" s="4"/>
      <c r="AC641" s="4"/>
      <c r="AD641" s="4"/>
      <c r="AE641" s="4"/>
    </row>
    <row r="642" spans="1:31" ht="15.75" customHeight="1">
      <c r="A642" s="4"/>
      <c r="B642" s="4"/>
      <c r="C642" s="4"/>
      <c r="D642" s="4"/>
      <c r="E642" s="4"/>
      <c r="F642" s="4"/>
      <c r="G642" s="57"/>
      <c r="H642" s="57"/>
      <c r="I642" s="53"/>
      <c r="J642" s="53"/>
      <c r="K642" s="53"/>
      <c r="L642" s="53"/>
      <c r="M642" s="53"/>
      <c r="N642" s="53"/>
      <c r="O642" s="4"/>
      <c r="P642" s="4"/>
      <c r="Q642" s="4"/>
      <c r="R642" s="4"/>
      <c r="S642" s="4"/>
      <c r="T642" s="4"/>
      <c r="U642" s="4"/>
      <c r="V642" s="4"/>
      <c r="W642" s="4"/>
      <c r="X642" s="4"/>
      <c r="Y642" s="4"/>
      <c r="Z642" s="57"/>
      <c r="AA642" s="57"/>
      <c r="AB642" s="4"/>
      <c r="AC642" s="4"/>
      <c r="AD642" s="4"/>
      <c r="AE642" s="4"/>
    </row>
    <row r="643" spans="1:31" ht="15.75" customHeight="1">
      <c r="A643" s="4"/>
      <c r="B643" s="4"/>
      <c r="C643" s="4"/>
      <c r="D643" s="4"/>
      <c r="E643" s="4"/>
      <c r="F643" s="4"/>
      <c r="G643" s="57"/>
      <c r="H643" s="57"/>
      <c r="I643" s="53"/>
      <c r="J643" s="53"/>
      <c r="K643" s="53"/>
      <c r="L643" s="53"/>
      <c r="M643" s="53"/>
      <c r="N643" s="53"/>
      <c r="O643" s="4"/>
      <c r="P643" s="4"/>
      <c r="Q643" s="4"/>
      <c r="R643" s="4"/>
      <c r="S643" s="4"/>
      <c r="T643" s="4"/>
      <c r="U643" s="4"/>
      <c r="V643" s="4"/>
      <c r="W643" s="4"/>
      <c r="X643" s="4"/>
      <c r="Y643" s="4"/>
      <c r="Z643" s="57"/>
      <c r="AA643" s="57"/>
      <c r="AB643" s="4"/>
      <c r="AC643" s="4"/>
      <c r="AD643" s="4"/>
      <c r="AE643" s="4"/>
    </row>
    <row r="644" spans="1:31" ht="15.75" customHeight="1">
      <c r="A644" s="4"/>
      <c r="B644" s="4"/>
      <c r="C644" s="4"/>
      <c r="D644" s="4"/>
      <c r="E644" s="4"/>
      <c r="F644" s="4"/>
      <c r="G644" s="57"/>
      <c r="H644" s="57"/>
      <c r="I644" s="53"/>
      <c r="J644" s="53"/>
      <c r="K644" s="53"/>
      <c r="L644" s="53"/>
      <c r="M644" s="53"/>
      <c r="N644" s="53"/>
      <c r="O644" s="4"/>
      <c r="P644" s="4"/>
      <c r="Q644" s="4"/>
      <c r="R644" s="4"/>
      <c r="S644" s="4"/>
      <c r="T644" s="4"/>
      <c r="U644" s="4"/>
      <c r="V644" s="4"/>
      <c r="W644" s="4"/>
      <c r="X644" s="4"/>
      <c r="Y644" s="4"/>
      <c r="Z644" s="57"/>
      <c r="AA644" s="57"/>
      <c r="AB644" s="4"/>
      <c r="AC644" s="4"/>
      <c r="AD644" s="4"/>
      <c r="AE644" s="4"/>
    </row>
    <row r="645" spans="1:31" ht="15.75" customHeight="1">
      <c r="A645" s="4"/>
      <c r="B645" s="4"/>
      <c r="C645" s="4"/>
      <c r="D645" s="4"/>
      <c r="E645" s="4"/>
      <c r="F645" s="4"/>
      <c r="G645" s="57"/>
      <c r="H645" s="57"/>
      <c r="I645" s="53"/>
      <c r="J645" s="53"/>
      <c r="K645" s="53"/>
      <c r="L645" s="53"/>
      <c r="M645" s="53"/>
      <c r="N645" s="53"/>
      <c r="O645" s="4"/>
      <c r="P645" s="4"/>
      <c r="Q645" s="4"/>
      <c r="R645" s="4"/>
      <c r="S645" s="4"/>
      <c r="T645" s="4"/>
      <c r="U645" s="4"/>
      <c r="V645" s="4"/>
      <c r="W645" s="4"/>
      <c r="X645" s="4"/>
      <c r="Y645" s="4"/>
      <c r="Z645" s="57"/>
      <c r="AA645" s="57"/>
      <c r="AB645" s="4"/>
      <c r="AC645" s="4"/>
      <c r="AD645" s="4"/>
      <c r="AE645" s="4"/>
    </row>
    <row r="646" spans="1:31" ht="15.75" customHeight="1">
      <c r="A646" s="4"/>
      <c r="B646" s="4"/>
      <c r="C646" s="4"/>
      <c r="D646" s="4"/>
      <c r="E646" s="4"/>
      <c r="F646" s="4"/>
      <c r="G646" s="57"/>
      <c r="H646" s="57"/>
      <c r="I646" s="53"/>
      <c r="J646" s="53"/>
      <c r="K646" s="53"/>
      <c r="L646" s="53"/>
      <c r="M646" s="53"/>
      <c r="N646" s="53"/>
      <c r="O646" s="4"/>
      <c r="P646" s="4"/>
      <c r="Q646" s="4"/>
      <c r="R646" s="4"/>
      <c r="S646" s="4"/>
      <c r="T646" s="4"/>
      <c r="U646" s="4"/>
      <c r="V646" s="4"/>
      <c r="W646" s="4"/>
      <c r="X646" s="4"/>
      <c r="Y646" s="4"/>
      <c r="Z646" s="57"/>
      <c r="AA646" s="57"/>
      <c r="AB646" s="4"/>
      <c r="AC646" s="4"/>
      <c r="AD646" s="4"/>
      <c r="AE646" s="4"/>
    </row>
    <row r="647" spans="1:31" ht="15.75" customHeight="1">
      <c r="A647" s="4"/>
      <c r="B647" s="4"/>
      <c r="C647" s="4"/>
      <c r="D647" s="4"/>
      <c r="E647" s="4"/>
      <c r="F647" s="4"/>
      <c r="G647" s="57"/>
      <c r="H647" s="57"/>
      <c r="I647" s="53"/>
      <c r="J647" s="53"/>
      <c r="K647" s="53"/>
      <c r="L647" s="53"/>
      <c r="M647" s="53"/>
      <c r="N647" s="53"/>
      <c r="O647" s="4"/>
      <c r="P647" s="4"/>
      <c r="Q647" s="4"/>
      <c r="R647" s="4"/>
      <c r="S647" s="4"/>
      <c r="T647" s="4"/>
      <c r="U647" s="4"/>
      <c r="V647" s="4"/>
      <c r="W647" s="4"/>
      <c r="X647" s="4"/>
      <c r="Y647" s="4"/>
      <c r="Z647" s="57"/>
      <c r="AA647" s="57"/>
      <c r="AB647" s="4"/>
      <c r="AC647" s="4"/>
      <c r="AD647" s="4"/>
      <c r="AE647" s="4"/>
    </row>
    <row r="648" spans="1:31" ht="15.75" customHeight="1">
      <c r="A648" s="4"/>
      <c r="B648" s="4"/>
      <c r="C648" s="4"/>
      <c r="D648" s="4"/>
      <c r="E648" s="4"/>
      <c r="F648" s="4"/>
      <c r="G648" s="57"/>
      <c r="H648" s="57"/>
      <c r="I648" s="53"/>
      <c r="J648" s="53"/>
      <c r="K648" s="53"/>
      <c r="L648" s="53"/>
      <c r="M648" s="53"/>
      <c r="N648" s="53"/>
      <c r="O648" s="4"/>
      <c r="P648" s="4"/>
      <c r="Q648" s="4"/>
      <c r="R648" s="4"/>
      <c r="S648" s="4"/>
      <c r="T648" s="4"/>
      <c r="U648" s="4"/>
      <c r="V648" s="4"/>
      <c r="W648" s="4"/>
      <c r="X648" s="4"/>
      <c r="Y648" s="4"/>
      <c r="Z648" s="57"/>
      <c r="AA648" s="57"/>
      <c r="AB648" s="4"/>
      <c r="AC648" s="4"/>
      <c r="AD648" s="4"/>
      <c r="AE648" s="4"/>
    </row>
    <row r="649" spans="1:31" ht="15.75" customHeight="1">
      <c r="A649" s="4"/>
      <c r="B649" s="4"/>
      <c r="C649" s="4"/>
      <c r="D649" s="4"/>
      <c r="E649" s="4"/>
      <c r="F649" s="4"/>
      <c r="G649" s="57"/>
      <c r="H649" s="57"/>
      <c r="I649" s="53"/>
      <c r="J649" s="53"/>
      <c r="K649" s="53"/>
      <c r="L649" s="53"/>
      <c r="M649" s="53"/>
      <c r="N649" s="53"/>
      <c r="O649" s="4"/>
      <c r="P649" s="4"/>
      <c r="Q649" s="4"/>
      <c r="R649" s="4"/>
      <c r="S649" s="4"/>
      <c r="T649" s="4"/>
      <c r="U649" s="4"/>
      <c r="V649" s="4"/>
      <c r="W649" s="4"/>
      <c r="X649" s="4"/>
      <c r="Y649" s="4"/>
      <c r="Z649" s="57"/>
      <c r="AA649" s="57"/>
      <c r="AB649" s="4"/>
      <c r="AC649" s="4"/>
      <c r="AD649" s="4"/>
      <c r="AE649" s="4"/>
    </row>
    <row r="650" spans="1:31" ht="15.75" customHeight="1">
      <c r="A650" s="4"/>
      <c r="B650" s="4"/>
      <c r="C650" s="4"/>
      <c r="D650" s="4"/>
      <c r="E650" s="4"/>
      <c r="F650" s="4"/>
      <c r="G650" s="57"/>
      <c r="H650" s="57"/>
      <c r="I650" s="53"/>
      <c r="J650" s="53"/>
      <c r="K650" s="53"/>
      <c r="L650" s="53"/>
      <c r="M650" s="53"/>
      <c r="N650" s="53"/>
      <c r="O650" s="4"/>
      <c r="P650" s="4"/>
      <c r="Q650" s="4"/>
      <c r="R650" s="4"/>
      <c r="S650" s="4"/>
      <c r="T650" s="4"/>
      <c r="U650" s="4"/>
      <c r="V650" s="4"/>
      <c r="W650" s="4"/>
      <c r="X650" s="4"/>
      <c r="Y650" s="4"/>
      <c r="Z650" s="57"/>
      <c r="AA650" s="57"/>
      <c r="AB650" s="4"/>
      <c r="AC650" s="4"/>
      <c r="AD650" s="4"/>
      <c r="AE650" s="4"/>
    </row>
    <row r="651" spans="1:31" ht="15.75" customHeight="1">
      <c r="A651" s="4"/>
      <c r="B651" s="4"/>
      <c r="C651" s="4"/>
      <c r="D651" s="4"/>
      <c r="E651" s="4"/>
      <c r="F651" s="4"/>
      <c r="G651" s="57"/>
      <c r="H651" s="57"/>
      <c r="I651" s="53"/>
      <c r="J651" s="53"/>
      <c r="K651" s="53"/>
      <c r="L651" s="53"/>
      <c r="M651" s="53"/>
      <c r="N651" s="53"/>
      <c r="O651" s="4"/>
      <c r="P651" s="4"/>
      <c r="Q651" s="4"/>
      <c r="R651" s="4"/>
      <c r="S651" s="4"/>
      <c r="T651" s="4"/>
      <c r="U651" s="4"/>
      <c r="V651" s="4"/>
      <c r="W651" s="4"/>
      <c r="X651" s="4"/>
      <c r="Y651" s="4"/>
      <c r="Z651" s="57"/>
      <c r="AA651" s="57"/>
      <c r="AB651" s="4"/>
      <c r="AC651" s="4"/>
      <c r="AD651" s="4"/>
      <c r="AE651" s="4"/>
    </row>
    <row r="652" spans="1:31" ht="15.75" customHeight="1">
      <c r="A652" s="4"/>
      <c r="B652" s="4"/>
      <c r="C652" s="4"/>
      <c r="D652" s="4"/>
      <c r="E652" s="4"/>
      <c r="F652" s="4"/>
      <c r="G652" s="57"/>
      <c r="H652" s="57"/>
      <c r="I652" s="53"/>
      <c r="J652" s="53"/>
      <c r="K652" s="53"/>
      <c r="L652" s="53"/>
      <c r="M652" s="53"/>
      <c r="N652" s="53"/>
      <c r="O652" s="4"/>
      <c r="P652" s="4"/>
      <c r="Q652" s="4"/>
      <c r="R652" s="4"/>
      <c r="S652" s="4"/>
      <c r="T652" s="4"/>
      <c r="U652" s="4"/>
      <c r="V652" s="4"/>
      <c r="W652" s="4"/>
      <c r="X652" s="4"/>
      <c r="Y652" s="4"/>
      <c r="Z652" s="57"/>
      <c r="AA652" s="57"/>
      <c r="AB652" s="4"/>
      <c r="AC652" s="4"/>
      <c r="AD652" s="4"/>
      <c r="AE652" s="4"/>
    </row>
    <row r="653" spans="1:31" ht="15.75" customHeight="1">
      <c r="A653" s="4"/>
      <c r="B653" s="4"/>
      <c r="C653" s="4"/>
      <c r="D653" s="4"/>
      <c r="E653" s="4"/>
      <c r="F653" s="4"/>
      <c r="G653" s="57"/>
      <c r="H653" s="57"/>
      <c r="I653" s="53"/>
      <c r="J653" s="53"/>
      <c r="K653" s="53"/>
      <c r="L653" s="53"/>
      <c r="M653" s="53"/>
      <c r="N653" s="53"/>
      <c r="O653" s="4"/>
      <c r="P653" s="4"/>
      <c r="Q653" s="4"/>
      <c r="R653" s="4"/>
      <c r="S653" s="4"/>
      <c r="T653" s="4"/>
      <c r="U653" s="4"/>
      <c r="V653" s="4"/>
      <c r="W653" s="4"/>
      <c r="X653" s="4"/>
      <c r="Y653" s="4"/>
      <c r="Z653" s="57"/>
      <c r="AA653" s="57"/>
      <c r="AB653" s="4"/>
      <c r="AC653" s="4"/>
      <c r="AD653" s="4"/>
      <c r="AE653" s="4"/>
    </row>
    <row r="654" spans="1:31" ht="15.75" customHeight="1">
      <c r="A654" s="4"/>
      <c r="B654" s="4"/>
      <c r="C654" s="4"/>
      <c r="D654" s="4"/>
      <c r="E654" s="4"/>
      <c r="F654" s="4"/>
      <c r="G654" s="57"/>
      <c r="H654" s="57"/>
      <c r="I654" s="53"/>
      <c r="J654" s="53"/>
      <c r="K654" s="53"/>
      <c r="L654" s="53"/>
      <c r="M654" s="53"/>
      <c r="N654" s="53"/>
      <c r="O654" s="4"/>
      <c r="P654" s="4"/>
      <c r="Q654" s="4"/>
      <c r="R654" s="4"/>
      <c r="S654" s="4"/>
      <c r="T654" s="4"/>
      <c r="U654" s="4"/>
      <c r="V654" s="4"/>
      <c r="W654" s="4"/>
      <c r="X654" s="4"/>
      <c r="Y654" s="4"/>
      <c r="Z654" s="57"/>
      <c r="AA654" s="57"/>
      <c r="AB654" s="4"/>
      <c r="AC654" s="4"/>
      <c r="AD654" s="4"/>
      <c r="AE654" s="4"/>
    </row>
    <row r="655" spans="1:31" ht="15.75" customHeight="1">
      <c r="A655" s="4"/>
      <c r="B655" s="4"/>
      <c r="C655" s="4"/>
      <c r="D655" s="4"/>
      <c r="E655" s="4"/>
      <c r="F655" s="4"/>
      <c r="G655" s="57"/>
      <c r="H655" s="57"/>
      <c r="I655" s="53"/>
      <c r="J655" s="53"/>
      <c r="K655" s="53"/>
      <c r="L655" s="53"/>
      <c r="M655" s="53"/>
      <c r="N655" s="53"/>
      <c r="O655" s="4"/>
      <c r="P655" s="4"/>
      <c r="Q655" s="4"/>
      <c r="R655" s="4"/>
      <c r="S655" s="4"/>
      <c r="T655" s="4"/>
      <c r="U655" s="4"/>
      <c r="V655" s="4"/>
      <c r="W655" s="4"/>
      <c r="X655" s="4"/>
      <c r="Y655" s="4"/>
      <c r="Z655" s="57"/>
      <c r="AA655" s="57"/>
      <c r="AB655" s="4"/>
      <c r="AC655" s="4"/>
      <c r="AD655" s="4"/>
      <c r="AE655" s="4"/>
    </row>
    <row r="656" spans="1:31" ht="15.75" customHeight="1">
      <c r="A656" s="4"/>
      <c r="B656" s="4"/>
      <c r="C656" s="4"/>
      <c r="D656" s="4"/>
      <c r="E656" s="4"/>
      <c r="F656" s="4"/>
      <c r="G656" s="57"/>
      <c r="H656" s="57"/>
      <c r="I656" s="53"/>
      <c r="J656" s="53"/>
      <c r="K656" s="53"/>
      <c r="L656" s="53"/>
      <c r="M656" s="53"/>
      <c r="N656" s="53"/>
      <c r="O656" s="4"/>
      <c r="P656" s="4"/>
      <c r="Q656" s="4"/>
      <c r="R656" s="4"/>
      <c r="S656" s="4"/>
      <c r="T656" s="4"/>
      <c r="U656" s="4"/>
      <c r="V656" s="4"/>
      <c r="W656" s="4"/>
      <c r="X656" s="4"/>
      <c r="Y656" s="4"/>
      <c r="Z656" s="57"/>
      <c r="AA656" s="57"/>
      <c r="AB656" s="4"/>
      <c r="AC656" s="4"/>
      <c r="AD656" s="4"/>
      <c r="AE656" s="4"/>
    </row>
    <row r="657" spans="1:31" ht="15.75" customHeight="1">
      <c r="A657" s="4"/>
      <c r="B657" s="4"/>
      <c r="C657" s="4"/>
      <c r="D657" s="4"/>
      <c r="E657" s="4"/>
      <c r="F657" s="4"/>
      <c r="G657" s="57"/>
      <c r="H657" s="57"/>
      <c r="I657" s="53"/>
      <c r="J657" s="53"/>
      <c r="K657" s="53"/>
      <c r="L657" s="53"/>
      <c r="M657" s="53"/>
      <c r="N657" s="53"/>
      <c r="O657" s="4"/>
      <c r="P657" s="4"/>
      <c r="Q657" s="4"/>
      <c r="R657" s="4"/>
      <c r="S657" s="4"/>
      <c r="T657" s="4"/>
      <c r="U657" s="4"/>
      <c r="V657" s="4"/>
      <c r="W657" s="4"/>
      <c r="X657" s="4"/>
      <c r="Y657" s="4"/>
      <c r="Z657" s="57"/>
      <c r="AA657" s="57"/>
      <c r="AB657" s="4"/>
      <c r="AC657" s="4"/>
      <c r="AD657" s="4"/>
      <c r="AE657" s="4"/>
    </row>
    <row r="658" spans="1:31" ht="15.75" customHeight="1">
      <c r="A658" s="4"/>
      <c r="B658" s="4"/>
      <c r="C658" s="4"/>
      <c r="D658" s="4"/>
      <c r="E658" s="4"/>
      <c r="F658" s="4"/>
      <c r="G658" s="57"/>
      <c r="H658" s="57"/>
      <c r="I658" s="53"/>
      <c r="J658" s="53"/>
      <c r="K658" s="53"/>
      <c r="L658" s="53"/>
      <c r="M658" s="53"/>
      <c r="N658" s="53"/>
      <c r="O658" s="4"/>
      <c r="P658" s="4"/>
      <c r="Q658" s="4"/>
      <c r="R658" s="4"/>
      <c r="S658" s="4"/>
      <c r="T658" s="4"/>
      <c r="U658" s="4"/>
      <c r="V658" s="4"/>
      <c r="W658" s="4"/>
      <c r="X658" s="4"/>
      <c r="Y658" s="4"/>
      <c r="Z658" s="57"/>
      <c r="AA658" s="57"/>
      <c r="AB658" s="4"/>
      <c r="AC658" s="4"/>
      <c r="AD658" s="4"/>
      <c r="AE658" s="4"/>
    </row>
    <row r="659" spans="1:31" ht="15.75" customHeight="1">
      <c r="A659" s="4"/>
      <c r="B659" s="4"/>
      <c r="C659" s="4"/>
      <c r="D659" s="4"/>
      <c r="E659" s="4"/>
      <c r="F659" s="4"/>
      <c r="G659" s="57"/>
      <c r="H659" s="57"/>
      <c r="I659" s="53"/>
      <c r="J659" s="53"/>
      <c r="K659" s="53"/>
      <c r="L659" s="53"/>
      <c r="M659" s="53"/>
      <c r="N659" s="53"/>
      <c r="O659" s="4"/>
      <c r="P659" s="4"/>
      <c r="Q659" s="4"/>
      <c r="R659" s="4"/>
      <c r="S659" s="4"/>
      <c r="T659" s="4"/>
      <c r="U659" s="4"/>
      <c r="V659" s="4"/>
      <c r="W659" s="4"/>
      <c r="X659" s="4"/>
      <c r="Y659" s="4"/>
      <c r="Z659" s="57"/>
      <c r="AA659" s="57"/>
      <c r="AB659" s="4"/>
      <c r="AC659" s="4"/>
      <c r="AD659" s="4"/>
      <c r="AE659" s="4"/>
    </row>
    <row r="660" spans="1:31" ht="15.75" customHeight="1">
      <c r="A660" s="4"/>
      <c r="B660" s="4"/>
      <c r="C660" s="4"/>
      <c r="D660" s="4"/>
      <c r="E660" s="4"/>
      <c r="F660" s="4"/>
      <c r="G660" s="57"/>
      <c r="H660" s="57"/>
      <c r="I660" s="53"/>
      <c r="J660" s="53"/>
      <c r="K660" s="53"/>
      <c r="L660" s="53"/>
      <c r="M660" s="53"/>
      <c r="N660" s="53"/>
      <c r="O660" s="4"/>
      <c r="P660" s="4"/>
      <c r="Q660" s="4"/>
      <c r="R660" s="4"/>
      <c r="S660" s="4"/>
      <c r="T660" s="4"/>
      <c r="U660" s="4"/>
      <c r="V660" s="4"/>
      <c r="W660" s="4"/>
      <c r="X660" s="4"/>
      <c r="Y660" s="4"/>
      <c r="Z660" s="57"/>
      <c r="AA660" s="57"/>
      <c r="AB660" s="4"/>
      <c r="AC660" s="4"/>
      <c r="AD660" s="4"/>
      <c r="AE660" s="4"/>
    </row>
    <row r="661" spans="1:31" ht="15.75" customHeight="1">
      <c r="A661" s="4"/>
      <c r="B661" s="4"/>
      <c r="C661" s="4"/>
      <c r="D661" s="4"/>
      <c r="E661" s="4"/>
      <c r="F661" s="4"/>
      <c r="G661" s="57"/>
      <c r="H661" s="57"/>
      <c r="I661" s="53"/>
      <c r="J661" s="53"/>
      <c r="K661" s="53"/>
      <c r="L661" s="53"/>
      <c r="M661" s="53"/>
      <c r="N661" s="53"/>
      <c r="O661" s="4"/>
      <c r="P661" s="4"/>
      <c r="Q661" s="4"/>
      <c r="R661" s="4"/>
      <c r="S661" s="4"/>
      <c r="T661" s="4"/>
      <c r="U661" s="4"/>
      <c r="V661" s="4"/>
      <c r="W661" s="4"/>
      <c r="X661" s="4"/>
      <c r="Y661" s="4"/>
      <c r="Z661" s="57"/>
      <c r="AA661" s="57"/>
      <c r="AB661" s="4"/>
      <c r="AC661" s="4"/>
      <c r="AD661" s="4"/>
      <c r="AE661" s="4"/>
    </row>
    <row r="662" spans="1:31" ht="15.75" customHeight="1">
      <c r="A662" s="4"/>
      <c r="B662" s="4"/>
      <c r="C662" s="4"/>
      <c r="D662" s="4"/>
      <c r="E662" s="4"/>
      <c r="F662" s="4"/>
      <c r="G662" s="57"/>
      <c r="H662" s="57"/>
      <c r="I662" s="53"/>
      <c r="J662" s="53"/>
      <c r="K662" s="53"/>
      <c r="L662" s="53"/>
      <c r="M662" s="53"/>
      <c r="N662" s="53"/>
      <c r="O662" s="4"/>
      <c r="P662" s="4"/>
      <c r="Q662" s="4"/>
      <c r="R662" s="4"/>
      <c r="S662" s="4"/>
      <c r="T662" s="4"/>
      <c r="U662" s="4"/>
      <c r="V662" s="4"/>
      <c r="W662" s="4"/>
      <c r="X662" s="4"/>
      <c r="Y662" s="4"/>
      <c r="Z662" s="57"/>
      <c r="AA662" s="57"/>
      <c r="AB662" s="4"/>
      <c r="AC662" s="4"/>
      <c r="AD662" s="4"/>
      <c r="AE662" s="4"/>
    </row>
    <row r="663" spans="1:31" ht="15.75" customHeight="1">
      <c r="A663" s="4"/>
      <c r="B663" s="4"/>
      <c r="C663" s="4"/>
      <c r="D663" s="4"/>
      <c r="E663" s="4"/>
      <c r="F663" s="4"/>
      <c r="G663" s="57"/>
      <c r="H663" s="57"/>
      <c r="I663" s="53"/>
      <c r="J663" s="53"/>
      <c r="K663" s="53"/>
      <c r="L663" s="53"/>
      <c r="M663" s="53"/>
      <c r="N663" s="53"/>
      <c r="O663" s="4"/>
      <c r="P663" s="4"/>
      <c r="Q663" s="4"/>
      <c r="R663" s="4"/>
      <c r="S663" s="4"/>
      <c r="T663" s="4"/>
      <c r="U663" s="4"/>
      <c r="V663" s="4"/>
      <c r="W663" s="4"/>
      <c r="X663" s="4"/>
      <c r="Y663" s="4"/>
      <c r="Z663" s="57"/>
      <c r="AA663" s="57"/>
      <c r="AB663" s="4"/>
      <c r="AC663" s="4"/>
      <c r="AD663" s="4"/>
      <c r="AE663" s="4"/>
    </row>
    <row r="664" spans="1:31" ht="15.75" customHeight="1">
      <c r="A664" s="4"/>
      <c r="B664" s="4"/>
      <c r="C664" s="4"/>
      <c r="D664" s="4"/>
      <c r="E664" s="4"/>
      <c r="F664" s="4"/>
      <c r="G664" s="57"/>
      <c r="H664" s="57"/>
      <c r="I664" s="53"/>
      <c r="J664" s="53"/>
      <c r="K664" s="53"/>
      <c r="L664" s="53"/>
      <c r="M664" s="53"/>
      <c r="N664" s="53"/>
      <c r="O664" s="4"/>
      <c r="P664" s="4"/>
      <c r="Q664" s="4"/>
      <c r="R664" s="4"/>
      <c r="S664" s="4"/>
      <c r="T664" s="4"/>
      <c r="U664" s="4"/>
      <c r="V664" s="4"/>
      <c r="W664" s="4"/>
      <c r="X664" s="4"/>
      <c r="Y664" s="4"/>
      <c r="Z664" s="57"/>
      <c r="AA664" s="57"/>
      <c r="AB664" s="4"/>
      <c r="AC664" s="4"/>
      <c r="AD664" s="4"/>
      <c r="AE664" s="4"/>
    </row>
    <row r="665" spans="1:31" ht="15.75" customHeight="1">
      <c r="A665" s="4"/>
      <c r="B665" s="4"/>
      <c r="C665" s="4"/>
      <c r="D665" s="4"/>
      <c r="E665" s="4"/>
      <c r="F665" s="4"/>
      <c r="G665" s="57"/>
      <c r="H665" s="57"/>
      <c r="I665" s="53"/>
      <c r="J665" s="53"/>
      <c r="K665" s="53"/>
      <c r="L665" s="53"/>
      <c r="M665" s="53"/>
      <c r="N665" s="53"/>
      <c r="O665" s="4"/>
      <c r="P665" s="4"/>
      <c r="Q665" s="4"/>
      <c r="R665" s="4"/>
      <c r="S665" s="4"/>
      <c r="T665" s="4"/>
      <c r="U665" s="4"/>
      <c r="V665" s="4"/>
      <c r="W665" s="4"/>
      <c r="X665" s="4"/>
      <c r="Y665" s="4"/>
      <c r="Z665" s="57"/>
      <c r="AA665" s="57"/>
      <c r="AB665" s="4"/>
      <c r="AC665" s="4"/>
      <c r="AD665" s="4"/>
      <c r="AE665" s="4"/>
    </row>
    <row r="666" spans="1:31" ht="15.75" customHeight="1">
      <c r="A666" s="4"/>
      <c r="B666" s="4"/>
      <c r="C666" s="4"/>
      <c r="D666" s="4"/>
      <c r="E666" s="4"/>
      <c r="F666" s="4"/>
      <c r="G666" s="57"/>
      <c r="H666" s="57"/>
      <c r="I666" s="53"/>
      <c r="J666" s="53"/>
      <c r="K666" s="53"/>
      <c r="L666" s="53"/>
      <c r="M666" s="53"/>
      <c r="N666" s="53"/>
      <c r="O666" s="4"/>
      <c r="P666" s="4"/>
      <c r="Q666" s="4"/>
      <c r="R666" s="4"/>
      <c r="S666" s="4"/>
      <c r="T666" s="4"/>
      <c r="U666" s="4"/>
      <c r="V666" s="4"/>
      <c r="W666" s="4"/>
      <c r="X666" s="4"/>
      <c r="Y666" s="4"/>
      <c r="Z666" s="57"/>
      <c r="AA666" s="57"/>
      <c r="AB666" s="4"/>
      <c r="AC666" s="4"/>
      <c r="AD666" s="4"/>
      <c r="AE666" s="4"/>
    </row>
    <row r="667" spans="1:31" ht="15.75" customHeight="1">
      <c r="A667" s="4"/>
      <c r="B667" s="4"/>
      <c r="C667" s="4"/>
      <c r="D667" s="4"/>
      <c r="E667" s="4"/>
      <c r="F667" s="4"/>
      <c r="G667" s="57"/>
      <c r="H667" s="57"/>
      <c r="I667" s="53"/>
      <c r="J667" s="53"/>
      <c r="K667" s="53"/>
      <c r="L667" s="53"/>
      <c r="M667" s="53"/>
      <c r="N667" s="53"/>
      <c r="O667" s="4"/>
      <c r="P667" s="4"/>
      <c r="Q667" s="4"/>
      <c r="R667" s="4"/>
      <c r="S667" s="4"/>
      <c r="T667" s="4"/>
      <c r="U667" s="4"/>
      <c r="V667" s="4"/>
      <c r="W667" s="4"/>
      <c r="X667" s="4"/>
      <c r="Y667" s="4"/>
      <c r="Z667" s="57"/>
      <c r="AA667" s="57"/>
      <c r="AB667" s="4"/>
      <c r="AC667" s="4"/>
      <c r="AD667" s="4"/>
      <c r="AE667" s="4"/>
    </row>
    <row r="668" spans="1:31" ht="15.75" customHeight="1">
      <c r="A668" s="4"/>
      <c r="B668" s="4"/>
      <c r="C668" s="4"/>
      <c r="D668" s="4"/>
      <c r="E668" s="4"/>
      <c r="F668" s="4"/>
      <c r="G668" s="57"/>
      <c r="H668" s="57"/>
      <c r="I668" s="53"/>
      <c r="J668" s="53"/>
      <c r="K668" s="53"/>
      <c r="L668" s="53"/>
      <c r="M668" s="53"/>
      <c r="N668" s="53"/>
      <c r="O668" s="4"/>
      <c r="P668" s="4"/>
      <c r="Q668" s="4"/>
      <c r="R668" s="4"/>
      <c r="S668" s="4"/>
      <c r="T668" s="4"/>
      <c r="U668" s="4"/>
      <c r="V668" s="4"/>
      <c r="W668" s="4"/>
      <c r="X668" s="4"/>
      <c r="Y668" s="4"/>
      <c r="Z668" s="57"/>
      <c r="AA668" s="57"/>
      <c r="AB668" s="4"/>
      <c r="AC668" s="4"/>
      <c r="AD668" s="4"/>
      <c r="AE668" s="4"/>
    </row>
    <row r="669" spans="1:31" ht="15.75" customHeight="1">
      <c r="A669" s="4"/>
      <c r="B669" s="4"/>
      <c r="C669" s="4"/>
      <c r="D669" s="4"/>
      <c r="E669" s="4"/>
      <c r="F669" s="4"/>
      <c r="G669" s="57"/>
      <c r="H669" s="57"/>
      <c r="I669" s="53"/>
      <c r="J669" s="53"/>
      <c r="K669" s="53"/>
      <c r="L669" s="53"/>
      <c r="M669" s="53"/>
      <c r="N669" s="53"/>
      <c r="O669" s="4"/>
      <c r="P669" s="4"/>
      <c r="Q669" s="4"/>
      <c r="R669" s="4"/>
      <c r="S669" s="4"/>
      <c r="T669" s="4"/>
      <c r="U669" s="4"/>
      <c r="V669" s="4"/>
      <c r="W669" s="4"/>
      <c r="X669" s="4"/>
      <c r="Y669" s="4"/>
      <c r="Z669" s="57"/>
      <c r="AA669" s="57"/>
      <c r="AB669" s="4"/>
      <c r="AC669" s="4"/>
      <c r="AD669" s="4"/>
      <c r="AE669" s="4"/>
    </row>
    <row r="670" spans="1:31" ht="15.75" customHeight="1">
      <c r="A670" s="4"/>
      <c r="B670" s="4"/>
      <c r="C670" s="4"/>
      <c r="D670" s="4"/>
      <c r="E670" s="4"/>
      <c r="F670" s="4"/>
      <c r="G670" s="57"/>
      <c r="H670" s="57"/>
      <c r="I670" s="53"/>
      <c r="J670" s="53"/>
      <c r="K670" s="53"/>
      <c r="L670" s="53"/>
      <c r="M670" s="53"/>
      <c r="N670" s="53"/>
      <c r="O670" s="4"/>
      <c r="P670" s="4"/>
      <c r="Q670" s="4"/>
      <c r="R670" s="4"/>
      <c r="S670" s="4"/>
      <c r="T670" s="4"/>
      <c r="U670" s="4"/>
      <c r="V670" s="4"/>
      <c r="W670" s="4"/>
      <c r="X670" s="4"/>
      <c r="Y670" s="4"/>
      <c r="Z670" s="57"/>
      <c r="AA670" s="57"/>
      <c r="AB670" s="4"/>
      <c r="AC670" s="4"/>
      <c r="AD670" s="4"/>
      <c r="AE670" s="4"/>
    </row>
    <row r="671" spans="1:31" ht="15.75" customHeight="1">
      <c r="A671" s="4"/>
      <c r="B671" s="4"/>
      <c r="C671" s="4"/>
      <c r="D671" s="4"/>
      <c r="E671" s="4"/>
      <c r="F671" s="4"/>
      <c r="G671" s="57"/>
      <c r="H671" s="57"/>
      <c r="I671" s="53"/>
      <c r="J671" s="53"/>
      <c r="K671" s="53"/>
      <c r="L671" s="53"/>
      <c r="M671" s="53"/>
      <c r="N671" s="53"/>
      <c r="O671" s="4"/>
      <c r="P671" s="4"/>
      <c r="Q671" s="4"/>
      <c r="R671" s="4"/>
      <c r="S671" s="4"/>
      <c r="T671" s="4"/>
      <c r="U671" s="4"/>
      <c r="V671" s="4"/>
      <c r="W671" s="4"/>
      <c r="X671" s="4"/>
      <c r="Y671" s="4"/>
      <c r="Z671" s="57"/>
      <c r="AA671" s="57"/>
      <c r="AB671" s="4"/>
      <c r="AC671" s="4"/>
      <c r="AD671" s="4"/>
      <c r="AE671" s="4"/>
    </row>
    <row r="672" spans="1:31" ht="15.75" customHeight="1">
      <c r="A672" s="4"/>
      <c r="B672" s="4"/>
      <c r="C672" s="4"/>
      <c r="D672" s="4"/>
      <c r="E672" s="4"/>
      <c r="F672" s="4"/>
      <c r="G672" s="57"/>
      <c r="H672" s="57"/>
      <c r="I672" s="53"/>
      <c r="J672" s="53"/>
      <c r="K672" s="53"/>
      <c r="L672" s="53"/>
      <c r="M672" s="53"/>
      <c r="N672" s="53"/>
      <c r="O672" s="4"/>
      <c r="P672" s="4"/>
      <c r="Q672" s="4"/>
      <c r="R672" s="4"/>
      <c r="S672" s="4"/>
      <c r="T672" s="4"/>
      <c r="U672" s="4"/>
      <c r="V672" s="4"/>
      <c r="W672" s="4"/>
      <c r="X672" s="4"/>
      <c r="Y672" s="4"/>
      <c r="Z672" s="57"/>
      <c r="AA672" s="57"/>
      <c r="AB672" s="4"/>
      <c r="AC672" s="4"/>
      <c r="AD672" s="4"/>
      <c r="AE672" s="4"/>
    </row>
    <row r="673" spans="1:31" ht="15.75" customHeight="1">
      <c r="A673" s="4"/>
      <c r="B673" s="4"/>
      <c r="C673" s="4"/>
      <c r="D673" s="4"/>
      <c r="E673" s="4"/>
      <c r="F673" s="4"/>
      <c r="G673" s="57"/>
      <c r="H673" s="57"/>
      <c r="I673" s="53"/>
      <c r="J673" s="53"/>
      <c r="K673" s="53"/>
      <c r="L673" s="53"/>
      <c r="M673" s="53"/>
      <c r="N673" s="53"/>
      <c r="O673" s="4"/>
      <c r="P673" s="4"/>
      <c r="Q673" s="4"/>
      <c r="R673" s="4"/>
      <c r="S673" s="4"/>
      <c r="T673" s="4"/>
      <c r="U673" s="4"/>
      <c r="V673" s="4"/>
      <c r="W673" s="4"/>
      <c r="X673" s="4"/>
      <c r="Y673" s="4"/>
      <c r="Z673" s="57"/>
      <c r="AA673" s="57"/>
      <c r="AB673" s="4"/>
      <c r="AC673" s="4"/>
      <c r="AD673" s="4"/>
      <c r="AE673" s="4"/>
    </row>
    <row r="674" spans="1:31" ht="15.75" customHeight="1">
      <c r="A674" s="4"/>
      <c r="B674" s="4"/>
      <c r="C674" s="4"/>
      <c r="D674" s="4"/>
      <c r="E674" s="4"/>
      <c r="F674" s="4"/>
      <c r="G674" s="57"/>
      <c r="H674" s="57"/>
      <c r="I674" s="53"/>
      <c r="J674" s="53"/>
      <c r="K674" s="53"/>
      <c r="L674" s="53"/>
      <c r="M674" s="53"/>
      <c r="N674" s="53"/>
      <c r="O674" s="4"/>
      <c r="P674" s="4"/>
      <c r="Q674" s="4"/>
      <c r="R674" s="4"/>
      <c r="S674" s="4"/>
      <c r="T674" s="4"/>
      <c r="U674" s="4"/>
      <c r="V674" s="4"/>
      <c r="W674" s="4"/>
      <c r="X674" s="4"/>
      <c r="Y674" s="4"/>
      <c r="Z674" s="57"/>
      <c r="AA674" s="57"/>
      <c r="AB674" s="4"/>
      <c r="AC674" s="4"/>
      <c r="AD674" s="4"/>
      <c r="AE674" s="4"/>
    </row>
    <row r="675" spans="1:31" ht="15.75" customHeight="1">
      <c r="A675" s="4"/>
      <c r="B675" s="4"/>
      <c r="C675" s="4"/>
      <c r="D675" s="4"/>
      <c r="E675" s="4"/>
      <c r="F675" s="4"/>
      <c r="G675" s="57"/>
      <c r="H675" s="57"/>
      <c r="I675" s="53"/>
      <c r="J675" s="53"/>
      <c r="K675" s="53"/>
      <c r="L675" s="53"/>
      <c r="M675" s="53"/>
      <c r="N675" s="53"/>
      <c r="O675" s="4"/>
      <c r="P675" s="4"/>
      <c r="Q675" s="4"/>
      <c r="R675" s="4"/>
      <c r="S675" s="4"/>
      <c r="T675" s="4"/>
      <c r="U675" s="4"/>
      <c r="V675" s="4"/>
      <c r="W675" s="4"/>
      <c r="X675" s="4"/>
      <c r="Y675" s="4"/>
      <c r="Z675" s="57"/>
      <c r="AA675" s="57"/>
      <c r="AB675" s="4"/>
      <c r="AC675" s="4"/>
      <c r="AD675" s="4"/>
      <c r="AE675" s="4"/>
    </row>
    <row r="676" spans="1:31" ht="15.75" customHeight="1">
      <c r="A676" s="4"/>
      <c r="B676" s="4"/>
      <c r="C676" s="4"/>
      <c r="D676" s="4"/>
      <c r="E676" s="4"/>
      <c r="F676" s="4"/>
      <c r="G676" s="57"/>
      <c r="H676" s="57"/>
      <c r="I676" s="53"/>
      <c r="J676" s="53"/>
      <c r="K676" s="53"/>
      <c r="L676" s="53"/>
      <c r="M676" s="53"/>
      <c r="N676" s="53"/>
      <c r="O676" s="4"/>
      <c r="P676" s="4"/>
      <c r="Q676" s="4"/>
      <c r="R676" s="4"/>
      <c r="S676" s="4"/>
      <c r="T676" s="4"/>
      <c r="U676" s="4"/>
      <c r="V676" s="4"/>
      <c r="W676" s="4"/>
      <c r="X676" s="4"/>
      <c r="Y676" s="4"/>
      <c r="Z676" s="57"/>
      <c r="AA676" s="57"/>
      <c r="AB676" s="4"/>
      <c r="AC676" s="4"/>
      <c r="AD676" s="4"/>
      <c r="AE676" s="4"/>
    </row>
    <row r="677" spans="1:31" ht="15.75" customHeight="1">
      <c r="A677" s="4"/>
      <c r="B677" s="4"/>
      <c r="C677" s="4"/>
      <c r="D677" s="4"/>
      <c r="E677" s="4"/>
      <c r="F677" s="4"/>
      <c r="G677" s="57"/>
      <c r="H677" s="57"/>
      <c r="I677" s="53"/>
      <c r="J677" s="53"/>
      <c r="K677" s="53"/>
      <c r="L677" s="53"/>
      <c r="M677" s="53"/>
      <c r="N677" s="53"/>
      <c r="O677" s="4"/>
      <c r="P677" s="4"/>
      <c r="Q677" s="4"/>
      <c r="R677" s="4"/>
      <c r="S677" s="4"/>
      <c r="T677" s="4"/>
      <c r="U677" s="4"/>
      <c r="V677" s="4"/>
      <c r="W677" s="4"/>
      <c r="X677" s="4"/>
      <c r="Y677" s="4"/>
      <c r="Z677" s="57"/>
      <c r="AA677" s="57"/>
      <c r="AB677" s="4"/>
      <c r="AC677" s="4"/>
      <c r="AD677" s="4"/>
      <c r="AE677" s="4"/>
    </row>
    <row r="678" spans="1:31" ht="15.75" customHeight="1">
      <c r="A678" s="4"/>
      <c r="B678" s="4"/>
      <c r="C678" s="4"/>
      <c r="D678" s="4"/>
      <c r="E678" s="4"/>
      <c r="F678" s="4"/>
      <c r="G678" s="57"/>
      <c r="H678" s="57"/>
      <c r="I678" s="53"/>
      <c r="J678" s="53"/>
      <c r="K678" s="53"/>
      <c r="L678" s="53"/>
      <c r="M678" s="53"/>
      <c r="N678" s="53"/>
      <c r="O678" s="4"/>
      <c r="P678" s="4"/>
      <c r="Q678" s="4"/>
      <c r="R678" s="4"/>
      <c r="S678" s="4"/>
      <c r="T678" s="4"/>
      <c r="U678" s="4"/>
      <c r="V678" s="4"/>
      <c r="W678" s="4"/>
      <c r="X678" s="4"/>
      <c r="Y678" s="4"/>
      <c r="Z678" s="57"/>
      <c r="AA678" s="57"/>
      <c r="AB678" s="4"/>
      <c r="AC678" s="4"/>
      <c r="AD678" s="4"/>
      <c r="AE678" s="4"/>
    </row>
    <row r="679" spans="1:31" ht="15.75" customHeight="1">
      <c r="A679" s="4"/>
      <c r="B679" s="4"/>
      <c r="C679" s="4"/>
      <c r="D679" s="4"/>
      <c r="E679" s="4"/>
      <c r="F679" s="4"/>
      <c r="G679" s="57"/>
      <c r="H679" s="57"/>
      <c r="I679" s="53"/>
      <c r="J679" s="53"/>
      <c r="K679" s="53"/>
      <c r="L679" s="53"/>
      <c r="M679" s="53"/>
      <c r="N679" s="53"/>
      <c r="O679" s="4"/>
      <c r="P679" s="4"/>
      <c r="Q679" s="4"/>
      <c r="R679" s="4"/>
      <c r="S679" s="4"/>
      <c r="T679" s="4"/>
      <c r="U679" s="4"/>
      <c r="V679" s="4"/>
      <c r="W679" s="4"/>
      <c r="X679" s="4"/>
      <c r="Y679" s="4"/>
      <c r="Z679" s="57"/>
      <c r="AA679" s="57"/>
      <c r="AB679" s="4"/>
      <c r="AC679" s="4"/>
      <c r="AD679" s="4"/>
      <c r="AE679" s="4"/>
    </row>
    <row r="680" spans="1:31" ht="15.75" customHeight="1">
      <c r="A680" s="4"/>
      <c r="B680" s="4"/>
      <c r="C680" s="4"/>
      <c r="D680" s="4"/>
      <c r="E680" s="4"/>
      <c r="F680" s="4"/>
      <c r="G680" s="57"/>
      <c r="H680" s="57"/>
      <c r="I680" s="53"/>
      <c r="J680" s="53"/>
      <c r="K680" s="53"/>
      <c r="L680" s="53"/>
      <c r="M680" s="53"/>
      <c r="N680" s="53"/>
      <c r="O680" s="4"/>
      <c r="P680" s="4"/>
      <c r="Q680" s="4"/>
      <c r="R680" s="4"/>
      <c r="S680" s="4"/>
      <c r="T680" s="4"/>
      <c r="U680" s="4"/>
      <c r="V680" s="4"/>
      <c r="W680" s="4"/>
      <c r="X680" s="4"/>
      <c r="Y680" s="4"/>
      <c r="Z680" s="57"/>
      <c r="AA680" s="57"/>
      <c r="AB680" s="4"/>
      <c r="AC680" s="4"/>
      <c r="AD680" s="4"/>
      <c r="AE680" s="4"/>
    </row>
    <row r="681" spans="1:31" ht="15.75" customHeight="1">
      <c r="A681" s="4"/>
      <c r="B681" s="4"/>
      <c r="C681" s="4"/>
      <c r="D681" s="4"/>
      <c r="E681" s="4"/>
      <c r="F681" s="4"/>
      <c r="G681" s="57"/>
      <c r="H681" s="57"/>
      <c r="I681" s="53"/>
      <c r="J681" s="53"/>
      <c r="K681" s="53"/>
      <c r="L681" s="53"/>
      <c r="M681" s="53"/>
      <c r="N681" s="53"/>
      <c r="O681" s="4"/>
      <c r="P681" s="4"/>
      <c r="Q681" s="4"/>
      <c r="R681" s="4"/>
      <c r="S681" s="4"/>
      <c r="T681" s="4"/>
      <c r="U681" s="4"/>
      <c r="V681" s="4"/>
      <c r="W681" s="4"/>
      <c r="X681" s="4"/>
      <c r="Y681" s="4"/>
      <c r="Z681" s="57"/>
      <c r="AA681" s="57"/>
      <c r="AB681" s="4"/>
      <c r="AC681" s="4"/>
      <c r="AD681" s="4"/>
      <c r="AE681" s="4"/>
    </row>
    <row r="682" spans="1:31" ht="15.75" customHeight="1">
      <c r="A682" s="4"/>
      <c r="B682" s="4"/>
      <c r="C682" s="4"/>
      <c r="D682" s="4"/>
      <c r="E682" s="4"/>
      <c r="F682" s="4"/>
      <c r="G682" s="57"/>
      <c r="H682" s="57"/>
      <c r="I682" s="53"/>
      <c r="J682" s="53"/>
      <c r="K682" s="53"/>
      <c r="L682" s="53"/>
      <c r="M682" s="53"/>
      <c r="N682" s="53"/>
      <c r="O682" s="4"/>
      <c r="P682" s="4"/>
      <c r="Q682" s="4"/>
      <c r="R682" s="4"/>
      <c r="S682" s="4"/>
      <c r="T682" s="4"/>
      <c r="U682" s="4"/>
      <c r="V682" s="4"/>
      <c r="W682" s="4"/>
      <c r="X682" s="4"/>
      <c r="Y682" s="4"/>
      <c r="Z682" s="57"/>
      <c r="AA682" s="57"/>
      <c r="AB682" s="4"/>
      <c r="AC682" s="4"/>
      <c r="AD682" s="4"/>
      <c r="AE682" s="4"/>
    </row>
    <row r="683" spans="1:31" ht="15.75" customHeight="1">
      <c r="A683" s="4"/>
      <c r="B683" s="4"/>
      <c r="C683" s="4"/>
      <c r="D683" s="4"/>
      <c r="E683" s="4"/>
      <c r="F683" s="4"/>
      <c r="G683" s="57"/>
      <c r="H683" s="57"/>
      <c r="I683" s="53"/>
      <c r="J683" s="53"/>
      <c r="K683" s="53"/>
      <c r="L683" s="53"/>
      <c r="M683" s="53"/>
      <c r="N683" s="53"/>
      <c r="O683" s="4"/>
      <c r="P683" s="4"/>
      <c r="Q683" s="4"/>
      <c r="R683" s="4"/>
      <c r="S683" s="4"/>
      <c r="T683" s="4"/>
      <c r="U683" s="4"/>
      <c r="V683" s="4"/>
      <c r="W683" s="4"/>
      <c r="X683" s="4"/>
      <c r="Y683" s="4"/>
      <c r="Z683" s="57"/>
      <c r="AA683" s="57"/>
      <c r="AB683" s="4"/>
      <c r="AC683" s="4"/>
      <c r="AD683" s="4"/>
      <c r="AE683" s="4"/>
    </row>
    <row r="684" spans="1:31" ht="15.75" customHeight="1">
      <c r="A684" s="4"/>
      <c r="B684" s="4"/>
      <c r="C684" s="4"/>
      <c r="D684" s="4"/>
      <c r="E684" s="4"/>
      <c r="F684" s="4"/>
      <c r="G684" s="57"/>
      <c r="H684" s="57"/>
      <c r="I684" s="53"/>
      <c r="J684" s="53"/>
      <c r="K684" s="53"/>
      <c r="L684" s="53"/>
      <c r="M684" s="53"/>
      <c r="N684" s="53"/>
      <c r="O684" s="4"/>
      <c r="P684" s="4"/>
      <c r="Q684" s="4"/>
      <c r="R684" s="4"/>
      <c r="S684" s="4"/>
      <c r="T684" s="4"/>
      <c r="U684" s="4"/>
      <c r="V684" s="4"/>
      <c r="W684" s="4"/>
      <c r="X684" s="4"/>
      <c r="Y684" s="4"/>
      <c r="Z684" s="57"/>
      <c r="AA684" s="57"/>
      <c r="AB684" s="4"/>
      <c r="AC684" s="4"/>
      <c r="AD684" s="4"/>
      <c r="AE684" s="4"/>
    </row>
    <row r="685" spans="1:31" ht="15.75" customHeight="1">
      <c r="A685" s="4"/>
      <c r="B685" s="4"/>
      <c r="C685" s="4"/>
      <c r="D685" s="4"/>
      <c r="E685" s="4"/>
      <c r="F685" s="4"/>
      <c r="G685" s="57"/>
      <c r="H685" s="57"/>
      <c r="I685" s="53"/>
      <c r="J685" s="53"/>
      <c r="K685" s="53"/>
      <c r="L685" s="53"/>
      <c r="M685" s="53"/>
      <c r="N685" s="53"/>
      <c r="O685" s="4"/>
      <c r="P685" s="4"/>
      <c r="Q685" s="4"/>
      <c r="R685" s="4"/>
      <c r="S685" s="4"/>
      <c r="T685" s="4"/>
      <c r="U685" s="4"/>
      <c r="V685" s="4"/>
      <c r="W685" s="4"/>
      <c r="X685" s="4"/>
      <c r="Y685" s="4"/>
      <c r="Z685" s="57"/>
      <c r="AA685" s="57"/>
      <c r="AB685" s="4"/>
      <c r="AC685" s="4"/>
      <c r="AD685" s="4"/>
      <c r="AE685" s="4"/>
    </row>
    <row r="686" spans="1:31" ht="15.75" customHeight="1">
      <c r="A686" s="4"/>
      <c r="B686" s="4"/>
      <c r="C686" s="4"/>
      <c r="D686" s="4"/>
      <c r="E686" s="4"/>
      <c r="F686" s="4"/>
      <c r="G686" s="57"/>
      <c r="H686" s="57"/>
      <c r="I686" s="53"/>
      <c r="J686" s="53"/>
      <c r="K686" s="53"/>
      <c r="L686" s="53"/>
      <c r="M686" s="53"/>
      <c r="N686" s="53"/>
      <c r="O686" s="4"/>
      <c r="P686" s="4"/>
      <c r="Q686" s="4"/>
      <c r="R686" s="4"/>
      <c r="S686" s="4"/>
      <c r="T686" s="4"/>
      <c r="U686" s="4"/>
      <c r="V686" s="4"/>
      <c r="W686" s="4"/>
      <c r="X686" s="4"/>
      <c r="Y686" s="4"/>
      <c r="Z686" s="57"/>
      <c r="AA686" s="57"/>
      <c r="AB686" s="4"/>
      <c r="AC686" s="4"/>
      <c r="AD686" s="4"/>
      <c r="AE686" s="4"/>
    </row>
    <row r="687" spans="1:31" ht="15.75" customHeight="1">
      <c r="A687" s="4"/>
      <c r="B687" s="4"/>
      <c r="C687" s="4"/>
      <c r="D687" s="4"/>
      <c r="E687" s="4"/>
      <c r="F687" s="4"/>
      <c r="G687" s="57"/>
      <c r="H687" s="57"/>
      <c r="I687" s="53"/>
      <c r="J687" s="53"/>
      <c r="K687" s="53"/>
      <c r="L687" s="53"/>
      <c r="M687" s="53"/>
      <c r="N687" s="53"/>
      <c r="O687" s="4"/>
      <c r="P687" s="4"/>
      <c r="Q687" s="4"/>
      <c r="R687" s="4"/>
      <c r="S687" s="4"/>
      <c r="T687" s="4"/>
      <c r="U687" s="4"/>
      <c r="V687" s="4"/>
      <c r="W687" s="4"/>
      <c r="X687" s="4"/>
      <c r="Y687" s="4"/>
      <c r="Z687" s="57"/>
      <c r="AA687" s="57"/>
      <c r="AB687" s="4"/>
      <c r="AC687" s="4"/>
      <c r="AD687" s="4"/>
      <c r="AE687" s="4"/>
    </row>
    <row r="688" spans="1:31" ht="15.75" customHeight="1">
      <c r="A688" s="4"/>
      <c r="B688" s="4"/>
      <c r="C688" s="4"/>
      <c r="D688" s="4"/>
      <c r="E688" s="4"/>
      <c r="F688" s="4"/>
      <c r="G688" s="57"/>
      <c r="H688" s="57"/>
      <c r="I688" s="53"/>
      <c r="J688" s="53"/>
      <c r="K688" s="53"/>
      <c r="L688" s="53"/>
      <c r="M688" s="53"/>
      <c r="N688" s="53"/>
      <c r="O688" s="4"/>
      <c r="P688" s="4"/>
      <c r="Q688" s="4"/>
      <c r="R688" s="4"/>
      <c r="S688" s="4"/>
      <c r="T688" s="4"/>
      <c r="U688" s="4"/>
      <c r="V688" s="4"/>
      <c r="W688" s="4"/>
      <c r="X688" s="4"/>
      <c r="Y688" s="4"/>
      <c r="Z688" s="57"/>
      <c r="AA688" s="57"/>
      <c r="AB688" s="4"/>
      <c r="AC688" s="4"/>
      <c r="AD688" s="4"/>
      <c r="AE688" s="4"/>
    </row>
    <row r="689" spans="1:31" ht="15.75" customHeight="1">
      <c r="A689" s="4"/>
      <c r="B689" s="4"/>
      <c r="C689" s="4"/>
      <c r="D689" s="4"/>
      <c r="E689" s="4"/>
      <c r="F689" s="4"/>
      <c r="G689" s="57"/>
      <c r="H689" s="57"/>
      <c r="I689" s="53"/>
      <c r="J689" s="53"/>
      <c r="K689" s="53"/>
      <c r="L689" s="53"/>
      <c r="M689" s="53"/>
      <c r="N689" s="53"/>
      <c r="O689" s="4"/>
      <c r="P689" s="4"/>
      <c r="Q689" s="4"/>
      <c r="R689" s="4"/>
      <c r="S689" s="4"/>
      <c r="T689" s="4"/>
      <c r="U689" s="4"/>
      <c r="V689" s="4"/>
      <c r="W689" s="4"/>
      <c r="X689" s="4"/>
      <c r="Y689" s="4"/>
      <c r="Z689" s="57"/>
      <c r="AA689" s="57"/>
      <c r="AB689" s="4"/>
      <c r="AC689" s="4"/>
      <c r="AD689" s="4"/>
      <c r="AE689" s="4"/>
    </row>
    <row r="690" spans="1:31" ht="15.75" customHeight="1">
      <c r="A690" s="4"/>
      <c r="B690" s="4"/>
      <c r="C690" s="4"/>
      <c r="D690" s="4"/>
      <c r="E690" s="4"/>
      <c r="F690" s="4"/>
      <c r="G690" s="57"/>
      <c r="H690" s="57"/>
      <c r="I690" s="53"/>
      <c r="J690" s="53"/>
      <c r="K690" s="53"/>
      <c r="L690" s="53"/>
      <c r="M690" s="53"/>
      <c r="N690" s="53"/>
      <c r="O690" s="4"/>
      <c r="P690" s="4"/>
      <c r="Q690" s="4"/>
      <c r="R690" s="4"/>
      <c r="S690" s="4"/>
      <c r="T690" s="4"/>
      <c r="U690" s="4"/>
      <c r="V690" s="4"/>
      <c r="W690" s="4"/>
      <c r="X690" s="4"/>
      <c r="Y690" s="4"/>
      <c r="Z690" s="57"/>
      <c r="AA690" s="57"/>
      <c r="AB690" s="4"/>
      <c r="AC690" s="4"/>
      <c r="AD690" s="4"/>
      <c r="AE690" s="4"/>
    </row>
    <row r="691" spans="1:31" ht="15.75" customHeight="1">
      <c r="A691" s="4"/>
      <c r="B691" s="4"/>
      <c r="C691" s="4"/>
      <c r="D691" s="4"/>
      <c r="E691" s="4"/>
      <c r="F691" s="4"/>
      <c r="G691" s="57"/>
      <c r="H691" s="57"/>
      <c r="I691" s="53"/>
      <c r="J691" s="53"/>
      <c r="K691" s="53"/>
      <c r="L691" s="53"/>
      <c r="M691" s="53"/>
      <c r="N691" s="53"/>
      <c r="O691" s="4"/>
      <c r="P691" s="4"/>
      <c r="Q691" s="4"/>
      <c r="R691" s="4"/>
      <c r="S691" s="4"/>
      <c r="T691" s="4"/>
      <c r="U691" s="4"/>
      <c r="V691" s="4"/>
      <c r="W691" s="4"/>
      <c r="X691" s="4"/>
      <c r="Y691" s="4"/>
      <c r="Z691" s="57"/>
      <c r="AA691" s="57"/>
      <c r="AB691" s="4"/>
      <c r="AC691" s="4"/>
      <c r="AD691" s="4"/>
      <c r="AE691" s="4"/>
    </row>
    <row r="692" spans="1:31" ht="15.75" customHeight="1">
      <c r="A692" s="4"/>
      <c r="B692" s="4"/>
      <c r="C692" s="4"/>
      <c r="D692" s="4"/>
      <c r="E692" s="4"/>
      <c r="F692" s="4"/>
      <c r="G692" s="57"/>
      <c r="H692" s="57"/>
      <c r="I692" s="53"/>
      <c r="J692" s="53"/>
      <c r="K692" s="53"/>
      <c r="L692" s="53"/>
      <c r="M692" s="53"/>
      <c r="N692" s="53"/>
      <c r="O692" s="4"/>
      <c r="P692" s="4"/>
      <c r="Q692" s="4"/>
      <c r="R692" s="4"/>
      <c r="S692" s="4"/>
      <c r="T692" s="4"/>
      <c r="U692" s="4"/>
      <c r="V692" s="4"/>
      <c r="W692" s="4"/>
      <c r="X692" s="4"/>
      <c r="Y692" s="4"/>
      <c r="Z692" s="57"/>
      <c r="AA692" s="57"/>
      <c r="AB692" s="4"/>
      <c r="AC692" s="4"/>
      <c r="AD692" s="4"/>
      <c r="AE692" s="4"/>
    </row>
    <row r="693" spans="1:31" ht="15.75" customHeight="1">
      <c r="A693" s="4"/>
      <c r="B693" s="4"/>
      <c r="C693" s="4"/>
      <c r="D693" s="4"/>
      <c r="E693" s="4"/>
      <c r="F693" s="4"/>
      <c r="G693" s="57"/>
      <c r="H693" s="57"/>
      <c r="I693" s="53"/>
      <c r="J693" s="53"/>
      <c r="K693" s="53"/>
      <c r="L693" s="53"/>
      <c r="M693" s="53"/>
      <c r="N693" s="53"/>
      <c r="O693" s="4"/>
      <c r="P693" s="4"/>
      <c r="Q693" s="4"/>
      <c r="R693" s="4"/>
      <c r="S693" s="4"/>
      <c r="T693" s="4"/>
      <c r="U693" s="4"/>
      <c r="V693" s="4"/>
      <c r="W693" s="4"/>
      <c r="X693" s="4"/>
      <c r="Y693" s="4"/>
      <c r="Z693" s="57"/>
      <c r="AA693" s="57"/>
      <c r="AB693" s="4"/>
      <c r="AC693" s="4"/>
      <c r="AD693" s="4"/>
      <c r="AE693" s="4"/>
    </row>
    <row r="694" spans="1:31" ht="15.75" customHeight="1">
      <c r="A694" s="4"/>
      <c r="B694" s="4"/>
      <c r="C694" s="4"/>
      <c r="D694" s="4"/>
      <c r="E694" s="4"/>
      <c r="F694" s="4"/>
      <c r="G694" s="57"/>
      <c r="H694" s="57"/>
      <c r="I694" s="53"/>
      <c r="J694" s="53"/>
      <c r="K694" s="53"/>
      <c r="L694" s="53"/>
      <c r="M694" s="53"/>
      <c r="N694" s="53"/>
      <c r="O694" s="4"/>
      <c r="P694" s="4"/>
      <c r="Q694" s="4"/>
      <c r="R694" s="4"/>
      <c r="S694" s="4"/>
      <c r="T694" s="4"/>
      <c r="U694" s="4"/>
      <c r="V694" s="4"/>
      <c r="W694" s="4"/>
      <c r="X694" s="4"/>
      <c r="Y694" s="4"/>
      <c r="Z694" s="57"/>
      <c r="AA694" s="57"/>
      <c r="AB694" s="4"/>
      <c r="AC694" s="4"/>
      <c r="AD694" s="4"/>
      <c r="AE694" s="4"/>
    </row>
    <row r="695" spans="1:31" ht="15.75" customHeight="1">
      <c r="A695" s="4"/>
      <c r="B695" s="4"/>
      <c r="C695" s="4"/>
      <c r="D695" s="4"/>
      <c r="E695" s="4"/>
      <c r="F695" s="4"/>
      <c r="G695" s="57"/>
      <c r="H695" s="57"/>
      <c r="I695" s="53"/>
      <c r="J695" s="53"/>
      <c r="K695" s="53"/>
      <c r="L695" s="53"/>
      <c r="M695" s="53"/>
      <c r="N695" s="53"/>
      <c r="O695" s="4"/>
      <c r="P695" s="4"/>
      <c r="Q695" s="4"/>
      <c r="R695" s="4"/>
      <c r="S695" s="4"/>
      <c r="T695" s="4"/>
      <c r="U695" s="4"/>
      <c r="V695" s="4"/>
      <c r="W695" s="4"/>
      <c r="X695" s="4"/>
      <c r="Y695" s="4"/>
      <c r="Z695" s="57"/>
      <c r="AA695" s="57"/>
      <c r="AB695" s="4"/>
      <c r="AC695" s="4"/>
      <c r="AD695" s="4"/>
      <c r="AE695" s="4"/>
    </row>
    <row r="696" spans="1:31" ht="15.75" customHeight="1">
      <c r="A696" s="4"/>
      <c r="B696" s="4"/>
      <c r="C696" s="4"/>
      <c r="D696" s="4"/>
      <c r="E696" s="4"/>
      <c r="F696" s="4"/>
      <c r="G696" s="57"/>
      <c r="H696" s="57"/>
      <c r="I696" s="53"/>
      <c r="J696" s="53"/>
      <c r="K696" s="53"/>
      <c r="L696" s="53"/>
      <c r="M696" s="53"/>
      <c r="N696" s="53"/>
      <c r="O696" s="4"/>
      <c r="P696" s="4"/>
      <c r="Q696" s="4"/>
      <c r="R696" s="4"/>
      <c r="S696" s="4"/>
      <c r="T696" s="4"/>
      <c r="U696" s="4"/>
      <c r="V696" s="4"/>
      <c r="W696" s="4"/>
      <c r="X696" s="4"/>
      <c r="Y696" s="4"/>
      <c r="Z696" s="57"/>
      <c r="AA696" s="57"/>
      <c r="AB696" s="4"/>
      <c r="AC696" s="4"/>
      <c r="AD696" s="4"/>
      <c r="AE696" s="4"/>
    </row>
    <row r="697" spans="1:31" ht="15.75" customHeight="1">
      <c r="A697" s="4"/>
      <c r="B697" s="4"/>
      <c r="C697" s="4"/>
      <c r="D697" s="4"/>
      <c r="E697" s="4"/>
      <c r="F697" s="4"/>
      <c r="G697" s="57"/>
      <c r="H697" s="57"/>
      <c r="I697" s="53"/>
      <c r="J697" s="53"/>
      <c r="K697" s="53"/>
      <c r="L697" s="53"/>
      <c r="M697" s="53"/>
      <c r="N697" s="53"/>
      <c r="O697" s="4"/>
      <c r="P697" s="4"/>
      <c r="Q697" s="4"/>
      <c r="R697" s="4"/>
      <c r="S697" s="4"/>
      <c r="T697" s="4"/>
      <c r="U697" s="4"/>
      <c r="V697" s="4"/>
      <c r="W697" s="4"/>
      <c r="X697" s="4"/>
      <c r="Y697" s="4"/>
      <c r="Z697" s="57"/>
      <c r="AA697" s="57"/>
      <c r="AB697" s="4"/>
      <c r="AC697" s="4"/>
      <c r="AD697" s="4"/>
      <c r="AE697" s="4"/>
    </row>
    <row r="698" spans="1:31" ht="15.75" customHeight="1">
      <c r="A698" s="4"/>
      <c r="B698" s="4"/>
      <c r="C698" s="4"/>
      <c r="D698" s="4"/>
      <c r="E698" s="4"/>
      <c r="F698" s="4"/>
      <c r="G698" s="57"/>
      <c r="H698" s="57"/>
      <c r="I698" s="53"/>
      <c r="J698" s="53"/>
      <c r="K698" s="53"/>
      <c r="L698" s="53"/>
      <c r="M698" s="53"/>
      <c r="N698" s="53"/>
      <c r="O698" s="4"/>
      <c r="P698" s="4"/>
      <c r="Q698" s="4"/>
      <c r="R698" s="4"/>
      <c r="S698" s="4"/>
      <c r="T698" s="4"/>
      <c r="U698" s="4"/>
      <c r="V698" s="4"/>
      <c r="W698" s="4"/>
      <c r="X698" s="4"/>
      <c r="Y698" s="4"/>
      <c r="Z698" s="57"/>
      <c r="AA698" s="57"/>
      <c r="AB698" s="4"/>
      <c r="AC698" s="4"/>
      <c r="AD698" s="4"/>
      <c r="AE698" s="4"/>
    </row>
    <row r="699" spans="1:31" ht="15.75" customHeight="1">
      <c r="A699" s="4"/>
      <c r="B699" s="4"/>
      <c r="C699" s="4"/>
      <c r="D699" s="4"/>
      <c r="E699" s="4"/>
      <c r="F699" s="4"/>
      <c r="G699" s="57"/>
      <c r="H699" s="57"/>
      <c r="I699" s="53"/>
      <c r="J699" s="53"/>
      <c r="K699" s="53"/>
      <c r="L699" s="53"/>
      <c r="M699" s="53"/>
      <c r="N699" s="53"/>
      <c r="O699" s="4"/>
      <c r="P699" s="4"/>
      <c r="Q699" s="4"/>
      <c r="R699" s="4"/>
      <c r="S699" s="4"/>
      <c r="T699" s="4"/>
      <c r="U699" s="4"/>
      <c r="V699" s="4"/>
      <c r="W699" s="4"/>
      <c r="X699" s="4"/>
      <c r="Y699" s="4"/>
      <c r="Z699" s="57"/>
      <c r="AA699" s="57"/>
      <c r="AB699" s="4"/>
      <c r="AC699" s="4"/>
      <c r="AD699" s="4"/>
      <c r="AE699" s="4"/>
    </row>
    <row r="700" spans="1:31" ht="15.75" customHeight="1">
      <c r="A700" s="4"/>
      <c r="B700" s="4"/>
      <c r="C700" s="4"/>
      <c r="D700" s="4"/>
      <c r="E700" s="4"/>
      <c r="F700" s="4"/>
      <c r="G700" s="57"/>
      <c r="H700" s="57"/>
      <c r="I700" s="53"/>
      <c r="J700" s="53"/>
      <c r="K700" s="53"/>
      <c r="L700" s="53"/>
      <c r="M700" s="53"/>
      <c r="N700" s="53"/>
      <c r="O700" s="4"/>
      <c r="P700" s="4"/>
      <c r="Q700" s="4"/>
      <c r="R700" s="4"/>
      <c r="S700" s="4"/>
      <c r="T700" s="4"/>
      <c r="U700" s="4"/>
      <c r="V700" s="4"/>
      <c r="W700" s="4"/>
      <c r="X700" s="4"/>
      <c r="Y700" s="4"/>
      <c r="Z700" s="57"/>
      <c r="AA700" s="57"/>
      <c r="AB700" s="4"/>
      <c r="AC700" s="4"/>
      <c r="AD700" s="4"/>
      <c r="AE700" s="4"/>
    </row>
    <row r="701" spans="1:31" ht="15.75" customHeight="1">
      <c r="A701" s="4"/>
      <c r="B701" s="4"/>
      <c r="C701" s="4"/>
      <c r="D701" s="4"/>
      <c r="E701" s="4"/>
      <c r="F701" s="4"/>
      <c r="G701" s="57"/>
      <c r="H701" s="57"/>
      <c r="I701" s="53"/>
      <c r="J701" s="53"/>
      <c r="K701" s="53"/>
      <c r="L701" s="53"/>
      <c r="M701" s="53"/>
      <c r="N701" s="53"/>
      <c r="O701" s="4"/>
      <c r="P701" s="4"/>
      <c r="Q701" s="4"/>
      <c r="R701" s="4"/>
      <c r="S701" s="4"/>
      <c r="T701" s="4"/>
      <c r="U701" s="4"/>
      <c r="V701" s="4"/>
      <c r="W701" s="4"/>
      <c r="X701" s="4"/>
      <c r="Y701" s="4"/>
      <c r="Z701" s="57"/>
      <c r="AA701" s="57"/>
      <c r="AB701" s="4"/>
      <c r="AC701" s="4"/>
      <c r="AD701" s="4"/>
      <c r="AE701" s="4"/>
    </row>
    <row r="702" spans="1:31" ht="15.75" customHeight="1">
      <c r="A702" s="4"/>
      <c r="B702" s="4"/>
      <c r="C702" s="4"/>
      <c r="D702" s="4"/>
      <c r="E702" s="4"/>
      <c r="F702" s="4"/>
      <c r="G702" s="57"/>
      <c r="H702" s="57"/>
      <c r="I702" s="53"/>
      <c r="J702" s="53"/>
      <c r="K702" s="53"/>
      <c r="L702" s="53"/>
      <c r="M702" s="53"/>
      <c r="N702" s="53"/>
      <c r="O702" s="4"/>
      <c r="P702" s="4"/>
      <c r="Q702" s="4"/>
      <c r="R702" s="4"/>
      <c r="S702" s="4"/>
      <c r="T702" s="4"/>
      <c r="U702" s="4"/>
      <c r="V702" s="4"/>
      <c r="W702" s="4"/>
      <c r="X702" s="4"/>
      <c r="Y702" s="4"/>
      <c r="Z702" s="57"/>
      <c r="AA702" s="57"/>
      <c r="AB702" s="4"/>
      <c r="AC702" s="4"/>
      <c r="AD702" s="4"/>
      <c r="AE702" s="4"/>
    </row>
    <row r="703" spans="1:31" ht="15.75" customHeight="1">
      <c r="A703" s="4"/>
      <c r="B703" s="4"/>
      <c r="C703" s="4"/>
      <c r="D703" s="4"/>
      <c r="E703" s="4"/>
      <c r="F703" s="4"/>
      <c r="G703" s="57"/>
      <c r="H703" s="57"/>
      <c r="I703" s="53"/>
      <c r="J703" s="53"/>
      <c r="K703" s="53"/>
      <c r="L703" s="53"/>
      <c r="M703" s="53"/>
      <c r="N703" s="53"/>
      <c r="O703" s="4"/>
      <c r="P703" s="4"/>
      <c r="Q703" s="4"/>
      <c r="R703" s="4"/>
      <c r="S703" s="4"/>
      <c r="T703" s="4"/>
      <c r="U703" s="4"/>
      <c r="V703" s="4"/>
      <c r="W703" s="4"/>
      <c r="X703" s="4"/>
      <c r="Y703" s="4"/>
      <c r="Z703" s="57"/>
      <c r="AA703" s="57"/>
      <c r="AB703" s="4"/>
      <c r="AC703" s="4"/>
      <c r="AD703" s="4"/>
      <c r="AE703" s="4"/>
    </row>
    <row r="704" spans="1:31" ht="15.75" customHeight="1">
      <c r="A704" s="4"/>
      <c r="B704" s="4"/>
      <c r="C704" s="4"/>
      <c r="D704" s="4"/>
      <c r="E704" s="4"/>
      <c r="F704" s="4"/>
      <c r="G704" s="57"/>
      <c r="H704" s="57"/>
      <c r="I704" s="53"/>
      <c r="J704" s="53"/>
      <c r="K704" s="53"/>
      <c r="L704" s="53"/>
      <c r="M704" s="53"/>
      <c r="N704" s="53"/>
      <c r="O704" s="4"/>
      <c r="P704" s="4"/>
      <c r="Q704" s="4"/>
      <c r="R704" s="4"/>
      <c r="S704" s="4"/>
      <c r="T704" s="4"/>
      <c r="U704" s="4"/>
      <c r="V704" s="4"/>
      <c r="W704" s="4"/>
      <c r="X704" s="4"/>
      <c r="Y704" s="4"/>
      <c r="Z704" s="57"/>
      <c r="AA704" s="57"/>
      <c r="AB704" s="4"/>
      <c r="AC704" s="4"/>
      <c r="AD704" s="4"/>
      <c r="AE704" s="4"/>
    </row>
    <row r="705" spans="1:31" ht="15.75" customHeight="1">
      <c r="A705" s="4"/>
      <c r="B705" s="4"/>
      <c r="C705" s="4"/>
      <c r="D705" s="4"/>
      <c r="E705" s="4"/>
      <c r="F705" s="4"/>
      <c r="G705" s="57"/>
      <c r="H705" s="57"/>
      <c r="I705" s="53"/>
      <c r="J705" s="53"/>
      <c r="K705" s="53"/>
      <c r="L705" s="53"/>
      <c r="M705" s="53"/>
      <c r="N705" s="53"/>
      <c r="O705" s="4"/>
      <c r="P705" s="4"/>
      <c r="Q705" s="4"/>
      <c r="R705" s="4"/>
      <c r="S705" s="4"/>
      <c r="T705" s="4"/>
      <c r="U705" s="4"/>
      <c r="V705" s="4"/>
      <c r="W705" s="4"/>
      <c r="X705" s="4"/>
      <c r="Y705" s="4"/>
      <c r="Z705" s="57"/>
      <c r="AA705" s="57"/>
      <c r="AB705" s="4"/>
      <c r="AC705" s="4"/>
      <c r="AD705" s="4"/>
      <c r="AE705" s="4"/>
    </row>
    <row r="706" spans="1:31" ht="15.75" customHeight="1">
      <c r="A706" s="4"/>
      <c r="B706" s="4"/>
      <c r="C706" s="4"/>
      <c r="D706" s="4"/>
      <c r="E706" s="4"/>
      <c r="F706" s="4"/>
      <c r="G706" s="57"/>
      <c r="H706" s="57"/>
      <c r="I706" s="53"/>
      <c r="J706" s="53"/>
      <c r="K706" s="53"/>
      <c r="L706" s="53"/>
      <c r="M706" s="53"/>
      <c r="N706" s="53"/>
      <c r="O706" s="4"/>
      <c r="P706" s="4"/>
      <c r="Q706" s="4"/>
      <c r="R706" s="4"/>
      <c r="S706" s="4"/>
      <c r="T706" s="4"/>
      <c r="U706" s="4"/>
      <c r="V706" s="4"/>
      <c r="W706" s="4"/>
      <c r="X706" s="4"/>
      <c r="Y706" s="4"/>
      <c r="Z706" s="57"/>
      <c r="AA706" s="57"/>
      <c r="AB706" s="4"/>
      <c r="AC706" s="4"/>
      <c r="AD706" s="4"/>
      <c r="AE706" s="4"/>
    </row>
    <row r="707" spans="1:31" ht="15.75" customHeight="1">
      <c r="A707" s="4"/>
      <c r="B707" s="4"/>
      <c r="C707" s="4"/>
      <c r="D707" s="4"/>
      <c r="E707" s="4"/>
      <c r="F707" s="4"/>
      <c r="G707" s="57"/>
      <c r="H707" s="57"/>
      <c r="I707" s="53"/>
      <c r="J707" s="53"/>
      <c r="K707" s="53"/>
      <c r="L707" s="53"/>
      <c r="M707" s="53"/>
      <c r="N707" s="53"/>
      <c r="O707" s="4"/>
      <c r="P707" s="4"/>
      <c r="Q707" s="4"/>
      <c r="R707" s="4"/>
      <c r="S707" s="4"/>
      <c r="T707" s="4"/>
      <c r="U707" s="4"/>
      <c r="V707" s="4"/>
      <c r="W707" s="4"/>
      <c r="X707" s="4"/>
      <c r="Y707" s="4"/>
      <c r="Z707" s="57"/>
      <c r="AA707" s="57"/>
      <c r="AB707" s="4"/>
      <c r="AC707" s="4"/>
      <c r="AD707" s="4"/>
      <c r="AE707" s="4"/>
    </row>
    <row r="708" spans="1:31" ht="15.75" customHeight="1">
      <c r="A708" s="4"/>
      <c r="B708" s="4"/>
      <c r="C708" s="4"/>
      <c r="D708" s="4"/>
      <c r="E708" s="4"/>
      <c r="F708" s="4"/>
      <c r="G708" s="57"/>
      <c r="H708" s="57"/>
      <c r="I708" s="53"/>
      <c r="J708" s="53"/>
      <c r="K708" s="53"/>
      <c r="L708" s="53"/>
      <c r="M708" s="53"/>
      <c r="N708" s="53"/>
      <c r="O708" s="4"/>
      <c r="P708" s="4"/>
      <c r="Q708" s="4"/>
      <c r="R708" s="4"/>
      <c r="S708" s="4"/>
      <c r="T708" s="4"/>
      <c r="U708" s="4"/>
      <c r="V708" s="4"/>
      <c r="W708" s="4"/>
      <c r="X708" s="4"/>
      <c r="Y708" s="4"/>
      <c r="Z708" s="57"/>
      <c r="AA708" s="57"/>
      <c r="AB708" s="4"/>
      <c r="AC708" s="4"/>
      <c r="AD708" s="4"/>
      <c r="AE708" s="4"/>
    </row>
    <row r="709" spans="1:31" ht="15.75" customHeight="1">
      <c r="A709" s="4"/>
      <c r="B709" s="4"/>
      <c r="C709" s="4"/>
      <c r="D709" s="4"/>
      <c r="E709" s="4"/>
      <c r="F709" s="4"/>
      <c r="G709" s="57"/>
      <c r="H709" s="57"/>
      <c r="I709" s="53"/>
      <c r="J709" s="53"/>
      <c r="K709" s="53"/>
      <c r="L709" s="53"/>
      <c r="M709" s="53"/>
      <c r="N709" s="53"/>
      <c r="O709" s="4"/>
      <c r="P709" s="4"/>
      <c r="Q709" s="4"/>
      <c r="R709" s="4"/>
      <c r="S709" s="4"/>
      <c r="T709" s="4"/>
      <c r="U709" s="4"/>
      <c r="V709" s="4"/>
      <c r="W709" s="4"/>
      <c r="X709" s="4"/>
      <c r="Y709" s="4"/>
      <c r="Z709" s="57"/>
      <c r="AA709" s="57"/>
      <c r="AB709" s="4"/>
      <c r="AC709" s="4"/>
      <c r="AD709" s="4"/>
      <c r="AE709" s="4"/>
    </row>
    <row r="710" spans="1:31" ht="15.75" customHeight="1">
      <c r="A710" s="4"/>
      <c r="B710" s="4"/>
      <c r="C710" s="4"/>
      <c r="D710" s="4"/>
      <c r="E710" s="4"/>
      <c r="F710" s="4"/>
      <c r="G710" s="57"/>
      <c r="H710" s="57"/>
      <c r="I710" s="53"/>
      <c r="J710" s="53"/>
      <c r="K710" s="53"/>
      <c r="L710" s="53"/>
      <c r="M710" s="53"/>
      <c r="N710" s="53"/>
      <c r="O710" s="4"/>
      <c r="P710" s="4"/>
      <c r="Q710" s="4"/>
      <c r="R710" s="4"/>
      <c r="S710" s="4"/>
      <c r="T710" s="4"/>
      <c r="U710" s="4"/>
      <c r="V710" s="4"/>
      <c r="W710" s="4"/>
      <c r="X710" s="4"/>
      <c r="Y710" s="4"/>
      <c r="Z710" s="57"/>
      <c r="AA710" s="57"/>
      <c r="AB710" s="4"/>
      <c r="AC710" s="4"/>
      <c r="AD710" s="4"/>
      <c r="AE710" s="4"/>
    </row>
    <row r="711" spans="1:31" ht="15.75" customHeight="1">
      <c r="A711" s="4"/>
      <c r="B711" s="4"/>
      <c r="C711" s="4"/>
      <c r="D711" s="4"/>
      <c r="E711" s="4"/>
      <c r="F711" s="4"/>
      <c r="G711" s="57"/>
      <c r="H711" s="57"/>
      <c r="I711" s="53"/>
      <c r="J711" s="53"/>
      <c r="K711" s="53"/>
      <c r="L711" s="53"/>
      <c r="M711" s="53"/>
      <c r="N711" s="53"/>
      <c r="O711" s="4"/>
      <c r="P711" s="4"/>
      <c r="Q711" s="4"/>
      <c r="R711" s="4"/>
      <c r="S711" s="4"/>
      <c r="T711" s="4"/>
      <c r="U711" s="4"/>
      <c r="V711" s="4"/>
      <c r="W711" s="4"/>
      <c r="X711" s="4"/>
      <c r="Y711" s="4"/>
      <c r="Z711" s="57"/>
      <c r="AA711" s="57"/>
      <c r="AB711" s="4"/>
      <c r="AC711" s="4"/>
      <c r="AD711" s="4"/>
      <c r="AE711" s="4"/>
    </row>
    <row r="712" spans="1:31" ht="15.75" customHeight="1">
      <c r="A712" s="4"/>
      <c r="B712" s="4"/>
      <c r="C712" s="4"/>
      <c r="D712" s="4"/>
      <c r="E712" s="4"/>
      <c r="F712" s="4"/>
      <c r="G712" s="57"/>
      <c r="H712" s="57"/>
      <c r="I712" s="53"/>
      <c r="J712" s="53"/>
      <c r="K712" s="53"/>
      <c r="L712" s="53"/>
      <c r="M712" s="53"/>
      <c r="N712" s="53"/>
      <c r="O712" s="4"/>
      <c r="P712" s="4"/>
      <c r="Q712" s="4"/>
      <c r="R712" s="4"/>
      <c r="S712" s="4"/>
      <c r="T712" s="4"/>
      <c r="U712" s="4"/>
      <c r="V712" s="4"/>
      <c r="W712" s="4"/>
      <c r="X712" s="4"/>
      <c r="Y712" s="4"/>
      <c r="Z712" s="57"/>
      <c r="AA712" s="57"/>
      <c r="AB712" s="4"/>
      <c r="AC712" s="4"/>
      <c r="AD712" s="4"/>
      <c r="AE712" s="4"/>
    </row>
    <row r="713" spans="1:31" ht="15.75" customHeight="1">
      <c r="A713" s="4"/>
      <c r="B713" s="4"/>
      <c r="C713" s="4"/>
      <c r="D713" s="4"/>
      <c r="E713" s="4"/>
      <c r="F713" s="4"/>
      <c r="G713" s="57"/>
      <c r="H713" s="57"/>
      <c r="I713" s="53"/>
      <c r="J713" s="53"/>
      <c r="K713" s="53"/>
      <c r="L713" s="53"/>
      <c r="M713" s="53"/>
      <c r="N713" s="53"/>
      <c r="O713" s="4"/>
      <c r="P713" s="4"/>
      <c r="Q713" s="4"/>
      <c r="R713" s="4"/>
      <c r="S713" s="4"/>
      <c r="T713" s="4"/>
      <c r="U713" s="4"/>
      <c r="V713" s="4"/>
      <c r="W713" s="4"/>
      <c r="X713" s="4"/>
      <c r="Y713" s="4"/>
      <c r="Z713" s="57"/>
      <c r="AA713" s="57"/>
      <c r="AB713" s="4"/>
      <c r="AC713" s="4"/>
      <c r="AD713" s="4"/>
      <c r="AE713" s="4"/>
    </row>
    <row r="714" spans="1:31" ht="15.75" customHeight="1">
      <c r="A714" s="4"/>
      <c r="B714" s="4"/>
      <c r="C714" s="4"/>
      <c r="D714" s="4"/>
      <c r="E714" s="4"/>
      <c r="F714" s="4"/>
      <c r="G714" s="57"/>
      <c r="H714" s="57"/>
      <c r="I714" s="53"/>
      <c r="J714" s="53"/>
      <c r="K714" s="53"/>
      <c r="L714" s="53"/>
      <c r="M714" s="53"/>
      <c r="N714" s="53"/>
      <c r="O714" s="4"/>
      <c r="P714" s="4"/>
      <c r="Q714" s="4"/>
      <c r="R714" s="4"/>
      <c r="S714" s="4"/>
      <c r="T714" s="4"/>
      <c r="U714" s="4"/>
      <c r="V714" s="4"/>
      <c r="W714" s="4"/>
      <c r="X714" s="4"/>
      <c r="Y714" s="4"/>
      <c r="Z714" s="57"/>
      <c r="AA714" s="57"/>
      <c r="AB714" s="4"/>
      <c r="AC714" s="4"/>
      <c r="AD714" s="4"/>
      <c r="AE714" s="4"/>
    </row>
    <row r="715" spans="1:31" ht="15.75" customHeight="1">
      <c r="A715" s="4"/>
      <c r="B715" s="4"/>
      <c r="C715" s="4"/>
      <c r="D715" s="4"/>
      <c r="E715" s="4"/>
      <c r="F715" s="4"/>
      <c r="G715" s="57"/>
      <c r="H715" s="57"/>
      <c r="I715" s="53"/>
      <c r="J715" s="53"/>
      <c r="K715" s="53"/>
      <c r="L715" s="53"/>
      <c r="M715" s="53"/>
      <c r="N715" s="53"/>
      <c r="O715" s="4"/>
      <c r="P715" s="4"/>
      <c r="Q715" s="4"/>
      <c r="R715" s="4"/>
      <c r="S715" s="4"/>
      <c r="T715" s="4"/>
      <c r="U715" s="4"/>
      <c r="V715" s="4"/>
      <c r="W715" s="4"/>
      <c r="X715" s="4"/>
      <c r="Y715" s="4"/>
      <c r="Z715" s="57"/>
      <c r="AA715" s="57"/>
      <c r="AB715" s="4"/>
      <c r="AC715" s="4"/>
      <c r="AD715" s="4"/>
      <c r="AE715" s="4"/>
    </row>
    <row r="716" spans="1:31" ht="15.75" customHeight="1">
      <c r="A716" s="4"/>
      <c r="B716" s="4"/>
      <c r="C716" s="4"/>
      <c r="D716" s="4"/>
      <c r="E716" s="4"/>
      <c r="F716" s="4"/>
      <c r="G716" s="57"/>
      <c r="H716" s="57"/>
      <c r="I716" s="53"/>
      <c r="J716" s="53"/>
      <c r="K716" s="53"/>
      <c r="L716" s="53"/>
      <c r="M716" s="53"/>
      <c r="N716" s="53"/>
      <c r="O716" s="4"/>
      <c r="P716" s="4"/>
      <c r="Q716" s="4"/>
      <c r="R716" s="4"/>
      <c r="S716" s="4"/>
      <c r="T716" s="4"/>
      <c r="U716" s="4"/>
      <c r="V716" s="4"/>
      <c r="W716" s="4"/>
      <c r="X716" s="4"/>
      <c r="Y716" s="4"/>
      <c r="Z716" s="57"/>
      <c r="AA716" s="57"/>
      <c r="AB716" s="4"/>
      <c r="AC716" s="4"/>
      <c r="AD716" s="4"/>
      <c r="AE716" s="4"/>
    </row>
    <row r="717" spans="1:31" ht="15.75" customHeight="1">
      <c r="A717" s="4"/>
      <c r="B717" s="4"/>
      <c r="C717" s="4"/>
      <c r="D717" s="4"/>
      <c r="E717" s="4"/>
      <c r="F717" s="4"/>
      <c r="G717" s="57"/>
      <c r="H717" s="57"/>
      <c r="I717" s="53"/>
      <c r="J717" s="53"/>
      <c r="K717" s="53"/>
      <c r="L717" s="53"/>
      <c r="M717" s="53"/>
      <c r="N717" s="53"/>
      <c r="O717" s="4"/>
      <c r="P717" s="4"/>
      <c r="Q717" s="4"/>
      <c r="R717" s="4"/>
      <c r="S717" s="4"/>
      <c r="T717" s="4"/>
      <c r="U717" s="4"/>
      <c r="V717" s="4"/>
      <c r="W717" s="4"/>
      <c r="X717" s="4"/>
      <c r="Y717" s="4"/>
      <c r="Z717" s="57"/>
      <c r="AA717" s="57"/>
      <c r="AB717" s="4"/>
      <c r="AC717" s="4"/>
      <c r="AD717" s="4"/>
      <c r="AE717" s="4"/>
    </row>
    <row r="718" spans="1:31" ht="15.75" customHeight="1">
      <c r="A718" s="4"/>
      <c r="B718" s="4"/>
      <c r="C718" s="4"/>
      <c r="D718" s="4"/>
      <c r="E718" s="4"/>
      <c r="F718" s="4"/>
      <c r="G718" s="57"/>
      <c r="H718" s="57"/>
      <c r="I718" s="53"/>
      <c r="J718" s="53"/>
      <c r="K718" s="53"/>
      <c r="L718" s="53"/>
      <c r="M718" s="53"/>
      <c r="N718" s="53"/>
      <c r="O718" s="4"/>
      <c r="P718" s="4"/>
      <c r="Q718" s="4"/>
      <c r="R718" s="4"/>
      <c r="S718" s="4"/>
      <c r="T718" s="4"/>
      <c r="U718" s="4"/>
      <c r="V718" s="4"/>
      <c r="W718" s="4"/>
      <c r="X718" s="4"/>
      <c r="Y718" s="4"/>
      <c r="Z718" s="57"/>
      <c r="AA718" s="57"/>
      <c r="AB718" s="4"/>
      <c r="AC718" s="4"/>
      <c r="AD718" s="4"/>
      <c r="AE718" s="4"/>
    </row>
    <row r="719" spans="1:31" ht="15.75" customHeight="1">
      <c r="A719" s="4"/>
      <c r="B719" s="4"/>
      <c r="C719" s="4"/>
      <c r="D719" s="4"/>
      <c r="E719" s="4"/>
      <c r="F719" s="4"/>
      <c r="G719" s="57"/>
      <c r="H719" s="57"/>
      <c r="I719" s="53"/>
      <c r="J719" s="53"/>
      <c r="K719" s="53"/>
      <c r="L719" s="53"/>
      <c r="M719" s="53"/>
      <c r="N719" s="53"/>
      <c r="O719" s="4"/>
      <c r="P719" s="4"/>
      <c r="Q719" s="4"/>
      <c r="R719" s="4"/>
      <c r="S719" s="4"/>
      <c r="T719" s="4"/>
      <c r="U719" s="4"/>
      <c r="V719" s="4"/>
      <c r="W719" s="4"/>
      <c r="X719" s="4"/>
      <c r="Y719" s="4"/>
      <c r="Z719" s="57"/>
      <c r="AA719" s="57"/>
      <c r="AB719" s="4"/>
      <c r="AC719" s="4"/>
      <c r="AD719" s="4"/>
      <c r="AE719" s="4"/>
    </row>
    <row r="720" spans="1:31" ht="15.75" customHeight="1">
      <c r="A720" s="4"/>
      <c r="B720" s="4"/>
      <c r="C720" s="4"/>
      <c r="D720" s="4"/>
      <c r="E720" s="4"/>
      <c r="F720" s="4"/>
      <c r="G720" s="57"/>
      <c r="H720" s="57"/>
      <c r="I720" s="53"/>
      <c r="J720" s="53"/>
      <c r="K720" s="53"/>
      <c r="L720" s="53"/>
      <c r="M720" s="53"/>
      <c r="N720" s="53"/>
      <c r="O720" s="4"/>
      <c r="P720" s="4"/>
      <c r="Q720" s="4"/>
      <c r="R720" s="4"/>
      <c r="S720" s="4"/>
      <c r="T720" s="4"/>
      <c r="U720" s="4"/>
      <c r="V720" s="4"/>
      <c r="W720" s="4"/>
      <c r="X720" s="4"/>
      <c r="Y720" s="4"/>
      <c r="Z720" s="57"/>
      <c r="AA720" s="57"/>
      <c r="AB720" s="4"/>
      <c r="AC720" s="4"/>
      <c r="AD720" s="4"/>
      <c r="AE720" s="4"/>
    </row>
    <row r="721" spans="1:31" ht="15.75" customHeight="1">
      <c r="A721" s="4"/>
      <c r="B721" s="4"/>
      <c r="C721" s="4"/>
      <c r="D721" s="4"/>
      <c r="E721" s="4"/>
      <c r="F721" s="4"/>
      <c r="G721" s="57"/>
      <c r="H721" s="57"/>
      <c r="I721" s="53"/>
      <c r="J721" s="53"/>
      <c r="K721" s="53"/>
      <c r="L721" s="53"/>
      <c r="M721" s="53"/>
      <c r="N721" s="53"/>
      <c r="O721" s="4"/>
      <c r="P721" s="4"/>
      <c r="Q721" s="4"/>
      <c r="R721" s="4"/>
      <c r="S721" s="4"/>
      <c r="T721" s="4"/>
      <c r="U721" s="4"/>
      <c r="V721" s="4"/>
      <c r="W721" s="4"/>
      <c r="X721" s="4"/>
      <c r="Y721" s="4"/>
      <c r="Z721" s="57"/>
      <c r="AA721" s="57"/>
      <c r="AB721" s="4"/>
      <c r="AC721" s="4"/>
      <c r="AD721" s="4"/>
      <c r="AE721" s="4"/>
    </row>
    <row r="722" spans="1:31" ht="15.75" customHeight="1">
      <c r="A722" s="4"/>
      <c r="B722" s="4"/>
      <c r="C722" s="4"/>
      <c r="D722" s="4"/>
      <c r="E722" s="4"/>
      <c r="F722" s="4"/>
      <c r="G722" s="57"/>
      <c r="H722" s="57"/>
      <c r="I722" s="53"/>
      <c r="J722" s="53"/>
      <c r="K722" s="53"/>
      <c r="L722" s="53"/>
      <c r="M722" s="53"/>
      <c r="N722" s="53"/>
      <c r="O722" s="4"/>
      <c r="P722" s="4"/>
      <c r="Q722" s="4"/>
      <c r="R722" s="4"/>
      <c r="S722" s="4"/>
      <c r="T722" s="4"/>
      <c r="U722" s="4"/>
      <c r="V722" s="4"/>
      <c r="W722" s="4"/>
      <c r="X722" s="4"/>
      <c r="Y722" s="4"/>
      <c r="Z722" s="57"/>
      <c r="AA722" s="57"/>
      <c r="AB722" s="4"/>
      <c r="AC722" s="4"/>
      <c r="AD722" s="4"/>
      <c r="AE722" s="4"/>
    </row>
    <row r="723" spans="1:31" ht="15.75" customHeight="1">
      <c r="A723" s="4"/>
      <c r="B723" s="4"/>
      <c r="C723" s="4"/>
      <c r="D723" s="4"/>
      <c r="E723" s="4"/>
      <c r="F723" s="4"/>
      <c r="G723" s="57"/>
      <c r="H723" s="57"/>
      <c r="I723" s="53"/>
      <c r="J723" s="53"/>
      <c r="K723" s="53"/>
      <c r="L723" s="53"/>
      <c r="M723" s="53"/>
      <c r="N723" s="53"/>
      <c r="O723" s="4"/>
      <c r="P723" s="4"/>
      <c r="Q723" s="4"/>
      <c r="R723" s="4"/>
      <c r="S723" s="4"/>
      <c r="T723" s="4"/>
      <c r="U723" s="4"/>
      <c r="V723" s="4"/>
      <c r="W723" s="4"/>
      <c r="X723" s="4"/>
      <c r="Y723" s="4"/>
      <c r="Z723" s="57"/>
      <c r="AA723" s="57"/>
      <c r="AB723" s="4"/>
      <c r="AC723" s="4"/>
      <c r="AD723" s="4"/>
      <c r="AE723" s="4"/>
    </row>
    <row r="724" spans="1:31" ht="15.75" customHeight="1">
      <c r="A724" s="4"/>
      <c r="B724" s="4"/>
      <c r="C724" s="4"/>
      <c r="D724" s="4"/>
      <c r="E724" s="4"/>
      <c r="F724" s="4"/>
      <c r="G724" s="57"/>
      <c r="H724" s="57"/>
      <c r="I724" s="53"/>
      <c r="J724" s="53"/>
      <c r="K724" s="53"/>
      <c r="L724" s="53"/>
      <c r="M724" s="53"/>
      <c r="N724" s="53"/>
      <c r="O724" s="4"/>
      <c r="P724" s="4"/>
      <c r="Q724" s="4"/>
      <c r="R724" s="4"/>
      <c r="S724" s="4"/>
      <c r="T724" s="4"/>
      <c r="U724" s="4"/>
      <c r="V724" s="4"/>
      <c r="W724" s="4"/>
      <c r="X724" s="4"/>
      <c r="Y724" s="4"/>
      <c r="Z724" s="57"/>
      <c r="AA724" s="57"/>
      <c r="AB724" s="4"/>
      <c r="AC724" s="4"/>
      <c r="AD724" s="4"/>
      <c r="AE724" s="4"/>
    </row>
    <row r="725" spans="1:31" ht="15.75" customHeight="1">
      <c r="A725" s="4"/>
      <c r="B725" s="4"/>
      <c r="C725" s="4"/>
      <c r="D725" s="4"/>
      <c r="E725" s="4"/>
      <c r="F725" s="4"/>
      <c r="G725" s="57"/>
      <c r="H725" s="57"/>
      <c r="I725" s="53"/>
      <c r="J725" s="53"/>
      <c r="K725" s="53"/>
      <c r="L725" s="53"/>
      <c r="M725" s="53"/>
      <c r="N725" s="53"/>
      <c r="O725" s="4"/>
      <c r="P725" s="4"/>
      <c r="Q725" s="4"/>
      <c r="R725" s="4"/>
      <c r="S725" s="4"/>
      <c r="T725" s="4"/>
      <c r="U725" s="4"/>
      <c r="V725" s="4"/>
      <c r="W725" s="4"/>
      <c r="X725" s="4"/>
      <c r="Y725" s="4"/>
      <c r="Z725" s="57"/>
      <c r="AA725" s="57"/>
      <c r="AB725" s="4"/>
      <c r="AC725" s="4"/>
      <c r="AD725" s="4"/>
      <c r="AE725" s="4"/>
    </row>
    <row r="726" spans="1:31" ht="15.75" customHeight="1">
      <c r="A726" s="4"/>
      <c r="B726" s="4"/>
      <c r="C726" s="4"/>
      <c r="D726" s="4"/>
      <c r="E726" s="4"/>
      <c r="F726" s="4"/>
      <c r="G726" s="57"/>
      <c r="H726" s="57"/>
      <c r="I726" s="53"/>
      <c r="J726" s="53"/>
      <c r="K726" s="53"/>
      <c r="L726" s="53"/>
      <c r="M726" s="53"/>
      <c r="N726" s="53"/>
      <c r="O726" s="4"/>
      <c r="P726" s="4"/>
      <c r="Q726" s="4"/>
      <c r="R726" s="4"/>
      <c r="S726" s="4"/>
      <c r="T726" s="4"/>
      <c r="U726" s="4"/>
      <c r="V726" s="4"/>
      <c r="W726" s="4"/>
      <c r="X726" s="4"/>
      <c r="Y726" s="4"/>
      <c r="Z726" s="57"/>
      <c r="AA726" s="57"/>
      <c r="AB726" s="4"/>
      <c r="AC726" s="4"/>
      <c r="AD726" s="4"/>
      <c r="AE726" s="4"/>
    </row>
    <row r="727" spans="1:31" ht="15.75" customHeight="1">
      <c r="A727" s="4"/>
      <c r="B727" s="4"/>
      <c r="C727" s="4"/>
      <c r="D727" s="4"/>
      <c r="E727" s="4"/>
      <c r="F727" s="4"/>
      <c r="G727" s="57"/>
      <c r="H727" s="57"/>
      <c r="I727" s="53"/>
      <c r="J727" s="53"/>
      <c r="K727" s="53"/>
      <c r="L727" s="53"/>
      <c r="M727" s="53"/>
      <c r="N727" s="53"/>
      <c r="O727" s="4"/>
      <c r="P727" s="4"/>
      <c r="Q727" s="4"/>
      <c r="R727" s="4"/>
      <c r="S727" s="4"/>
      <c r="T727" s="4"/>
      <c r="U727" s="4"/>
      <c r="V727" s="4"/>
      <c r="W727" s="4"/>
      <c r="X727" s="4"/>
      <c r="Y727" s="4"/>
      <c r="Z727" s="57"/>
      <c r="AA727" s="57"/>
      <c r="AB727" s="4"/>
      <c r="AC727" s="4"/>
      <c r="AD727" s="4"/>
      <c r="AE727" s="4"/>
    </row>
    <row r="728" spans="1:31" ht="15.75" customHeight="1">
      <c r="A728" s="4"/>
      <c r="B728" s="4"/>
      <c r="C728" s="4"/>
      <c r="D728" s="4"/>
      <c r="E728" s="4"/>
      <c r="F728" s="4"/>
      <c r="G728" s="57"/>
      <c r="H728" s="57"/>
      <c r="I728" s="53"/>
      <c r="J728" s="53"/>
      <c r="K728" s="53"/>
      <c r="L728" s="53"/>
      <c r="M728" s="53"/>
      <c r="N728" s="53"/>
      <c r="O728" s="4"/>
      <c r="P728" s="4"/>
      <c r="Q728" s="4"/>
      <c r="R728" s="4"/>
      <c r="S728" s="4"/>
      <c r="T728" s="4"/>
      <c r="U728" s="4"/>
      <c r="V728" s="4"/>
      <c r="W728" s="4"/>
      <c r="X728" s="4"/>
      <c r="Y728" s="4"/>
      <c r="Z728" s="57"/>
      <c r="AA728" s="57"/>
      <c r="AB728" s="4"/>
      <c r="AC728" s="4"/>
      <c r="AD728" s="4"/>
      <c r="AE728" s="4"/>
    </row>
    <row r="729" spans="1:31" ht="15.75" customHeight="1">
      <c r="A729" s="4"/>
      <c r="B729" s="4"/>
      <c r="C729" s="4"/>
      <c r="D729" s="4"/>
      <c r="E729" s="4"/>
      <c r="F729" s="4"/>
      <c r="G729" s="57"/>
      <c r="H729" s="57"/>
      <c r="I729" s="53"/>
      <c r="J729" s="53"/>
      <c r="K729" s="53"/>
      <c r="L729" s="53"/>
      <c r="M729" s="53"/>
      <c r="N729" s="53"/>
      <c r="O729" s="4"/>
      <c r="P729" s="4"/>
      <c r="Q729" s="4"/>
      <c r="R729" s="4"/>
      <c r="S729" s="4"/>
      <c r="T729" s="4"/>
      <c r="U729" s="4"/>
      <c r="V729" s="4"/>
      <c r="W729" s="4"/>
      <c r="X729" s="4"/>
      <c r="Y729" s="4"/>
      <c r="Z729" s="57"/>
      <c r="AA729" s="57"/>
      <c r="AB729" s="4"/>
      <c r="AC729" s="4"/>
      <c r="AD729" s="4"/>
      <c r="AE729" s="4"/>
    </row>
    <row r="730" spans="1:31" ht="15.75" customHeight="1">
      <c r="A730" s="4"/>
      <c r="B730" s="4"/>
      <c r="C730" s="4"/>
      <c r="D730" s="4"/>
      <c r="E730" s="4"/>
      <c r="F730" s="4"/>
      <c r="G730" s="57"/>
      <c r="H730" s="57"/>
      <c r="I730" s="53"/>
      <c r="J730" s="53"/>
      <c r="K730" s="53"/>
      <c r="L730" s="53"/>
      <c r="M730" s="53"/>
      <c r="N730" s="53"/>
      <c r="O730" s="4"/>
      <c r="P730" s="4"/>
      <c r="Q730" s="4"/>
      <c r="R730" s="4"/>
      <c r="S730" s="4"/>
      <c r="T730" s="4"/>
      <c r="U730" s="4"/>
      <c r="V730" s="4"/>
      <c r="W730" s="4"/>
      <c r="X730" s="4"/>
      <c r="Y730" s="4"/>
      <c r="Z730" s="57"/>
      <c r="AA730" s="57"/>
      <c r="AB730" s="4"/>
      <c r="AC730" s="4"/>
      <c r="AD730" s="4"/>
      <c r="AE730" s="4"/>
    </row>
    <row r="731" spans="1:31" ht="15.75" customHeight="1">
      <c r="A731" s="4"/>
      <c r="B731" s="4"/>
      <c r="C731" s="4"/>
      <c r="D731" s="4"/>
      <c r="E731" s="4"/>
      <c r="F731" s="4"/>
      <c r="G731" s="57"/>
      <c r="H731" s="57"/>
      <c r="I731" s="53"/>
      <c r="J731" s="53"/>
      <c r="K731" s="53"/>
      <c r="L731" s="53"/>
      <c r="M731" s="53"/>
      <c r="N731" s="53"/>
      <c r="O731" s="4"/>
      <c r="P731" s="4"/>
      <c r="Q731" s="4"/>
      <c r="R731" s="4"/>
      <c r="S731" s="4"/>
      <c r="T731" s="4"/>
      <c r="U731" s="4"/>
      <c r="V731" s="4"/>
      <c r="W731" s="4"/>
      <c r="X731" s="4"/>
      <c r="Y731" s="4"/>
      <c r="Z731" s="57"/>
      <c r="AA731" s="57"/>
      <c r="AB731" s="4"/>
      <c r="AC731" s="4"/>
      <c r="AD731" s="4"/>
      <c r="AE731" s="4"/>
    </row>
    <row r="732" spans="1:31" ht="15.75" customHeight="1">
      <c r="A732" s="4"/>
      <c r="B732" s="4"/>
      <c r="C732" s="4"/>
      <c r="D732" s="4"/>
      <c r="E732" s="4"/>
      <c r="F732" s="4"/>
      <c r="G732" s="57"/>
      <c r="H732" s="57"/>
      <c r="I732" s="53"/>
      <c r="J732" s="53"/>
      <c r="K732" s="53"/>
      <c r="L732" s="53"/>
      <c r="M732" s="53"/>
      <c r="N732" s="53"/>
      <c r="O732" s="4"/>
      <c r="P732" s="4"/>
      <c r="Q732" s="4"/>
      <c r="R732" s="4"/>
      <c r="S732" s="4"/>
      <c r="T732" s="4"/>
      <c r="U732" s="4"/>
      <c r="V732" s="4"/>
      <c r="W732" s="4"/>
      <c r="X732" s="4"/>
      <c r="Y732" s="4"/>
      <c r="Z732" s="57"/>
      <c r="AA732" s="57"/>
      <c r="AB732" s="4"/>
      <c r="AC732" s="4"/>
      <c r="AD732" s="4"/>
      <c r="AE732" s="4"/>
    </row>
    <row r="733" spans="1:31" ht="15.75" customHeight="1">
      <c r="A733" s="4"/>
      <c r="B733" s="4"/>
      <c r="C733" s="4"/>
      <c r="D733" s="4"/>
      <c r="E733" s="4"/>
      <c r="F733" s="4"/>
      <c r="G733" s="57"/>
      <c r="H733" s="57"/>
      <c r="I733" s="53"/>
      <c r="J733" s="53"/>
      <c r="K733" s="53"/>
      <c r="L733" s="53"/>
      <c r="M733" s="53"/>
      <c r="N733" s="53"/>
      <c r="O733" s="4"/>
      <c r="P733" s="4"/>
      <c r="Q733" s="4"/>
      <c r="R733" s="4"/>
      <c r="S733" s="4"/>
      <c r="T733" s="4"/>
      <c r="U733" s="4"/>
      <c r="V733" s="4"/>
      <c r="W733" s="4"/>
      <c r="X733" s="4"/>
      <c r="Y733" s="4"/>
      <c r="Z733" s="57"/>
      <c r="AA733" s="57"/>
      <c r="AB733" s="4"/>
      <c r="AC733" s="4"/>
      <c r="AD733" s="4"/>
      <c r="AE733" s="4"/>
    </row>
    <row r="734" spans="1:31" ht="15.75" customHeight="1">
      <c r="A734" s="4"/>
      <c r="B734" s="4"/>
      <c r="C734" s="4"/>
      <c r="D734" s="4"/>
      <c r="E734" s="4"/>
      <c r="F734" s="4"/>
      <c r="G734" s="57"/>
      <c r="H734" s="57"/>
      <c r="I734" s="53"/>
      <c r="J734" s="53"/>
      <c r="K734" s="53"/>
      <c r="L734" s="53"/>
      <c r="M734" s="53"/>
      <c r="N734" s="53"/>
      <c r="O734" s="4"/>
      <c r="P734" s="4"/>
      <c r="Q734" s="4"/>
      <c r="R734" s="4"/>
      <c r="S734" s="4"/>
      <c r="T734" s="4"/>
      <c r="U734" s="4"/>
      <c r="V734" s="4"/>
      <c r="W734" s="4"/>
      <c r="X734" s="4"/>
      <c r="Y734" s="4"/>
      <c r="Z734" s="57"/>
      <c r="AA734" s="57"/>
      <c r="AB734" s="4"/>
      <c r="AC734" s="4"/>
      <c r="AD734" s="4"/>
      <c r="AE734" s="4"/>
    </row>
    <row r="735" spans="1:31" ht="15.75" customHeight="1">
      <c r="A735" s="4"/>
      <c r="B735" s="4"/>
      <c r="C735" s="4"/>
      <c r="D735" s="4"/>
      <c r="E735" s="4"/>
      <c r="F735" s="4"/>
      <c r="G735" s="57"/>
      <c r="H735" s="57"/>
      <c r="I735" s="53"/>
      <c r="J735" s="53"/>
      <c r="K735" s="53"/>
      <c r="L735" s="53"/>
      <c r="M735" s="53"/>
      <c r="N735" s="53"/>
      <c r="O735" s="4"/>
      <c r="P735" s="4"/>
      <c r="Q735" s="4"/>
      <c r="R735" s="4"/>
      <c r="S735" s="4"/>
      <c r="T735" s="4"/>
      <c r="U735" s="4"/>
      <c r="V735" s="4"/>
      <c r="W735" s="4"/>
      <c r="X735" s="4"/>
      <c r="Y735" s="4"/>
      <c r="Z735" s="57"/>
      <c r="AA735" s="57"/>
      <c r="AB735" s="4"/>
      <c r="AC735" s="4"/>
      <c r="AD735" s="4"/>
      <c r="AE735" s="4"/>
    </row>
    <row r="736" spans="1:31" ht="15.75" customHeight="1">
      <c r="A736" s="4"/>
      <c r="B736" s="4"/>
      <c r="C736" s="4"/>
      <c r="D736" s="4"/>
      <c r="E736" s="4"/>
      <c r="F736" s="4"/>
      <c r="G736" s="57"/>
      <c r="H736" s="57"/>
      <c r="I736" s="53"/>
      <c r="J736" s="53"/>
      <c r="K736" s="53"/>
      <c r="L736" s="53"/>
      <c r="M736" s="53"/>
      <c r="N736" s="53"/>
      <c r="O736" s="4"/>
      <c r="P736" s="4"/>
      <c r="Q736" s="4"/>
      <c r="R736" s="4"/>
      <c r="S736" s="4"/>
      <c r="T736" s="4"/>
      <c r="U736" s="4"/>
      <c r="V736" s="4"/>
      <c r="W736" s="4"/>
      <c r="X736" s="4"/>
      <c r="Y736" s="4"/>
      <c r="Z736" s="57"/>
      <c r="AA736" s="57"/>
      <c r="AB736" s="4"/>
      <c r="AC736" s="4"/>
      <c r="AD736" s="4"/>
      <c r="AE736" s="4"/>
    </row>
    <row r="737" spans="1:31" ht="15.75" customHeight="1">
      <c r="A737" s="4"/>
      <c r="B737" s="4"/>
      <c r="C737" s="4"/>
      <c r="D737" s="4"/>
      <c r="E737" s="4"/>
      <c r="F737" s="4"/>
      <c r="G737" s="57"/>
      <c r="H737" s="57"/>
      <c r="I737" s="53"/>
      <c r="J737" s="53"/>
      <c r="K737" s="53"/>
      <c r="L737" s="53"/>
      <c r="M737" s="53"/>
      <c r="N737" s="53"/>
      <c r="O737" s="4"/>
      <c r="P737" s="4"/>
      <c r="Q737" s="4"/>
      <c r="R737" s="4"/>
      <c r="S737" s="4"/>
      <c r="T737" s="4"/>
      <c r="U737" s="4"/>
      <c r="V737" s="4"/>
      <c r="W737" s="4"/>
      <c r="X737" s="4"/>
      <c r="Y737" s="4"/>
      <c r="Z737" s="57"/>
      <c r="AA737" s="57"/>
      <c r="AB737" s="4"/>
      <c r="AC737" s="4"/>
      <c r="AD737" s="4"/>
      <c r="AE737" s="4"/>
    </row>
    <row r="738" spans="1:31" ht="15.75" customHeight="1">
      <c r="A738" s="4"/>
      <c r="B738" s="4"/>
      <c r="C738" s="4"/>
      <c r="D738" s="4"/>
      <c r="E738" s="4"/>
      <c r="F738" s="4"/>
      <c r="G738" s="57"/>
      <c r="H738" s="57"/>
      <c r="I738" s="53"/>
      <c r="J738" s="53"/>
      <c r="K738" s="53"/>
      <c r="L738" s="53"/>
      <c r="M738" s="53"/>
      <c r="N738" s="53"/>
      <c r="O738" s="4"/>
      <c r="P738" s="4"/>
      <c r="Q738" s="4"/>
      <c r="R738" s="4"/>
      <c r="S738" s="4"/>
      <c r="T738" s="4"/>
      <c r="U738" s="4"/>
      <c r="V738" s="4"/>
      <c r="W738" s="4"/>
      <c r="X738" s="4"/>
      <c r="Y738" s="4"/>
      <c r="Z738" s="57"/>
      <c r="AA738" s="57"/>
      <c r="AB738" s="4"/>
      <c r="AC738" s="4"/>
      <c r="AD738" s="4"/>
      <c r="AE738" s="4"/>
    </row>
    <row r="739" spans="1:31" ht="15.75" customHeight="1">
      <c r="A739" s="4"/>
      <c r="B739" s="4"/>
      <c r="C739" s="4"/>
      <c r="D739" s="4"/>
      <c r="E739" s="4"/>
      <c r="F739" s="4"/>
      <c r="G739" s="57"/>
      <c r="H739" s="57"/>
      <c r="I739" s="53"/>
      <c r="J739" s="53"/>
      <c r="K739" s="53"/>
      <c r="L739" s="53"/>
      <c r="M739" s="53"/>
      <c r="N739" s="53"/>
      <c r="O739" s="4"/>
      <c r="P739" s="4"/>
      <c r="Q739" s="4"/>
      <c r="R739" s="4"/>
      <c r="S739" s="4"/>
      <c r="T739" s="4"/>
      <c r="U739" s="4"/>
      <c r="V739" s="4"/>
      <c r="W739" s="4"/>
      <c r="X739" s="4"/>
      <c r="Y739" s="4"/>
      <c r="Z739" s="57"/>
      <c r="AA739" s="57"/>
      <c r="AB739" s="4"/>
      <c r="AC739" s="4"/>
      <c r="AD739" s="4"/>
      <c r="AE739" s="4"/>
    </row>
    <row r="740" spans="1:31" ht="15.75" customHeight="1">
      <c r="A740" s="4"/>
      <c r="B740" s="4"/>
      <c r="C740" s="4"/>
      <c r="D740" s="4"/>
      <c r="E740" s="4"/>
      <c r="F740" s="4"/>
      <c r="G740" s="57"/>
      <c r="H740" s="57"/>
      <c r="I740" s="53"/>
      <c r="J740" s="53"/>
      <c r="K740" s="53"/>
      <c r="L740" s="53"/>
      <c r="M740" s="53"/>
      <c r="N740" s="53"/>
      <c r="O740" s="4"/>
      <c r="P740" s="4"/>
      <c r="Q740" s="4"/>
      <c r="R740" s="4"/>
      <c r="S740" s="4"/>
      <c r="T740" s="4"/>
      <c r="U740" s="4"/>
      <c r="V740" s="4"/>
      <c r="W740" s="4"/>
      <c r="X740" s="4"/>
      <c r="Y740" s="4"/>
      <c r="Z740" s="57"/>
      <c r="AA740" s="57"/>
      <c r="AB740" s="4"/>
      <c r="AC740" s="4"/>
      <c r="AD740" s="4"/>
      <c r="AE740" s="4"/>
    </row>
    <row r="741" spans="1:31" ht="15.75" customHeight="1">
      <c r="A741" s="4"/>
      <c r="B741" s="4"/>
      <c r="C741" s="4"/>
      <c r="D741" s="4"/>
      <c r="E741" s="4"/>
      <c r="F741" s="4"/>
      <c r="G741" s="57"/>
      <c r="H741" s="57"/>
      <c r="I741" s="53"/>
      <c r="J741" s="53"/>
      <c r="K741" s="53"/>
      <c r="L741" s="53"/>
      <c r="M741" s="53"/>
      <c r="N741" s="53"/>
      <c r="O741" s="4"/>
      <c r="P741" s="4"/>
      <c r="Q741" s="4"/>
      <c r="R741" s="4"/>
      <c r="S741" s="4"/>
      <c r="T741" s="4"/>
      <c r="U741" s="4"/>
      <c r="V741" s="4"/>
      <c r="W741" s="4"/>
      <c r="X741" s="4"/>
      <c r="Y741" s="4"/>
      <c r="Z741" s="57"/>
      <c r="AA741" s="57"/>
      <c r="AB741" s="4"/>
      <c r="AC741" s="4"/>
      <c r="AD741" s="4"/>
      <c r="AE741" s="4"/>
    </row>
    <row r="742" spans="1:31" ht="15.75" customHeight="1">
      <c r="A742" s="4"/>
      <c r="B742" s="4"/>
      <c r="C742" s="4"/>
      <c r="D742" s="4"/>
      <c r="E742" s="4"/>
      <c r="F742" s="4"/>
      <c r="G742" s="57"/>
      <c r="H742" s="57"/>
      <c r="I742" s="53"/>
      <c r="J742" s="53"/>
      <c r="K742" s="53"/>
      <c r="L742" s="53"/>
      <c r="M742" s="53"/>
      <c r="N742" s="53"/>
      <c r="O742" s="4"/>
      <c r="P742" s="4"/>
      <c r="Q742" s="4"/>
      <c r="R742" s="4"/>
      <c r="S742" s="4"/>
      <c r="T742" s="4"/>
      <c r="U742" s="4"/>
      <c r="V742" s="4"/>
      <c r="W742" s="4"/>
      <c r="X742" s="4"/>
      <c r="Y742" s="4"/>
      <c r="Z742" s="57"/>
      <c r="AA742" s="57"/>
      <c r="AB742" s="4"/>
      <c r="AC742" s="4"/>
      <c r="AD742" s="4"/>
      <c r="AE742" s="4"/>
    </row>
    <row r="743" spans="1:31" ht="15.75" customHeight="1">
      <c r="A743" s="4"/>
      <c r="B743" s="4"/>
      <c r="C743" s="4"/>
      <c r="D743" s="4"/>
      <c r="E743" s="4"/>
      <c r="F743" s="4"/>
      <c r="G743" s="57"/>
      <c r="H743" s="57"/>
      <c r="I743" s="53"/>
      <c r="J743" s="53"/>
      <c r="K743" s="53"/>
      <c r="L743" s="53"/>
      <c r="M743" s="53"/>
      <c r="N743" s="53"/>
      <c r="O743" s="4"/>
      <c r="P743" s="4"/>
      <c r="Q743" s="4"/>
      <c r="R743" s="4"/>
      <c r="S743" s="4"/>
      <c r="T743" s="4"/>
      <c r="U743" s="4"/>
      <c r="V743" s="4"/>
      <c r="W743" s="4"/>
      <c r="X743" s="4"/>
      <c r="Y743" s="4"/>
      <c r="Z743" s="57"/>
      <c r="AA743" s="57"/>
      <c r="AB743" s="4"/>
      <c r="AC743" s="4"/>
      <c r="AD743" s="4"/>
      <c r="AE743" s="4"/>
    </row>
    <row r="744" spans="1:31" ht="15.75" customHeight="1">
      <c r="A744" s="4"/>
      <c r="B744" s="4"/>
      <c r="C744" s="4"/>
      <c r="D744" s="4"/>
      <c r="E744" s="4"/>
      <c r="F744" s="4"/>
      <c r="G744" s="57"/>
      <c r="H744" s="57"/>
      <c r="I744" s="53"/>
      <c r="J744" s="53"/>
      <c r="K744" s="53"/>
      <c r="L744" s="53"/>
      <c r="M744" s="53"/>
      <c r="N744" s="53"/>
      <c r="O744" s="4"/>
      <c r="P744" s="4"/>
      <c r="Q744" s="4"/>
      <c r="R744" s="4"/>
      <c r="S744" s="4"/>
      <c r="T744" s="4"/>
      <c r="U744" s="4"/>
      <c r="V744" s="4"/>
      <c r="W744" s="4"/>
      <c r="X744" s="4"/>
      <c r="Y744" s="4"/>
      <c r="Z744" s="57"/>
      <c r="AA744" s="57"/>
      <c r="AB744" s="4"/>
      <c r="AC744" s="4"/>
      <c r="AD744" s="4"/>
      <c r="AE744" s="4"/>
    </row>
    <row r="745" spans="1:31" ht="15.75" customHeight="1">
      <c r="A745" s="4"/>
      <c r="B745" s="4"/>
      <c r="C745" s="4"/>
      <c r="D745" s="4"/>
      <c r="E745" s="4"/>
      <c r="F745" s="4"/>
      <c r="G745" s="57"/>
      <c r="H745" s="57"/>
      <c r="I745" s="53"/>
      <c r="J745" s="53"/>
      <c r="K745" s="53"/>
      <c r="L745" s="53"/>
      <c r="M745" s="53"/>
      <c r="N745" s="53"/>
      <c r="O745" s="4"/>
      <c r="P745" s="4"/>
      <c r="Q745" s="4"/>
      <c r="R745" s="4"/>
      <c r="S745" s="4"/>
      <c r="T745" s="4"/>
      <c r="U745" s="4"/>
      <c r="V745" s="4"/>
      <c r="W745" s="4"/>
      <c r="X745" s="4"/>
      <c r="Y745" s="4"/>
      <c r="Z745" s="57"/>
      <c r="AA745" s="57"/>
      <c r="AB745" s="4"/>
      <c r="AC745" s="4"/>
      <c r="AD745" s="4"/>
      <c r="AE745" s="4"/>
    </row>
    <row r="746" spans="1:31" ht="15.75" customHeight="1">
      <c r="A746" s="4"/>
      <c r="B746" s="4"/>
      <c r="C746" s="4"/>
      <c r="D746" s="4"/>
      <c r="E746" s="4"/>
      <c r="F746" s="4"/>
      <c r="G746" s="57"/>
      <c r="H746" s="57"/>
      <c r="I746" s="53"/>
      <c r="J746" s="53"/>
      <c r="K746" s="53"/>
      <c r="L746" s="53"/>
      <c r="M746" s="53"/>
      <c r="N746" s="53"/>
      <c r="O746" s="4"/>
      <c r="P746" s="4"/>
      <c r="Q746" s="4"/>
      <c r="R746" s="4"/>
      <c r="S746" s="4"/>
      <c r="T746" s="4"/>
      <c r="U746" s="4"/>
      <c r="V746" s="4"/>
      <c r="W746" s="4"/>
      <c r="X746" s="4"/>
      <c r="Y746" s="4"/>
      <c r="Z746" s="57"/>
      <c r="AA746" s="57"/>
      <c r="AB746" s="4"/>
      <c r="AC746" s="4"/>
      <c r="AD746" s="4"/>
      <c r="AE746" s="4"/>
    </row>
    <row r="747" spans="1:31" ht="15.75" customHeight="1">
      <c r="A747" s="4"/>
      <c r="B747" s="4"/>
      <c r="C747" s="4"/>
      <c r="D747" s="4"/>
      <c r="E747" s="4"/>
      <c r="F747" s="4"/>
      <c r="G747" s="57"/>
      <c r="H747" s="57"/>
      <c r="I747" s="53"/>
      <c r="J747" s="53"/>
      <c r="K747" s="53"/>
      <c r="L747" s="53"/>
      <c r="M747" s="53"/>
      <c r="N747" s="53"/>
      <c r="O747" s="4"/>
      <c r="P747" s="4"/>
      <c r="Q747" s="4"/>
      <c r="R747" s="4"/>
      <c r="S747" s="4"/>
      <c r="T747" s="4"/>
      <c r="U747" s="4"/>
      <c r="V747" s="4"/>
      <c r="W747" s="4"/>
      <c r="X747" s="4"/>
      <c r="Y747" s="4"/>
      <c r="Z747" s="57"/>
      <c r="AA747" s="57"/>
      <c r="AB747" s="4"/>
      <c r="AC747" s="4"/>
      <c r="AD747" s="4"/>
      <c r="AE747" s="4"/>
    </row>
    <row r="748" spans="1:31" ht="15.75" customHeight="1">
      <c r="A748" s="4"/>
      <c r="B748" s="4"/>
      <c r="C748" s="4"/>
      <c r="D748" s="4"/>
      <c r="E748" s="4"/>
      <c r="F748" s="4"/>
      <c r="G748" s="57"/>
      <c r="H748" s="57"/>
      <c r="I748" s="53"/>
      <c r="J748" s="53"/>
      <c r="K748" s="53"/>
      <c r="L748" s="53"/>
      <c r="M748" s="53"/>
      <c r="N748" s="53"/>
      <c r="O748" s="4"/>
      <c r="P748" s="4"/>
      <c r="Q748" s="4"/>
      <c r="R748" s="4"/>
      <c r="S748" s="4"/>
      <c r="T748" s="4"/>
      <c r="U748" s="4"/>
      <c r="V748" s="4"/>
      <c r="W748" s="4"/>
      <c r="X748" s="4"/>
      <c r="Y748" s="4"/>
      <c r="Z748" s="57"/>
      <c r="AA748" s="57"/>
      <c r="AB748" s="4"/>
      <c r="AC748" s="4"/>
      <c r="AD748" s="4"/>
      <c r="AE748" s="4"/>
    </row>
    <row r="749" spans="1:31" ht="15.75" customHeight="1">
      <c r="A749" s="4"/>
      <c r="B749" s="4"/>
      <c r="C749" s="4"/>
      <c r="D749" s="4"/>
      <c r="E749" s="4"/>
      <c r="F749" s="4"/>
      <c r="G749" s="57"/>
      <c r="H749" s="57"/>
      <c r="I749" s="53"/>
      <c r="J749" s="53"/>
      <c r="K749" s="53"/>
      <c r="L749" s="53"/>
      <c r="M749" s="53"/>
      <c r="N749" s="53"/>
      <c r="O749" s="4"/>
      <c r="P749" s="4"/>
      <c r="Q749" s="4"/>
      <c r="R749" s="4"/>
      <c r="S749" s="4"/>
      <c r="T749" s="4"/>
      <c r="U749" s="4"/>
      <c r="V749" s="4"/>
      <c r="W749" s="4"/>
      <c r="X749" s="4"/>
      <c r="Y749" s="4"/>
      <c r="Z749" s="57"/>
      <c r="AA749" s="57"/>
      <c r="AB749" s="4"/>
      <c r="AC749" s="4"/>
      <c r="AD749" s="4"/>
      <c r="AE749" s="4"/>
    </row>
    <row r="750" spans="1:31" ht="15.75" customHeight="1">
      <c r="A750" s="4"/>
      <c r="B750" s="4"/>
      <c r="C750" s="4"/>
      <c r="D750" s="4"/>
      <c r="E750" s="4"/>
      <c r="F750" s="4"/>
      <c r="G750" s="57"/>
      <c r="H750" s="57"/>
      <c r="I750" s="53"/>
      <c r="J750" s="53"/>
      <c r="K750" s="53"/>
      <c r="L750" s="53"/>
      <c r="M750" s="53"/>
      <c r="N750" s="53"/>
      <c r="O750" s="4"/>
      <c r="P750" s="4"/>
      <c r="Q750" s="4"/>
      <c r="R750" s="4"/>
      <c r="S750" s="4"/>
      <c r="T750" s="4"/>
      <c r="U750" s="4"/>
      <c r="V750" s="4"/>
      <c r="W750" s="4"/>
      <c r="X750" s="4"/>
      <c r="Y750" s="4"/>
      <c r="Z750" s="57"/>
      <c r="AA750" s="57"/>
      <c r="AB750" s="4"/>
      <c r="AC750" s="4"/>
      <c r="AD750" s="4"/>
      <c r="AE750" s="4"/>
    </row>
    <row r="751" spans="1:31" ht="15.75" customHeight="1">
      <c r="A751" s="4"/>
      <c r="B751" s="4"/>
      <c r="C751" s="4"/>
      <c r="D751" s="4"/>
      <c r="E751" s="4"/>
      <c r="F751" s="4"/>
      <c r="G751" s="57"/>
      <c r="H751" s="57"/>
      <c r="I751" s="53"/>
      <c r="J751" s="53"/>
      <c r="K751" s="53"/>
      <c r="L751" s="53"/>
      <c r="M751" s="53"/>
      <c r="N751" s="53"/>
      <c r="O751" s="4"/>
      <c r="P751" s="4"/>
      <c r="Q751" s="4"/>
      <c r="R751" s="4"/>
      <c r="S751" s="4"/>
      <c r="T751" s="4"/>
      <c r="U751" s="4"/>
      <c r="V751" s="4"/>
      <c r="W751" s="4"/>
      <c r="X751" s="4"/>
      <c r="Y751" s="4"/>
      <c r="Z751" s="57"/>
      <c r="AA751" s="57"/>
      <c r="AB751" s="4"/>
      <c r="AC751" s="4"/>
      <c r="AD751" s="4"/>
      <c r="AE751" s="4"/>
    </row>
    <row r="752" spans="1:31" ht="15.75" customHeight="1">
      <c r="A752" s="4"/>
      <c r="B752" s="4"/>
      <c r="C752" s="4"/>
      <c r="D752" s="4"/>
      <c r="E752" s="4"/>
      <c r="F752" s="4"/>
      <c r="G752" s="57"/>
      <c r="H752" s="57"/>
      <c r="I752" s="53"/>
      <c r="J752" s="53"/>
      <c r="K752" s="53"/>
      <c r="L752" s="53"/>
      <c r="M752" s="53"/>
      <c r="N752" s="53"/>
      <c r="O752" s="4"/>
      <c r="P752" s="4"/>
      <c r="Q752" s="4"/>
      <c r="R752" s="4"/>
      <c r="S752" s="4"/>
      <c r="T752" s="4"/>
      <c r="U752" s="4"/>
      <c r="V752" s="4"/>
      <c r="W752" s="4"/>
      <c r="X752" s="4"/>
      <c r="Y752" s="4"/>
      <c r="Z752" s="57"/>
      <c r="AA752" s="57"/>
      <c r="AB752" s="4"/>
      <c r="AC752" s="4"/>
      <c r="AD752" s="4"/>
      <c r="AE752" s="4"/>
    </row>
    <row r="753" spans="1:31" ht="15.75" customHeight="1">
      <c r="A753" s="4"/>
      <c r="B753" s="4"/>
      <c r="C753" s="4"/>
      <c r="D753" s="4"/>
      <c r="E753" s="4"/>
      <c r="F753" s="4"/>
      <c r="G753" s="57"/>
      <c r="H753" s="57"/>
      <c r="I753" s="53"/>
      <c r="J753" s="53"/>
      <c r="K753" s="53"/>
      <c r="L753" s="53"/>
      <c r="M753" s="53"/>
      <c r="N753" s="53"/>
      <c r="O753" s="4"/>
      <c r="P753" s="4"/>
      <c r="Q753" s="4"/>
      <c r="R753" s="4"/>
      <c r="S753" s="4"/>
      <c r="T753" s="4"/>
      <c r="U753" s="4"/>
      <c r="V753" s="4"/>
      <c r="W753" s="4"/>
      <c r="X753" s="4"/>
      <c r="Y753" s="4"/>
      <c r="Z753" s="57"/>
      <c r="AA753" s="57"/>
      <c r="AB753" s="4"/>
      <c r="AC753" s="4"/>
      <c r="AD753" s="4"/>
      <c r="AE753" s="4"/>
    </row>
    <row r="754" spans="1:31" ht="15.75" customHeight="1">
      <c r="A754" s="4"/>
      <c r="B754" s="4"/>
      <c r="C754" s="4"/>
      <c r="D754" s="4"/>
      <c r="E754" s="4"/>
      <c r="F754" s="4"/>
      <c r="G754" s="57"/>
      <c r="H754" s="57"/>
      <c r="I754" s="53"/>
      <c r="J754" s="53"/>
      <c r="K754" s="53"/>
      <c r="L754" s="53"/>
      <c r="M754" s="53"/>
      <c r="N754" s="53"/>
      <c r="O754" s="4"/>
      <c r="P754" s="4"/>
      <c r="Q754" s="4"/>
      <c r="R754" s="4"/>
      <c r="S754" s="4"/>
      <c r="T754" s="4"/>
      <c r="U754" s="4"/>
      <c r="V754" s="4"/>
      <c r="W754" s="4"/>
      <c r="X754" s="4"/>
      <c r="Y754" s="4"/>
      <c r="Z754" s="57"/>
      <c r="AA754" s="57"/>
      <c r="AB754" s="4"/>
      <c r="AC754" s="4"/>
      <c r="AD754" s="4"/>
      <c r="AE754" s="4"/>
    </row>
    <row r="755" spans="1:31" ht="15.75" customHeight="1">
      <c r="A755" s="4"/>
      <c r="B755" s="4"/>
      <c r="C755" s="4"/>
      <c r="D755" s="4"/>
      <c r="E755" s="4"/>
      <c r="F755" s="4"/>
      <c r="G755" s="57"/>
      <c r="H755" s="57"/>
      <c r="I755" s="53"/>
      <c r="J755" s="53"/>
      <c r="K755" s="53"/>
      <c r="L755" s="53"/>
      <c r="M755" s="53"/>
      <c r="N755" s="53"/>
      <c r="O755" s="4"/>
      <c r="P755" s="4"/>
      <c r="Q755" s="4"/>
      <c r="R755" s="4"/>
      <c r="S755" s="4"/>
      <c r="T755" s="4"/>
      <c r="U755" s="4"/>
      <c r="V755" s="4"/>
      <c r="W755" s="4"/>
      <c r="X755" s="4"/>
      <c r="Y755" s="4"/>
      <c r="Z755" s="57"/>
      <c r="AA755" s="57"/>
      <c r="AB755" s="4"/>
      <c r="AC755" s="4"/>
      <c r="AD755" s="4"/>
      <c r="AE755" s="4"/>
    </row>
    <row r="756" spans="1:31" ht="15.75" customHeight="1">
      <c r="A756" s="4"/>
      <c r="B756" s="4"/>
      <c r="C756" s="4"/>
      <c r="D756" s="4"/>
      <c r="E756" s="4"/>
      <c r="F756" s="4"/>
      <c r="G756" s="57"/>
      <c r="H756" s="57"/>
      <c r="I756" s="53"/>
      <c r="J756" s="53"/>
      <c r="K756" s="53"/>
      <c r="L756" s="53"/>
      <c r="M756" s="53"/>
      <c r="N756" s="53"/>
      <c r="O756" s="4"/>
      <c r="P756" s="4"/>
      <c r="Q756" s="4"/>
      <c r="R756" s="4"/>
      <c r="S756" s="4"/>
      <c r="T756" s="4"/>
      <c r="U756" s="4"/>
      <c r="V756" s="4"/>
      <c r="W756" s="4"/>
      <c r="X756" s="4"/>
      <c r="Y756" s="4"/>
      <c r="Z756" s="57"/>
      <c r="AA756" s="57"/>
      <c r="AB756" s="4"/>
      <c r="AC756" s="4"/>
      <c r="AD756" s="4"/>
      <c r="AE756" s="4"/>
    </row>
    <row r="757" spans="1:31" ht="15.75" customHeight="1">
      <c r="A757" s="4"/>
      <c r="B757" s="4"/>
      <c r="C757" s="4"/>
      <c r="D757" s="4"/>
      <c r="E757" s="4"/>
      <c r="F757" s="4"/>
      <c r="G757" s="57"/>
      <c r="H757" s="57"/>
      <c r="I757" s="53"/>
      <c r="J757" s="53"/>
      <c r="K757" s="53"/>
      <c r="L757" s="53"/>
      <c r="M757" s="53"/>
      <c r="N757" s="53"/>
      <c r="O757" s="4"/>
      <c r="P757" s="4"/>
      <c r="Q757" s="4"/>
      <c r="R757" s="4"/>
      <c r="S757" s="4"/>
      <c r="T757" s="4"/>
      <c r="U757" s="4"/>
      <c r="V757" s="4"/>
      <c r="W757" s="4"/>
      <c r="X757" s="4"/>
      <c r="Y757" s="4"/>
      <c r="Z757" s="57"/>
      <c r="AA757" s="57"/>
      <c r="AB757" s="4"/>
      <c r="AC757" s="4"/>
      <c r="AD757" s="4"/>
      <c r="AE757" s="4"/>
    </row>
    <row r="758" spans="1:31" ht="15.75" customHeight="1">
      <c r="A758" s="4"/>
      <c r="B758" s="4"/>
      <c r="C758" s="4"/>
      <c r="D758" s="4"/>
      <c r="E758" s="4"/>
      <c r="F758" s="4"/>
      <c r="G758" s="57"/>
      <c r="H758" s="57"/>
      <c r="I758" s="53"/>
      <c r="J758" s="53"/>
      <c r="K758" s="53"/>
      <c r="L758" s="53"/>
      <c r="M758" s="53"/>
      <c r="N758" s="53"/>
      <c r="O758" s="4"/>
      <c r="P758" s="4"/>
      <c r="Q758" s="4"/>
      <c r="R758" s="4"/>
      <c r="S758" s="4"/>
      <c r="T758" s="4"/>
      <c r="U758" s="4"/>
      <c r="V758" s="4"/>
      <c r="W758" s="4"/>
      <c r="X758" s="4"/>
      <c r="Y758" s="4"/>
      <c r="Z758" s="57"/>
      <c r="AA758" s="57"/>
      <c r="AB758" s="4"/>
      <c r="AC758" s="4"/>
      <c r="AD758" s="4"/>
      <c r="AE758" s="4"/>
    </row>
    <row r="759" spans="1:31" ht="15.75" customHeight="1">
      <c r="A759" s="4"/>
      <c r="B759" s="4"/>
      <c r="C759" s="4"/>
      <c r="D759" s="4"/>
      <c r="E759" s="4"/>
      <c r="F759" s="4"/>
      <c r="G759" s="57"/>
      <c r="H759" s="57"/>
      <c r="I759" s="53"/>
      <c r="J759" s="53"/>
      <c r="K759" s="53"/>
      <c r="L759" s="53"/>
      <c r="M759" s="53"/>
      <c r="N759" s="53"/>
      <c r="O759" s="4"/>
      <c r="P759" s="4"/>
      <c r="Q759" s="4"/>
      <c r="R759" s="4"/>
      <c r="S759" s="4"/>
      <c r="T759" s="4"/>
      <c r="U759" s="4"/>
      <c r="V759" s="4"/>
      <c r="W759" s="4"/>
      <c r="X759" s="4"/>
      <c r="Y759" s="4"/>
      <c r="Z759" s="57"/>
      <c r="AA759" s="57"/>
      <c r="AB759" s="4"/>
      <c r="AC759" s="4"/>
      <c r="AD759" s="4"/>
      <c r="AE759" s="4"/>
    </row>
    <row r="760" spans="1:31" ht="15.75" customHeight="1">
      <c r="A760" s="4"/>
      <c r="B760" s="4"/>
      <c r="C760" s="4"/>
      <c r="D760" s="4"/>
      <c r="E760" s="4"/>
      <c r="F760" s="4"/>
      <c r="G760" s="57"/>
      <c r="H760" s="57"/>
      <c r="I760" s="53"/>
      <c r="J760" s="53"/>
      <c r="K760" s="53"/>
      <c r="L760" s="53"/>
      <c r="M760" s="53"/>
      <c r="N760" s="53"/>
      <c r="O760" s="4"/>
      <c r="P760" s="4"/>
      <c r="Q760" s="4"/>
      <c r="R760" s="4"/>
      <c r="S760" s="4"/>
      <c r="T760" s="4"/>
      <c r="U760" s="4"/>
      <c r="V760" s="4"/>
      <c r="W760" s="4"/>
      <c r="X760" s="4"/>
      <c r="Y760" s="4"/>
      <c r="Z760" s="57"/>
      <c r="AA760" s="57"/>
      <c r="AB760" s="4"/>
      <c r="AC760" s="4"/>
      <c r="AD760" s="4"/>
      <c r="AE760" s="4"/>
    </row>
    <row r="761" spans="1:31" ht="15.75" customHeight="1">
      <c r="A761" s="4"/>
      <c r="B761" s="4"/>
      <c r="C761" s="4"/>
      <c r="D761" s="4"/>
      <c r="E761" s="4"/>
      <c r="F761" s="4"/>
      <c r="G761" s="57"/>
      <c r="H761" s="57"/>
      <c r="I761" s="53"/>
      <c r="J761" s="53"/>
      <c r="K761" s="53"/>
      <c r="L761" s="53"/>
      <c r="M761" s="53"/>
      <c r="N761" s="53"/>
      <c r="O761" s="4"/>
      <c r="P761" s="4"/>
      <c r="Q761" s="4"/>
      <c r="R761" s="4"/>
      <c r="S761" s="4"/>
      <c r="T761" s="4"/>
      <c r="U761" s="4"/>
      <c r="V761" s="4"/>
      <c r="W761" s="4"/>
      <c r="X761" s="4"/>
      <c r="Y761" s="4"/>
      <c r="Z761" s="57"/>
      <c r="AA761" s="57"/>
      <c r="AB761" s="4"/>
      <c r="AC761" s="4"/>
      <c r="AD761" s="4"/>
      <c r="AE761" s="4"/>
    </row>
    <row r="762" spans="1:31" ht="15.75" customHeight="1">
      <c r="A762" s="4"/>
      <c r="B762" s="4"/>
      <c r="C762" s="4"/>
      <c r="D762" s="4"/>
      <c r="E762" s="4"/>
      <c r="F762" s="4"/>
      <c r="G762" s="57"/>
      <c r="H762" s="57"/>
      <c r="I762" s="53"/>
      <c r="J762" s="53"/>
      <c r="K762" s="53"/>
      <c r="L762" s="53"/>
      <c r="M762" s="53"/>
      <c r="N762" s="53"/>
      <c r="O762" s="4"/>
      <c r="P762" s="4"/>
      <c r="Q762" s="4"/>
      <c r="R762" s="4"/>
      <c r="S762" s="4"/>
      <c r="T762" s="4"/>
      <c r="U762" s="4"/>
      <c r="V762" s="4"/>
      <c r="W762" s="4"/>
      <c r="X762" s="4"/>
      <c r="Y762" s="4"/>
      <c r="Z762" s="57"/>
      <c r="AA762" s="57"/>
      <c r="AB762" s="4"/>
      <c r="AC762" s="4"/>
      <c r="AD762" s="4"/>
      <c r="AE762" s="4"/>
    </row>
    <row r="763" spans="1:31" ht="15.75" customHeight="1">
      <c r="A763" s="4"/>
      <c r="B763" s="4"/>
      <c r="C763" s="4"/>
      <c r="D763" s="4"/>
      <c r="E763" s="4"/>
      <c r="F763" s="4"/>
      <c r="G763" s="57"/>
      <c r="H763" s="57"/>
      <c r="I763" s="53"/>
      <c r="J763" s="53"/>
      <c r="K763" s="53"/>
      <c r="L763" s="53"/>
      <c r="M763" s="53"/>
      <c r="N763" s="53"/>
      <c r="O763" s="4"/>
      <c r="P763" s="4"/>
      <c r="Q763" s="4"/>
      <c r="R763" s="4"/>
      <c r="S763" s="4"/>
      <c r="T763" s="4"/>
      <c r="U763" s="4"/>
      <c r="V763" s="4"/>
      <c r="W763" s="4"/>
      <c r="X763" s="4"/>
      <c r="Y763" s="4"/>
      <c r="Z763" s="57"/>
      <c r="AA763" s="57"/>
      <c r="AB763" s="4"/>
      <c r="AC763" s="4"/>
      <c r="AD763" s="4"/>
      <c r="AE763" s="4"/>
    </row>
    <row r="764" spans="1:31" ht="15.75" customHeight="1">
      <c r="A764" s="4"/>
      <c r="B764" s="4"/>
      <c r="C764" s="4"/>
      <c r="D764" s="4"/>
      <c r="E764" s="4"/>
      <c r="F764" s="4"/>
      <c r="G764" s="57"/>
      <c r="H764" s="57"/>
      <c r="I764" s="53"/>
      <c r="J764" s="53"/>
      <c r="K764" s="53"/>
      <c r="L764" s="53"/>
      <c r="M764" s="53"/>
      <c r="N764" s="53"/>
      <c r="O764" s="4"/>
      <c r="P764" s="4"/>
      <c r="Q764" s="4"/>
      <c r="R764" s="4"/>
      <c r="S764" s="4"/>
      <c r="T764" s="4"/>
      <c r="U764" s="4"/>
      <c r="V764" s="4"/>
      <c r="W764" s="4"/>
      <c r="X764" s="4"/>
      <c r="Y764" s="4"/>
      <c r="Z764" s="57"/>
      <c r="AA764" s="57"/>
      <c r="AB764" s="4"/>
      <c r="AC764" s="4"/>
      <c r="AD764" s="4"/>
      <c r="AE764" s="4"/>
    </row>
    <row r="765" spans="1:31" ht="15.75" customHeight="1">
      <c r="A765" s="4"/>
      <c r="B765" s="4"/>
      <c r="C765" s="4"/>
      <c r="D765" s="4"/>
      <c r="E765" s="4"/>
      <c r="F765" s="4"/>
      <c r="G765" s="57"/>
      <c r="H765" s="57"/>
      <c r="I765" s="53"/>
      <c r="J765" s="53"/>
      <c r="K765" s="53"/>
      <c r="L765" s="53"/>
      <c r="M765" s="53"/>
      <c r="N765" s="53"/>
      <c r="O765" s="4"/>
      <c r="P765" s="4"/>
      <c r="Q765" s="4"/>
      <c r="R765" s="4"/>
      <c r="S765" s="4"/>
      <c r="T765" s="4"/>
      <c r="U765" s="4"/>
      <c r="V765" s="4"/>
      <c r="W765" s="4"/>
      <c r="X765" s="4"/>
      <c r="Y765" s="4"/>
      <c r="Z765" s="57"/>
      <c r="AA765" s="57"/>
      <c r="AB765" s="4"/>
      <c r="AC765" s="4"/>
      <c r="AD765" s="4"/>
      <c r="AE765" s="4"/>
    </row>
    <row r="766" spans="1:31" ht="15.75" customHeight="1">
      <c r="A766" s="4"/>
      <c r="B766" s="4"/>
      <c r="C766" s="4"/>
      <c r="D766" s="4"/>
      <c r="E766" s="4"/>
      <c r="F766" s="4"/>
      <c r="G766" s="57"/>
      <c r="H766" s="57"/>
      <c r="I766" s="53"/>
      <c r="J766" s="53"/>
      <c r="K766" s="53"/>
      <c r="L766" s="53"/>
      <c r="M766" s="53"/>
      <c r="N766" s="53"/>
      <c r="O766" s="4"/>
      <c r="P766" s="4"/>
      <c r="Q766" s="4"/>
      <c r="R766" s="4"/>
      <c r="S766" s="4"/>
      <c r="T766" s="4"/>
      <c r="U766" s="4"/>
      <c r="V766" s="4"/>
      <c r="W766" s="4"/>
      <c r="X766" s="4"/>
      <c r="Y766" s="4"/>
      <c r="Z766" s="57"/>
      <c r="AA766" s="57"/>
      <c r="AB766" s="4"/>
      <c r="AC766" s="4"/>
      <c r="AD766" s="4"/>
      <c r="AE766" s="4"/>
    </row>
    <row r="767" spans="1:31" ht="15.75" customHeight="1">
      <c r="A767" s="4"/>
      <c r="B767" s="4"/>
      <c r="C767" s="4"/>
      <c r="D767" s="4"/>
      <c r="E767" s="4"/>
      <c r="F767" s="4"/>
      <c r="G767" s="57"/>
      <c r="H767" s="57"/>
      <c r="I767" s="53"/>
      <c r="J767" s="53"/>
      <c r="K767" s="53"/>
      <c r="L767" s="53"/>
      <c r="M767" s="53"/>
      <c r="N767" s="53"/>
      <c r="O767" s="4"/>
      <c r="P767" s="4"/>
      <c r="Q767" s="4"/>
      <c r="R767" s="4"/>
      <c r="S767" s="4"/>
      <c r="T767" s="4"/>
      <c r="U767" s="4"/>
      <c r="V767" s="4"/>
      <c r="W767" s="4"/>
      <c r="X767" s="4"/>
      <c r="Y767" s="4"/>
      <c r="Z767" s="57"/>
      <c r="AA767" s="57"/>
      <c r="AB767" s="4"/>
      <c r="AC767" s="4"/>
      <c r="AD767" s="4"/>
      <c r="AE767" s="4"/>
    </row>
    <row r="768" spans="1:31" ht="15.75" customHeight="1">
      <c r="A768" s="4"/>
      <c r="B768" s="4"/>
      <c r="C768" s="4"/>
      <c r="D768" s="4"/>
      <c r="E768" s="4"/>
      <c r="F768" s="4"/>
      <c r="G768" s="57"/>
      <c r="H768" s="57"/>
      <c r="I768" s="53"/>
      <c r="J768" s="53"/>
      <c r="K768" s="53"/>
      <c r="L768" s="53"/>
      <c r="M768" s="53"/>
      <c r="N768" s="53"/>
      <c r="O768" s="4"/>
      <c r="P768" s="4"/>
      <c r="Q768" s="4"/>
      <c r="R768" s="4"/>
      <c r="S768" s="4"/>
      <c r="T768" s="4"/>
      <c r="U768" s="4"/>
      <c r="V768" s="4"/>
      <c r="W768" s="4"/>
      <c r="X768" s="4"/>
      <c r="Y768" s="4"/>
      <c r="Z768" s="57"/>
      <c r="AA768" s="57"/>
      <c r="AB768" s="4"/>
      <c r="AC768" s="4"/>
      <c r="AD768" s="4"/>
      <c r="AE768" s="4"/>
    </row>
    <row r="769" spans="1:31" ht="15.75" customHeight="1">
      <c r="A769" s="4"/>
      <c r="B769" s="4"/>
      <c r="C769" s="4"/>
      <c r="D769" s="4"/>
      <c r="E769" s="4"/>
      <c r="F769" s="4"/>
      <c r="G769" s="57"/>
      <c r="H769" s="57"/>
      <c r="I769" s="53"/>
      <c r="J769" s="53"/>
      <c r="K769" s="53"/>
      <c r="L769" s="53"/>
      <c r="M769" s="53"/>
      <c r="N769" s="53"/>
      <c r="O769" s="4"/>
      <c r="P769" s="4"/>
      <c r="Q769" s="4"/>
      <c r="R769" s="4"/>
      <c r="S769" s="4"/>
      <c r="T769" s="4"/>
      <c r="U769" s="4"/>
      <c r="V769" s="4"/>
      <c r="W769" s="4"/>
      <c r="X769" s="4"/>
      <c r="Y769" s="4"/>
      <c r="Z769" s="57"/>
      <c r="AA769" s="57"/>
      <c r="AB769" s="4"/>
      <c r="AC769" s="4"/>
      <c r="AD769" s="4"/>
      <c r="AE769" s="4"/>
    </row>
    <row r="770" spans="1:31" ht="15.75" customHeight="1">
      <c r="A770" s="4"/>
      <c r="B770" s="4"/>
      <c r="C770" s="4"/>
      <c r="D770" s="4"/>
      <c r="E770" s="4"/>
      <c r="F770" s="4"/>
      <c r="G770" s="57"/>
      <c r="H770" s="57"/>
      <c r="I770" s="53"/>
      <c r="J770" s="53"/>
      <c r="K770" s="53"/>
      <c r="L770" s="53"/>
      <c r="M770" s="53"/>
      <c r="N770" s="53"/>
      <c r="O770" s="4"/>
      <c r="P770" s="4"/>
      <c r="Q770" s="4"/>
      <c r="R770" s="4"/>
      <c r="S770" s="4"/>
      <c r="T770" s="4"/>
      <c r="U770" s="4"/>
      <c r="V770" s="4"/>
      <c r="W770" s="4"/>
      <c r="X770" s="4"/>
      <c r="Y770" s="4"/>
      <c r="Z770" s="57"/>
      <c r="AA770" s="57"/>
      <c r="AB770" s="4"/>
      <c r="AC770" s="4"/>
      <c r="AD770" s="4"/>
      <c r="AE770" s="4"/>
    </row>
    <row r="771" spans="1:31" ht="15.75" customHeight="1">
      <c r="A771" s="4"/>
      <c r="B771" s="4"/>
      <c r="C771" s="4"/>
      <c r="D771" s="4"/>
      <c r="E771" s="4"/>
      <c r="F771" s="4"/>
      <c r="G771" s="57"/>
      <c r="H771" s="57"/>
      <c r="I771" s="53"/>
      <c r="J771" s="53"/>
      <c r="K771" s="53"/>
      <c r="L771" s="53"/>
      <c r="M771" s="53"/>
      <c r="N771" s="53"/>
      <c r="O771" s="4"/>
      <c r="P771" s="4"/>
      <c r="Q771" s="4"/>
      <c r="R771" s="4"/>
      <c r="S771" s="4"/>
      <c r="T771" s="4"/>
      <c r="U771" s="4"/>
      <c r="V771" s="4"/>
      <c r="W771" s="4"/>
      <c r="X771" s="4"/>
      <c r="Y771" s="4"/>
      <c r="Z771" s="57"/>
      <c r="AA771" s="57"/>
      <c r="AB771" s="4"/>
      <c r="AC771" s="4"/>
      <c r="AD771" s="4"/>
      <c r="AE771" s="4"/>
    </row>
    <row r="772" spans="1:31" ht="15.75" customHeight="1">
      <c r="A772" s="4"/>
      <c r="B772" s="4"/>
      <c r="C772" s="4"/>
      <c r="D772" s="4"/>
      <c r="E772" s="4"/>
      <c r="F772" s="4"/>
      <c r="G772" s="57"/>
      <c r="H772" s="57"/>
      <c r="I772" s="53"/>
      <c r="J772" s="53"/>
      <c r="K772" s="53"/>
      <c r="L772" s="53"/>
      <c r="M772" s="53"/>
      <c r="N772" s="53"/>
      <c r="O772" s="4"/>
      <c r="P772" s="4"/>
      <c r="Q772" s="4"/>
      <c r="R772" s="4"/>
      <c r="S772" s="4"/>
      <c r="T772" s="4"/>
      <c r="U772" s="4"/>
      <c r="V772" s="4"/>
      <c r="W772" s="4"/>
      <c r="X772" s="4"/>
      <c r="Y772" s="4"/>
      <c r="Z772" s="57"/>
      <c r="AA772" s="57"/>
      <c r="AB772" s="4"/>
      <c r="AC772" s="4"/>
      <c r="AD772" s="4"/>
      <c r="AE772" s="4"/>
    </row>
    <row r="773" spans="1:31" ht="15.75" customHeight="1">
      <c r="A773" s="4"/>
      <c r="B773" s="4"/>
      <c r="C773" s="4"/>
      <c r="D773" s="4"/>
      <c r="E773" s="4"/>
      <c r="F773" s="4"/>
      <c r="G773" s="57"/>
      <c r="H773" s="57"/>
      <c r="I773" s="53"/>
      <c r="J773" s="53"/>
      <c r="K773" s="53"/>
      <c r="L773" s="53"/>
      <c r="M773" s="53"/>
      <c r="N773" s="53"/>
      <c r="O773" s="4"/>
      <c r="P773" s="4"/>
      <c r="Q773" s="4"/>
      <c r="R773" s="4"/>
      <c r="S773" s="4"/>
      <c r="T773" s="4"/>
      <c r="U773" s="4"/>
      <c r="V773" s="4"/>
      <c r="W773" s="4"/>
      <c r="X773" s="4"/>
      <c r="Y773" s="4"/>
      <c r="Z773" s="57"/>
      <c r="AA773" s="57"/>
      <c r="AB773" s="4"/>
      <c r="AC773" s="4"/>
      <c r="AD773" s="4"/>
      <c r="AE773" s="4"/>
    </row>
    <row r="774" spans="1:31" ht="15.75" customHeight="1">
      <c r="A774" s="4"/>
      <c r="B774" s="4"/>
      <c r="C774" s="4"/>
      <c r="D774" s="4"/>
      <c r="E774" s="4"/>
      <c r="F774" s="4"/>
      <c r="G774" s="57"/>
      <c r="H774" s="57"/>
      <c r="I774" s="53"/>
      <c r="J774" s="53"/>
      <c r="K774" s="53"/>
      <c r="L774" s="53"/>
      <c r="M774" s="53"/>
      <c r="N774" s="53"/>
      <c r="O774" s="4"/>
      <c r="P774" s="4"/>
      <c r="Q774" s="4"/>
      <c r="R774" s="4"/>
      <c r="S774" s="4"/>
      <c r="T774" s="4"/>
      <c r="U774" s="4"/>
      <c r="V774" s="4"/>
      <c r="W774" s="4"/>
      <c r="X774" s="4"/>
      <c r="Y774" s="4"/>
      <c r="Z774" s="57"/>
      <c r="AA774" s="57"/>
      <c r="AB774" s="4"/>
      <c r="AC774" s="4"/>
      <c r="AD774" s="4"/>
      <c r="AE774" s="4"/>
    </row>
    <row r="775" spans="1:31" ht="15.75" customHeight="1">
      <c r="A775" s="4"/>
      <c r="B775" s="4"/>
      <c r="C775" s="4"/>
      <c r="D775" s="4"/>
      <c r="E775" s="4"/>
      <c r="F775" s="4"/>
      <c r="G775" s="57"/>
      <c r="H775" s="57"/>
      <c r="I775" s="53"/>
      <c r="J775" s="53"/>
      <c r="K775" s="53"/>
      <c r="L775" s="53"/>
      <c r="M775" s="53"/>
      <c r="N775" s="53"/>
      <c r="O775" s="4"/>
      <c r="P775" s="4"/>
      <c r="Q775" s="4"/>
      <c r="R775" s="4"/>
      <c r="S775" s="4"/>
      <c r="T775" s="4"/>
      <c r="U775" s="4"/>
      <c r="V775" s="4"/>
      <c r="W775" s="4"/>
      <c r="X775" s="4"/>
      <c r="Y775" s="4"/>
      <c r="Z775" s="57"/>
      <c r="AA775" s="57"/>
      <c r="AB775" s="4"/>
      <c r="AC775" s="4"/>
      <c r="AD775" s="4"/>
      <c r="AE775" s="4"/>
    </row>
    <row r="776" spans="1:31" ht="15.75" customHeight="1">
      <c r="A776" s="4"/>
      <c r="B776" s="4"/>
      <c r="C776" s="4"/>
      <c r="D776" s="4"/>
      <c r="E776" s="4"/>
      <c r="F776" s="4"/>
      <c r="G776" s="57"/>
      <c r="H776" s="57"/>
      <c r="I776" s="53"/>
      <c r="J776" s="53"/>
      <c r="K776" s="53"/>
      <c r="L776" s="53"/>
      <c r="M776" s="53"/>
      <c r="N776" s="53"/>
      <c r="O776" s="4"/>
      <c r="P776" s="4"/>
      <c r="Q776" s="4"/>
      <c r="R776" s="4"/>
      <c r="S776" s="4"/>
      <c r="T776" s="4"/>
      <c r="U776" s="4"/>
      <c r="V776" s="4"/>
      <c r="W776" s="4"/>
      <c r="X776" s="4"/>
      <c r="Y776" s="4"/>
      <c r="Z776" s="57"/>
      <c r="AA776" s="57"/>
      <c r="AB776" s="4"/>
      <c r="AC776" s="4"/>
      <c r="AD776" s="4"/>
      <c r="AE776" s="4"/>
    </row>
    <row r="777" spans="1:31" ht="15.75" customHeight="1">
      <c r="A777" s="4"/>
      <c r="B777" s="4"/>
      <c r="C777" s="4"/>
      <c r="D777" s="4"/>
      <c r="E777" s="4"/>
      <c r="F777" s="4"/>
      <c r="G777" s="57"/>
      <c r="H777" s="57"/>
      <c r="I777" s="53"/>
      <c r="J777" s="53"/>
      <c r="K777" s="53"/>
      <c r="L777" s="53"/>
      <c r="M777" s="53"/>
      <c r="N777" s="53"/>
      <c r="O777" s="4"/>
      <c r="P777" s="4"/>
      <c r="Q777" s="4"/>
      <c r="R777" s="4"/>
      <c r="S777" s="4"/>
      <c r="T777" s="4"/>
      <c r="U777" s="4"/>
      <c r="V777" s="4"/>
      <c r="W777" s="4"/>
      <c r="X777" s="4"/>
      <c r="Y777" s="4"/>
      <c r="Z777" s="57"/>
      <c r="AA777" s="57"/>
      <c r="AB777" s="4"/>
      <c r="AC777" s="4"/>
      <c r="AD777" s="4"/>
      <c r="AE777" s="4"/>
    </row>
    <row r="778" spans="1:31" ht="15.75" customHeight="1">
      <c r="A778" s="4"/>
      <c r="B778" s="4"/>
      <c r="C778" s="4"/>
      <c r="D778" s="4"/>
      <c r="E778" s="4"/>
      <c r="F778" s="4"/>
      <c r="G778" s="57"/>
      <c r="H778" s="57"/>
      <c r="I778" s="53"/>
      <c r="J778" s="53"/>
      <c r="K778" s="53"/>
      <c r="L778" s="53"/>
      <c r="M778" s="53"/>
      <c r="N778" s="53"/>
      <c r="O778" s="4"/>
      <c r="P778" s="4"/>
      <c r="Q778" s="4"/>
      <c r="R778" s="4"/>
      <c r="S778" s="4"/>
      <c r="T778" s="4"/>
      <c r="U778" s="4"/>
      <c r="V778" s="4"/>
      <c r="W778" s="4"/>
      <c r="X778" s="4"/>
      <c r="Y778" s="4"/>
      <c r="Z778" s="57"/>
      <c r="AA778" s="57"/>
      <c r="AB778" s="4"/>
      <c r="AC778" s="4"/>
      <c r="AD778" s="4"/>
      <c r="AE778" s="4"/>
    </row>
    <row r="779" spans="1:31" ht="15.75" customHeight="1">
      <c r="A779" s="4"/>
      <c r="B779" s="4"/>
      <c r="C779" s="4"/>
      <c r="D779" s="4"/>
      <c r="E779" s="4"/>
      <c r="F779" s="4"/>
      <c r="G779" s="57"/>
      <c r="H779" s="57"/>
      <c r="I779" s="53"/>
      <c r="J779" s="53"/>
      <c r="K779" s="53"/>
      <c r="L779" s="53"/>
      <c r="M779" s="53"/>
      <c r="N779" s="53"/>
      <c r="O779" s="4"/>
      <c r="P779" s="4"/>
      <c r="Q779" s="4"/>
      <c r="R779" s="4"/>
      <c r="S779" s="4"/>
      <c r="T779" s="4"/>
      <c r="U779" s="4"/>
      <c r="V779" s="4"/>
      <c r="W779" s="4"/>
      <c r="X779" s="4"/>
      <c r="Y779" s="4"/>
      <c r="Z779" s="57"/>
      <c r="AA779" s="57"/>
      <c r="AB779" s="4"/>
      <c r="AC779" s="4"/>
      <c r="AD779" s="4"/>
      <c r="AE779" s="4"/>
    </row>
    <row r="780" spans="1:31" ht="15.75" customHeight="1">
      <c r="A780" s="4"/>
      <c r="B780" s="4"/>
      <c r="C780" s="4"/>
      <c r="D780" s="4"/>
      <c r="E780" s="4"/>
      <c r="F780" s="4"/>
      <c r="G780" s="57"/>
      <c r="H780" s="57"/>
      <c r="I780" s="53"/>
      <c r="J780" s="53"/>
      <c r="K780" s="53"/>
      <c r="L780" s="53"/>
      <c r="M780" s="53"/>
      <c r="N780" s="53"/>
      <c r="O780" s="4"/>
      <c r="P780" s="4"/>
      <c r="Q780" s="4"/>
      <c r="R780" s="4"/>
      <c r="S780" s="4"/>
      <c r="T780" s="4"/>
      <c r="U780" s="4"/>
      <c r="V780" s="4"/>
      <c r="W780" s="4"/>
      <c r="X780" s="4"/>
      <c r="Y780" s="4"/>
      <c r="Z780" s="57"/>
      <c r="AA780" s="57"/>
      <c r="AB780" s="4"/>
      <c r="AC780" s="4"/>
      <c r="AD780" s="4"/>
      <c r="AE780" s="4"/>
    </row>
    <row r="781" spans="1:31" ht="15.75" customHeight="1">
      <c r="A781" s="4"/>
      <c r="B781" s="4"/>
      <c r="C781" s="4"/>
      <c r="D781" s="4"/>
      <c r="E781" s="4"/>
      <c r="F781" s="4"/>
      <c r="G781" s="57"/>
      <c r="H781" s="57"/>
      <c r="I781" s="53"/>
      <c r="J781" s="53"/>
      <c r="K781" s="53"/>
      <c r="L781" s="53"/>
      <c r="M781" s="53"/>
      <c r="N781" s="53"/>
      <c r="O781" s="4"/>
      <c r="P781" s="4"/>
      <c r="Q781" s="4"/>
      <c r="R781" s="4"/>
      <c r="S781" s="4"/>
      <c r="T781" s="4"/>
      <c r="U781" s="4"/>
      <c r="V781" s="4"/>
      <c r="W781" s="4"/>
      <c r="X781" s="4"/>
      <c r="Y781" s="4"/>
      <c r="Z781" s="57"/>
      <c r="AA781" s="57"/>
      <c r="AB781" s="4"/>
      <c r="AC781" s="4"/>
      <c r="AD781" s="4"/>
      <c r="AE781" s="4"/>
    </row>
    <row r="782" spans="1:31" ht="15.75" customHeight="1">
      <c r="A782" s="4"/>
      <c r="B782" s="4"/>
      <c r="C782" s="4"/>
      <c r="D782" s="4"/>
      <c r="E782" s="4"/>
      <c r="F782" s="4"/>
      <c r="G782" s="57"/>
      <c r="H782" s="57"/>
      <c r="I782" s="53"/>
      <c r="J782" s="53"/>
      <c r="K782" s="53"/>
      <c r="L782" s="53"/>
      <c r="M782" s="53"/>
      <c r="N782" s="53"/>
      <c r="O782" s="4"/>
      <c r="P782" s="4"/>
      <c r="Q782" s="4"/>
      <c r="R782" s="4"/>
      <c r="S782" s="4"/>
      <c r="T782" s="4"/>
      <c r="U782" s="4"/>
      <c r="V782" s="4"/>
      <c r="W782" s="4"/>
      <c r="X782" s="4"/>
      <c r="Y782" s="4"/>
      <c r="Z782" s="57"/>
      <c r="AA782" s="57"/>
      <c r="AB782" s="4"/>
      <c r="AC782" s="4"/>
      <c r="AD782" s="4"/>
      <c r="AE782" s="4"/>
    </row>
    <row r="783" spans="1:31" ht="15.75" customHeight="1">
      <c r="A783" s="4"/>
      <c r="B783" s="4"/>
      <c r="C783" s="4"/>
      <c r="D783" s="4"/>
      <c r="E783" s="4"/>
      <c r="F783" s="4"/>
      <c r="G783" s="57"/>
      <c r="H783" s="57"/>
      <c r="I783" s="53"/>
      <c r="J783" s="53"/>
      <c r="K783" s="53"/>
      <c r="L783" s="53"/>
      <c r="M783" s="53"/>
      <c r="N783" s="53"/>
      <c r="O783" s="4"/>
      <c r="P783" s="4"/>
      <c r="Q783" s="4"/>
      <c r="R783" s="4"/>
      <c r="S783" s="4"/>
      <c r="T783" s="4"/>
      <c r="U783" s="4"/>
      <c r="V783" s="4"/>
      <c r="W783" s="4"/>
      <c r="X783" s="4"/>
      <c r="Y783" s="4"/>
      <c r="Z783" s="57"/>
      <c r="AA783" s="57"/>
      <c r="AB783" s="4"/>
      <c r="AC783" s="4"/>
      <c r="AD783" s="4"/>
      <c r="AE783" s="4"/>
    </row>
    <row r="784" spans="1:31" ht="15.75" customHeight="1">
      <c r="A784" s="4"/>
      <c r="B784" s="4"/>
      <c r="C784" s="4"/>
      <c r="D784" s="4"/>
      <c r="E784" s="4"/>
      <c r="F784" s="4"/>
      <c r="G784" s="57"/>
      <c r="H784" s="57"/>
      <c r="I784" s="53"/>
      <c r="J784" s="53"/>
      <c r="K784" s="53"/>
      <c r="L784" s="53"/>
      <c r="M784" s="53"/>
      <c r="N784" s="53"/>
      <c r="O784" s="4"/>
      <c r="P784" s="4"/>
      <c r="Q784" s="4"/>
      <c r="R784" s="4"/>
      <c r="S784" s="4"/>
      <c r="T784" s="4"/>
      <c r="U784" s="4"/>
      <c r="V784" s="4"/>
      <c r="W784" s="4"/>
      <c r="X784" s="4"/>
      <c r="Y784" s="4"/>
      <c r="Z784" s="57"/>
      <c r="AA784" s="57"/>
      <c r="AB784" s="4"/>
      <c r="AC784" s="4"/>
      <c r="AD784" s="4"/>
      <c r="AE784" s="4"/>
    </row>
    <row r="785" spans="1:31" ht="15.75" customHeight="1">
      <c r="A785" s="4"/>
      <c r="B785" s="4"/>
      <c r="C785" s="4"/>
      <c r="D785" s="4"/>
      <c r="E785" s="4"/>
      <c r="F785" s="4"/>
      <c r="G785" s="57"/>
      <c r="H785" s="57"/>
      <c r="I785" s="53"/>
      <c r="J785" s="53"/>
      <c r="K785" s="53"/>
      <c r="L785" s="53"/>
      <c r="M785" s="53"/>
      <c r="N785" s="53"/>
      <c r="O785" s="4"/>
      <c r="P785" s="4"/>
      <c r="Q785" s="4"/>
      <c r="R785" s="4"/>
      <c r="S785" s="4"/>
      <c r="T785" s="4"/>
      <c r="U785" s="4"/>
      <c r="V785" s="4"/>
      <c r="W785" s="4"/>
      <c r="X785" s="4"/>
      <c r="Y785" s="4"/>
      <c r="Z785" s="57"/>
      <c r="AA785" s="57"/>
      <c r="AB785" s="4"/>
      <c r="AC785" s="4"/>
      <c r="AD785" s="4"/>
      <c r="AE785" s="4"/>
    </row>
    <row r="786" spans="1:31" ht="15.75" customHeight="1">
      <c r="A786" s="4"/>
      <c r="B786" s="4"/>
      <c r="C786" s="4"/>
      <c r="D786" s="4"/>
      <c r="E786" s="4"/>
      <c r="F786" s="4"/>
      <c r="G786" s="57"/>
      <c r="H786" s="57"/>
      <c r="I786" s="53"/>
      <c r="J786" s="53"/>
      <c r="K786" s="53"/>
      <c r="L786" s="53"/>
      <c r="M786" s="53"/>
      <c r="N786" s="53"/>
      <c r="O786" s="4"/>
      <c r="P786" s="4"/>
      <c r="Q786" s="4"/>
      <c r="R786" s="4"/>
      <c r="S786" s="4"/>
      <c r="T786" s="4"/>
      <c r="U786" s="4"/>
      <c r="V786" s="4"/>
      <c r="W786" s="4"/>
      <c r="X786" s="4"/>
      <c r="Y786" s="4"/>
      <c r="Z786" s="57"/>
      <c r="AA786" s="57"/>
      <c r="AB786" s="4"/>
      <c r="AC786" s="4"/>
      <c r="AD786" s="4"/>
      <c r="AE786" s="4"/>
    </row>
    <row r="787" spans="1:31" ht="15.75" customHeight="1">
      <c r="A787" s="4"/>
      <c r="B787" s="4"/>
      <c r="C787" s="4"/>
      <c r="D787" s="4"/>
      <c r="E787" s="4"/>
      <c r="F787" s="4"/>
      <c r="G787" s="57"/>
      <c r="H787" s="57"/>
      <c r="I787" s="53"/>
      <c r="J787" s="53"/>
      <c r="K787" s="53"/>
      <c r="L787" s="53"/>
      <c r="M787" s="53"/>
      <c r="N787" s="53"/>
      <c r="O787" s="4"/>
      <c r="P787" s="4"/>
      <c r="Q787" s="4"/>
      <c r="R787" s="4"/>
      <c r="S787" s="4"/>
      <c r="T787" s="4"/>
      <c r="U787" s="4"/>
      <c r="V787" s="4"/>
      <c r="W787" s="4"/>
      <c r="X787" s="4"/>
      <c r="Y787" s="4"/>
      <c r="Z787" s="57"/>
      <c r="AA787" s="57"/>
      <c r="AB787" s="4"/>
      <c r="AC787" s="4"/>
      <c r="AD787" s="4"/>
      <c r="AE787" s="4"/>
    </row>
    <row r="788" spans="1:31" ht="15.75" customHeight="1">
      <c r="A788" s="4"/>
      <c r="B788" s="4"/>
      <c r="C788" s="4"/>
      <c r="D788" s="4"/>
      <c r="E788" s="4"/>
      <c r="F788" s="4"/>
      <c r="G788" s="57"/>
      <c r="H788" s="57"/>
      <c r="I788" s="53"/>
      <c r="J788" s="53"/>
      <c r="K788" s="53"/>
      <c r="L788" s="53"/>
      <c r="M788" s="53"/>
      <c r="N788" s="53"/>
      <c r="O788" s="4"/>
      <c r="P788" s="4"/>
      <c r="Q788" s="4"/>
      <c r="R788" s="4"/>
      <c r="S788" s="4"/>
      <c r="T788" s="4"/>
      <c r="U788" s="4"/>
      <c r="V788" s="4"/>
      <c r="W788" s="4"/>
      <c r="X788" s="4"/>
      <c r="Y788" s="4"/>
      <c r="Z788" s="57"/>
      <c r="AA788" s="57"/>
      <c r="AB788" s="4"/>
      <c r="AC788" s="4"/>
      <c r="AD788" s="4"/>
      <c r="AE788" s="4"/>
    </row>
    <row r="789" spans="1:31" ht="15.75" customHeight="1">
      <c r="A789" s="4"/>
      <c r="B789" s="4"/>
      <c r="C789" s="4"/>
      <c r="D789" s="4"/>
      <c r="E789" s="4"/>
      <c r="F789" s="4"/>
      <c r="G789" s="57"/>
      <c r="H789" s="57"/>
      <c r="I789" s="53"/>
      <c r="J789" s="53"/>
      <c r="K789" s="53"/>
      <c r="L789" s="53"/>
      <c r="M789" s="53"/>
      <c r="N789" s="53"/>
      <c r="O789" s="4"/>
      <c r="P789" s="4"/>
      <c r="Q789" s="4"/>
      <c r="R789" s="4"/>
      <c r="S789" s="4"/>
      <c r="T789" s="4"/>
      <c r="U789" s="4"/>
      <c r="V789" s="4"/>
      <c r="W789" s="4"/>
      <c r="X789" s="4"/>
      <c r="Y789" s="4"/>
      <c r="Z789" s="57"/>
      <c r="AA789" s="57"/>
      <c r="AB789" s="4"/>
      <c r="AC789" s="4"/>
      <c r="AD789" s="4"/>
      <c r="AE789" s="4"/>
    </row>
    <row r="790" spans="1:31" ht="15.75" customHeight="1">
      <c r="A790" s="4"/>
      <c r="B790" s="4"/>
      <c r="C790" s="4"/>
      <c r="D790" s="4"/>
      <c r="E790" s="4"/>
      <c r="F790" s="4"/>
      <c r="G790" s="57"/>
      <c r="H790" s="57"/>
      <c r="I790" s="53"/>
      <c r="J790" s="53"/>
      <c r="K790" s="53"/>
      <c r="L790" s="53"/>
      <c r="M790" s="53"/>
      <c r="N790" s="53"/>
      <c r="O790" s="4"/>
      <c r="P790" s="4"/>
      <c r="Q790" s="4"/>
      <c r="R790" s="4"/>
      <c r="S790" s="4"/>
      <c r="T790" s="4"/>
      <c r="U790" s="4"/>
      <c r="V790" s="4"/>
      <c r="W790" s="4"/>
      <c r="X790" s="4"/>
      <c r="Y790" s="4"/>
      <c r="Z790" s="57"/>
      <c r="AA790" s="57"/>
      <c r="AB790" s="4"/>
      <c r="AC790" s="4"/>
      <c r="AD790" s="4"/>
      <c r="AE790" s="4"/>
    </row>
    <row r="791" spans="1:31" ht="15.75" customHeight="1">
      <c r="A791" s="4"/>
      <c r="B791" s="4"/>
      <c r="C791" s="4"/>
      <c r="D791" s="4"/>
      <c r="E791" s="4"/>
      <c r="F791" s="4"/>
      <c r="G791" s="57"/>
      <c r="H791" s="57"/>
      <c r="I791" s="53"/>
      <c r="J791" s="53"/>
      <c r="K791" s="53"/>
      <c r="L791" s="53"/>
      <c r="M791" s="53"/>
      <c r="N791" s="53"/>
      <c r="O791" s="4"/>
      <c r="P791" s="4"/>
      <c r="Q791" s="4"/>
      <c r="R791" s="4"/>
      <c r="S791" s="4"/>
      <c r="T791" s="4"/>
      <c r="U791" s="4"/>
      <c r="V791" s="4"/>
      <c r="W791" s="4"/>
      <c r="X791" s="4"/>
      <c r="Y791" s="4"/>
      <c r="Z791" s="57"/>
      <c r="AA791" s="57"/>
      <c r="AB791" s="4"/>
      <c r="AC791" s="4"/>
      <c r="AD791" s="4"/>
      <c r="AE791" s="4"/>
    </row>
    <row r="792" spans="1:31" ht="15.75" customHeight="1">
      <c r="A792" s="4"/>
      <c r="B792" s="4"/>
      <c r="C792" s="4"/>
      <c r="D792" s="4"/>
      <c r="E792" s="4"/>
      <c r="F792" s="4"/>
      <c r="G792" s="57"/>
      <c r="H792" s="57"/>
      <c r="I792" s="53"/>
      <c r="J792" s="53"/>
      <c r="K792" s="53"/>
      <c r="L792" s="53"/>
      <c r="M792" s="53"/>
      <c r="N792" s="53"/>
      <c r="O792" s="4"/>
      <c r="P792" s="4"/>
      <c r="Q792" s="4"/>
      <c r="R792" s="4"/>
      <c r="S792" s="4"/>
      <c r="T792" s="4"/>
      <c r="U792" s="4"/>
      <c r="V792" s="4"/>
      <c r="W792" s="4"/>
      <c r="X792" s="4"/>
      <c r="Y792" s="4"/>
      <c r="Z792" s="57"/>
      <c r="AA792" s="57"/>
      <c r="AB792" s="4"/>
      <c r="AC792" s="4"/>
      <c r="AD792" s="4"/>
      <c r="AE792" s="4"/>
    </row>
    <row r="793" spans="1:31" ht="15.75" customHeight="1">
      <c r="A793" s="4"/>
      <c r="B793" s="4"/>
      <c r="C793" s="4"/>
      <c r="D793" s="4"/>
      <c r="E793" s="4"/>
      <c r="F793" s="4"/>
      <c r="G793" s="57"/>
      <c r="H793" s="57"/>
      <c r="I793" s="53"/>
      <c r="J793" s="53"/>
      <c r="K793" s="53"/>
      <c r="L793" s="53"/>
      <c r="M793" s="53"/>
      <c r="N793" s="53"/>
      <c r="O793" s="4"/>
      <c r="P793" s="4"/>
      <c r="Q793" s="4"/>
      <c r="R793" s="4"/>
      <c r="S793" s="4"/>
      <c r="T793" s="4"/>
      <c r="U793" s="4"/>
      <c r="V793" s="4"/>
      <c r="W793" s="4"/>
      <c r="X793" s="4"/>
      <c r="Y793" s="4"/>
      <c r="Z793" s="57"/>
      <c r="AA793" s="57"/>
      <c r="AB793" s="4"/>
      <c r="AC793" s="4"/>
      <c r="AD793" s="4"/>
      <c r="AE793" s="4"/>
    </row>
    <row r="794" spans="1:31" ht="15.75" customHeight="1">
      <c r="A794" s="4"/>
      <c r="B794" s="4"/>
      <c r="C794" s="4"/>
      <c r="D794" s="4"/>
      <c r="E794" s="4"/>
      <c r="F794" s="4"/>
      <c r="G794" s="57"/>
      <c r="H794" s="57"/>
      <c r="I794" s="53"/>
      <c r="J794" s="53"/>
      <c r="K794" s="53"/>
      <c r="L794" s="53"/>
      <c r="M794" s="53"/>
      <c r="N794" s="53"/>
      <c r="O794" s="4"/>
      <c r="P794" s="4"/>
      <c r="Q794" s="4"/>
      <c r="R794" s="4"/>
      <c r="S794" s="4"/>
      <c r="T794" s="4"/>
      <c r="U794" s="4"/>
      <c r="V794" s="4"/>
      <c r="W794" s="4"/>
      <c r="X794" s="4"/>
      <c r="Y794" s="4"/>
      <c r="Z794" s="57"/>
      <c r="AA794" s="57"/>
      <c r="AB794" s="4"/>
      <c r="AC794" s="4"/>
      <c r="AD794" s="4"/>
      <c r="AE794" s="4"/>
    </row>
    <row r="795" spans="1:31" ht="15.75" customHeight="1">
      <c r="A795" s="4"/>
      <c r="B795" s="4"/>
      <c r="C795" s="4"/>
      <c r="D795" s="4"/>
      <c r="E795" s="4"/>
      <c r="F795" s="4"/>
      <c r="G795" s="57"/>
      <c r="H795" s="57"/>
      <c r="I795" s="53"/>
      <c r="J795" s="53"/>
      <c r="K795" s="53"/>
      <c r="L795" s="53"/>
      <c r="M795" s="53"/>
      <c r="N795" s="53"/>
      <c r="O795" s="4"/>
      <c r="P795" s="4"/>
      <c r="Q795" s="4"/>
      <c r="R795" s="4"/>
      <c r="S795" s="4"/>
      <c r="T795" s="4"/>
      <c r="U795" s="4"/>
      <c r="V795" s="4"/>
      <c r="W795" s="4"/>
      <c r="X795" s="4"/>
      <c r="Y795" s="4"/>
      <c r="Z795" s="57"/>
      <c r="AA795" s="57"/>
      <c r="AB795" s="4"/>
      <c r="AC795" s="4"/>
      <c r="AD795" s="4"/>
      <c r="AE795" s="4"/>
    </row>
    <row r="796" spans="1:31" ht="15.75" customHeight="1">
      <c r="A796" s="4"/>
      <c r="B796" s="4"/>
      <c r="C796" s="4"/>
      <c r="D796" s="4"/>
      <c r="E796" s="4"/>
      <c r="F796" s="4"/>
      <c r="G796" s="57"/>
      <c r="H796" s="57"/>
      <c r="I796" s="53"/>
      <c r="J796" s="53"/>
      <c r="K796" s="53"/>
      <c r="L796" s="53"/>
      <c r="M796" s="53"/>
      <c r="N796" s="53"/>
      <c r="O796" s="4"/>
      <c r="P796" s="4"/>
      <c r="Q796" s="4"/>
      <c r="R796" s="4"/>
      <c r="S796" s="4"/>
      <c r="T796" s="4"/>
      <c r="U796" s="4"/>
      <c r="V796" s="4"/>
      <c r="W796" s="4"/>
      <c r="X796" s="4"/>
      <c r="Y796" s="4"/>
      <c r="Z796" s="57"/>
      <c r="AA796" s="57"/>
      <c r="AB796" s="4"/>
      <c r="AC796" s="4"/>
      <c r="AD796" s="4"/>
      <c r="AE796" s="4"/>
    </row>
    <row r="797" spans="1:31" ht="15.75" customHeight="1">
      <c r="A797" s="4"/>
      <c r="B797" s="4"/>
      <c r="C797" s="4"/>
      <c r="D797" s="4"/>
      <c r="E797" s="4"/>
      <c r="F797" s="4"/>
      <c r="G797" s="57"/>
      <c r="H797" s="57"/>
      <c r="I797" s="53"/>
      <c r="J797" s="53"/>
      <c r="K797" s="53"/>
      <c r="L797" s="53"/>
      <c r="M797" s="53"/>
      <c r="N797" s="53"/>
      <c r="O797" s="4"/>
      <c r="P797" s="4"/>
      <c r="Q797" s="4"/>
      <c r="R797" s="4"/>
      <c r="S797" s="4"/>
      <c r="T797" s="4"/>
      <c r="U797" s="4"/>
      <c r="V797" s="4"/>
      <c r="W797" s="4"/>
      <c r="X797" s="4"/>
      <c r="Y797" s="4"/>
      <c r="Z797" s="57"/>
      <c r="AA797" s="57"/>
      <c r="AB797" s="4"/>
      <c r="AC797" s="4"/>
      <c r="AD797" s="4"/>
      <c r="AE797" s="4"/>
    </row>
    <row r="798" spans="1:31" ht="15.75" customHeight="1">
      <c r="A798" s="4"/>
      <c r="B798" s="4"/>
      <c r="C798" s="4"/>
      <c r="D798" s="4"/>
      <c r="E798" s="4"/>
      <c r="F798" s="4"/>
      <c r="G798" s="57"/>
      <c r="H798" s="57"/>
      <c r="I798" s="53"/>
      <c r="J798" s="53"/>
      <c r="K798" s="53"/>
      <c r="L798" s="53"/>
      <c r="M798" s="53"/>
      <c r="N798" s="53"/>
      <c r="O798" s="4"/>
      <c r="P798" s="4"/>
      <c r="Q798" s="4"/>
      <c r="R798" s="4"/>
      <c r="S798" s="4"/>
      <c r="T798" s="4"/>
      <c r="U798" s="4"/>
      <c r="V798" s="4"/>
      <c r="W798" s="4"/>
      <c r="X798" s="4"/>
      <c r="Y798" s="4"/>
      <c r="Z798" s="57"/>
      <c r="AA798" s="57"/>
      <c r="AB798" s="4"/>
      <c r="AC798" s="4"/>
      <c r="AD798" s="4"/>
      <c r="AE798" s="4"/>
    </row>
    <row r="799" spans="1:31" ht="15.75" customHeight="1">
      <c r="A799" s="4"/>
      <c r="B799" s="4"/>
      <c r="C799" s="4"/>
      <c r="D799" s="4"/>
      <c r="E799" s="4"/>
      <c r="F799" s="4"/>
      <c r="G799" s="57"/>
      <c r="H799" s="57"/>
      <c r="I799" s="53"/>
      <c r="J799" s="53"/>
      <c r="K799" s="53"/>
      <c r="L799" s="53"/>
      <c r="M799" s="53"/>
      <c r="N799" s="53"/>
      <c r="O799" s="4"/>
      <c r="P799" s="4"/>
      <c r="Q799" s="4"/>
      <c r="R799" s="4"/>
      <c r="S799" s="4"/>
      <c r="T799" s="4"/>
      <c r="U799" s="4"/>
      <c r="V799" s="4"/>
      <c r="W799" s="4"/>
      <c r="X799" s="4"/>
      <c r="Y799" s="4"/>
      <c r="Z799" s="57"/>
      <c r="AA799" s="57"/>
      <c r="AB799" s="4"/>
      <c r="AC799" s="4"/>
      <c r="AD799" s="4"/>
      <c r="AE799" s="4"/>
    </row>
    <row r="800" spans="1:31" ht="15.75" customHeight="1">
      <c r="A800" s="4"/>
      <c r="B800" s="4"/>
      <c r="C800" s="4"/>
      <c r="D800" s="4"/>
      <c r="E800" s="4"/>
      <c r="F800" s="4"/>
      <c r="G800" s="57"/>
      <c r="H800" s="57"/>
      <c r="I800" s="53"/>
      <c r="J800" s="53"/>
      <c r="K800" s="53"/>
      <c r="L800" s="53"/>
      <c r="M800" s="53"/>
      <c r="N800" s="53"/>
      <c r="O800" s="4"/>
      <c r="P800" s="4"/>
      <c r="Q800" s="4"/>
      <c r="R800" s="4"/>
      <c r="S800" s="4"/>
      <c r="T800" s="4"/>
      <c r="U800" s="4"/>
      <c r="V800" s="4"/>
      <c r="W800" s="4"/>
      <c r="X800" s="4"/>
      <c r="Y800" s="4"/>
      <c r="Z800" s="57"/>
      <c r="AA800" s="57"/>
      <c r="AB800" s="4"/>
      <c r="AC800" s="4"/>
      <c r="AD800" s="4"/>
      <c r="AE800" s="4"/>
    </row>
    <row r="801" spans="1:31" ht="15.75" customHeight="1">
      <c r="A801" s="4"/>
      <c r="B801" s="4"/>
      <c r="C801" s="4"/>
      <c r="D801" s="4"/>
      <c r="E801" s="4"/>
      <c r="F801" s="4"/>
      <c r="G801" s="57"/>
      <c r="H801" s="57"/>
      <c r="I801" s="53"/>
      <c r="J801" s="53"/>
      <c r="K801" s="53"/>
      <c r="L801" s="53"/>
      <c r="M801" s="53"/>
      <c r="N801" s="53"/>
      <c r="O801" s="4"/>
      <c r="P801" s="4"/>
      <c r="Q801" s="4"/>
      <c r="R801" s="4"/>
      <c r="S801" s="4"/>
      <c r="T801" s="4"/>
      <c r="U801" s="4"/>
      <c r="V801" s="4"/>
      <c r="W801" s="4"/>
      <c r="X801" s="4"/>
      <c r="Y801" s="4"/>
      <c r="Z801" s="57"/>
      <c r="AA801" s="57"/>
      <c r="AB801" s="4"/>
      <c r="AC801" s="4"/>
      <c r="AD801" s="4"/>
      <c r="AE801" s="4"/>
    </row>
    <row r="802" spans="1:31" ht="15.75" customHeight="1">
      <c r="A802" s="4"/>
      <c r="B802" s="4"/>
      <c r="C802" s="4"/>
      <c r="D802" s="4"/>
      <c r="E802" s="4"/>
      <c r="F802" s="4"/>
      <c r="G802" s="57"/>
      <c r="H802" s="57"/>
      <c r="I802" s="53"/>
      <c r="J802" s="53"/>
      <c r="K802" s="53"/>
      <c r="L802" s="53"/>
      <c r="M802" s="53"/>
      <c r="N802" s="53"/>
      <c r="O802" s="4"/>
      <c r="P802" s="4"/>
      <c r="Q802" s="4"/>
      <c r="R802" s="4"/>
      <c r="S802" s="4"/>
      <c r="T802" s="4"/>
      <c r="U802" s="4"/>
      <c r="V802" s="4"/>
      <c r="W802" s="4"/>
      <c r="X802" s="4"/>
      <c r="Y802" s="4"/>
      <c r="Z802" s="57"/>
      <c r="AA802" s="57"/>
      <c r="AB802" s="4"/>
      <c r="AC802" s="4"/>
      <c r="AD802" s="4"/>
      <c r="AE802" s="4"/>
    </row>
    <row r="803" spans="1:31" ht="15.75" customHeight="1">
      <c r="A803" s="4"/>
      <c r="B803" s="4"/>
      <c r="C803" s="4"/>
      <c r="D803" s="4"/>
      <c r="E803" s="4"/>
      <c r="F803" s="4"/>
      <c r="G803" s="57"/>
      <c r="H803" s="57"/>
      <c r="I803" s="53"/>
      <c r="J803" s="53"/>
      <c r="K803" s="53"/>
      <c r="L803" s="53"/>
      <c r="M803" s="53"/>
      <c r="N803" s="53"/>
      <c r="O803" s="4"/>
      <c r="P803" s="4"/>
      <c r="Q803" s="4"/>
      <c r="R803" s="4"/>
      <c r="S803" s="4"/>
      <c r="T803" s="4"/>
      <c r="U803" s="4"/>
      <c r="V803" s="4"/>
      <c r="W803" s="4"/>
      <c r="X803" s="4"/>
      <c r="Y803" s="4"/>
      <c r="Z803" s="57"/>
      <c r="AA803" s="57"/>
      <c r="AB803" s="4"/>
      <c r="AC803" s="4"/>
      <c r="AD803" s="4"/>
      <c r="AE803" s="4"/>
    </row>
    <row r="804" spans="1:31" ht="15.75" customHeight="1">
      <c r="A804" s="4"/>
      <c r="B804" s="4"/>
      <c r="C804" s="4"/>
      <c r="D804" s="4"/>
      <c r="E804" s="4"/>
      <c r="F804" s="4"/>
      <c r="G804" s="57"/>
      <c r="H804" s="57"/>
      <c r="I804" s="53"/>
      <c r="J804" s="53"/>
      <c r="K804" s="53"/>
      <c r="L804" s="53"/>
      <c r="M804" s="53"/>
      <c r="N804" s="53"/>
      <c r="O804" s="4"/>
      <c r="P804" s="4"/>
      <c r="Q804" s="4"/>
      <c r="R804" s="4"/>
      <c r="S804" s="4"/>
      <c r="T804" s="4"/>
      <c r="U804" s="4"/>
      <c r="V804" s="4"/>
      <c r="W804" s="4"/>
      <c r="X804" s="4"/>
      <c r="Y804" s="4"/>
      <c r="Z804" s="57"/>
      <c r="AA804" s="57"/>
      <c r="AB804" s="4"/>
      <c r="AC804" s="4"/>
      <c r="AD804" s="4"/>
      <c r="AE804" s="4"/>
    </row>
    <row r="805" spans="1:31" ht="15.75" customHeight="1">
      <c r="A805" s="4"/>
      <c r="B805" s="4"/>
      <c r="C805" s="4"/>
      <c r="D805" s="4"/>
      <c r="E805" s="4"/>
      <c r="F805" s="4"/>
      <c r="G805" s="57"/>
      <c r="H805" s="57"/>
      <c r="I805" s="53"/>
      <c r="J805" s="53"/>
      <c r="K805" s="53"/>
      <c r="L805" s="53"/>
      <c r="M805" s="53"/>
      <c r="N805" s="53"/>
      <c r="O805" s="4"/>
      <c r="P805" s="4"/>
      <c r="Q805" s="4"/>
      <c r="R805" s="4"/>
      <c r="S805" s="4"/>
      <c r="T805" s="4"/>
      <c r="U805" s="4"/>
      <c r="V805" s="4"/>
      <c r="W805" s="4"/>
      <c r="X805" s="4"/>
      <c r="Y805" s="4"/>
      <c r="Z805" s="57"/>
      <c r="AA805" s="57"/>
      <c r="AB805" s="4"/>
      <c r="AC805" s="4"/>
      <c r="AD805" s="4"/>
      <c r="AE805" s="4"/>
    </row>
    <row r="806" spans="1:31" ht="15.75" customHeight="1">
      <c r="A806" s="4"/>
      <c r="B806" s="4"/>
      <c r="C806" s="4"/>
      <c r="D806" s="4"/>
      <c r="E806" s="4"/>
      <c r="F806" s="4"/>
      <c r="G806" s="57"/>
      <c r="H806" s="57"/>
      <c r="I806" s="53"/>
      <c r="J806" s="53"/>
      <c r="K806" s="53"/>
      <c r="L806" s="53"/>
      <c r="M806" s="53"/>
      <c r="N806" s="53"/>
      <c r="O806" s="4"/>
      <c r="P806" s="4"/>
      <c r="Q806" s="4"/>
      <c r="R806" s="4"/>
      <c r="S806" s="4"/>
      <c r="T806" s="4"/>
      <c r="U806" s="4"/>
      <c r="V806" s="4"/>
      <c r="W806" s="4"/>
      <c r="X806" s="4"/>
      <c r="Y806" s="4"/>
      <c r="Z806" s="57"/>
      <c r="AA806" s="57"/>
      <c r="AB806" s="4"/>
      <c r="AC806" s="4"/>
      <c r="AD806" s="4"/>
      <c r="AE806" s="4"/>
    </row>
    <row r="807" spans="1:31" ht="15.75" customHeight="1">
      <c r="A807" s="4"/>
      <c r="B807" s="4"/>
      <c r="C807" s="4"/>
      <c r="D807" s="4"/>
      <c r="E807" s="4"/>
      <c r="F807" s="4"/>
      <c r="G807" s="57"/>
      <c r="H807" s="57"/>
      <c r="I807" s="53"/>
      <c r="J807" s="53"/>
      <c r="K807" s="53"/>
      <c r="L807" s="53"/>
      <c r="M807" s="53"/>
      <c r="N807" s="53"/>
      <c r="O807" s="4"/>
      <c r="P807" s="4"/>
      <c r="Q807" s="4"/>
      <c r="R807" s="4"/>
      <c r="S807" s="4"/>
      <c r="T807" s="4"/>
      <c r="U807" s="4"/>
      <c r="V807" s="4"/>
      <c r="W807" s="4"/>
      <c r="X807" s="4"/>
      <c r="Y807" s="4"/>
      <c r="Z807" s="57"/>
      <c r="AA807" s="57"/>
      <c r="AB807" s="4"/>
      <c r="AC807" s="4"/>
      <c r="AD807" s="4"/>
      <c r="AE807" s="4"/>
    </row>
    <row r="808" spans="1:31" ht="15.75" customHeight="1">
      <c r="A808" s="4"/>
      <c r="B808" s="4"/>
      <c r="C808" s="4"/>
      <c r="D808" s="4"/>
      <c r="E808" s="4"/>
      <c r="F808" s="4"/>
      <c r="G808" s="57"/>
      <c r="H808" s="57"/>
      <c r="I808" s="53"/>
      <c r="J808" s="53"/>
      <c r="K808" s="53"/>
      <c r="L808" s="53"/>
      <c r="M808" s="53"/>
      <c r="N808" s="53"/>
      <c r="O808" s="4"/>
      <c r="P808" s="4"/>
      <c r="Q808" s="4"/>
      <c r="R808" s="4"/>
      <c r="S808" s="4"/>
      <c r="T808" s="4"/>
      <c r="U808" s="4"/>
      <c r="V808" s="4"/>
      <c r="W808" s="4"/>
      <c r="X808" s="4"/>
      <c r="Y808" s="4"/>
      <c r="Z808" s="57"/>
      <c r="AA808" s="57"/>
      <c r="AB808" s="4"/>
      <c r="AC808" s="4"/>
      <c r="AD808" s="4"/>
      <c r="AE808" s="4"/>
    </row>
    <row r="809" spans="1:31" ht="15.75" customHeight="1">
      <c r="A809" s="4"/>
      <c r="B809" s="4"/>
      <c r="C809" s="4"/>
      <c r="D809" s="4"/>
      <c r="E809" s="4"/>
      <c r="F809" s="4"/>
      <c r="G809" s="57"/>
      <c r="H809" s="57"/>
      <c r="I809" s="53"/>
      <c r="J809" s="53"/>
      <c r="K809" s="53"/>
      <c r="L809" s="53"/>
      <c r="M809" s="53"/>
      <c r="N809" s="53"/>
      <c r="O809" s="4"/>
      <c r="P809" s="4"/>
      <c r="Q809" s="4"/>
      <c r="R809" s="4"/>
      <c r="S809" s="4"/>
      <c r="T809" s="4"/>
      <c r="U809" s="4"/>
      <c r="V809" s="4"/>
      <c r="W809" s="4"/>
      <c r="X809" s="4"/>
      <c r="Y809" s="4"/>
      <c r="Z809" s="57"/>
      <c r="AA809" s="57"/>
      <c r="AB809" s="4"/>
      <c r="AC809" s="4"/>
      <c r="AD809" s="4"/>
      <c r="AE809" s="4"/>
    </row>
    <row r="810" spans="1:31" ht="15.75" customHeight="1">
      <c r="A810" s="4"/>
      <c r="B810" s="4"/>
      <c r="C810" s="4"/>
      <c r="D810" s="4"/>
      <c r="E810" s="4"/>
      <c r="F810" s="4"/>
      <c r="G810" s="57"/>
      <c r="H810" s="57"/>
      <c r="I810" s="53"/>
      <c r="J810" s="53"/>
      <c r="K810" s="53"/>
      <c r="L810" s="53"/>
      <c r="M810" s="53"/>
      <c r="N810" s="53"/>
      <c r="O810" s="4"/>
      <c r="P810" s="4"/>
      <c r="Q810" s="4"/>
      <c r="R810" s="4"/>
      <c r="S810" s="4"/>
      <c r="T810" s="4"/>
      <c r="U810" s="4"/>
      <c r="V810" s="4"/>
      <c r="W810" s="4"/>
      <c r="X810" s="4"/>
      <c r="Y810" s="4"/>
      <c r="Z810" s="57"/>
      <c r="AA810" s="57"/>
      <c r="AB810" s="4"/>
      <c r="AC810" s="4"/>
      <c r="AD810" s="4"/>
      <c r="AE810" s="4"/>
    </row>
    <row r="811" spans="1:31" ht="15.75" customHeight="1">
      <c r="A811" s="4"/>
      <c r="B811" s="4"/>
      <c r="C811" s="4"/>
      <c r="D811" s="4"/>
      <c r="E811" s="4"/>
      <c r="F811" s="4"/>
      <c r="G811" s="57"/>
      <c r="H811" s="57"/>
      <c r="I811" s="53"/>
      <c r="J811" s="53"/>
      <c r="K811" s="53"/>
      <c r="L811" s="53"/>
      <c r="M811" s="53"/>
      <c r="N811" s="53"/>
      <c r="O811" s="4"/>
      <c r="P811" s="4"/>
      <c r="Q811" s="4"/>
      <c r="R811" s="4"/>
      <c r="S811" s="4"/>
      <c r="T811" s="4"/>
      <c r="U811" s="4"/>
      <c r="V811" s="4"/>
      <c r="W811" s="4"/>
      <c r="X811" s="4"/>
      <c r="Y811" s="4"/>
      <c r="Z811" s="57"/>
      <c r="AA811" s="57"/>
      <c r="AB811" s="4"/>
      <c r="AC811" s="4"/>
      <c r="AD811" s="4"/>
      <c r="AE811" s="4"/>
    </row>
    <row r="812" spans="1:31" ht="15.75" customHeight="1">
      <c r="A812" s="4"/>
      <c r="B812" s="4"/>
      <c r="C812" s="4"/>
      <c r="D812" s="4"/>
      <c r="E812" s="4"/>
      <c r="F812" s="4"/>
      <c r="G812" s="57"/>
      <c r="H812" s="57"/>
      <c r="I812" s="53"/>
      <c r="J812" s="53"/>
      <c r="K812" s="53"/>
      <c r="L812" s="53"/>
      <c r="M812" s="53"/>
      <c r="N812" s="53"/>
      <c r="O812" s="4"/>
      <c r="P812" s="4"/>
      <c r="Q812" s="4"/>
      <c r="R812" s="4"/>
      <c r="S812" s="4"/>
      <c r="T812" s="4"/>
      <c r="U812" s="4"/>
      <c r="V812" s="4"/>
      <c r="W812" s="4"/>
      <c r="X812" s="4"/>
      <c r="Y812" s="4"/>
      <c r="Z812" s="57"/>
      <c r="AA812" s="57"/>
      <c r="AB812" s="4"/>
      <c r="AC812" s="4"/>
      <c r="AD812" s="4"/>
      <c r="AE812" s="4"/>
    </row>
    <row r="813" spans="1:31" ht="15.75" customHeight="1">
      <c r="A813" s="4"/>
      <c r="B813" s="4"/>
      <c r="C813" s="4"/>
      <c r="D813" s="4"/>
      <c r="E813" s="4"/>
      <c r="F813" s="4"/>
      <c r="G813" s="57"/>
      <c r="H813" s="57"/>
      <c r="I813" s="53"/>
      <c r="J813" s="53"/>
      <c r="K813" s="53"/>
      <c r="L813" s="53"/>
      <c r="M813" s="53"/>
      <c r="N813" s="53"/>
      <c r="O813" s="4"/>
      <c r="P813" s="4"/>
      <c r="Q813" s="4"/>
      <c r="R813" s="4"/>
      <c r="S813" s="4"/>
      <c r="T813" s="4"/>
      <c r="U813" s="4"/>
      <c r="V813" s="4"/>
      <c r="W813" s="4"/>
      <c r="X813" s="4"/>
      <c r="Y813" s="4"/>
      <c r="Z813" s="57"/>
      <c r="AA813" s="57"/>
      <c r="AB813" s="4"/>
      <c r="AC813" s="4"/>
      <c r="AD813" s="4"/>
      <c r="AE813" s="4"/>
    </row>
    <row r="814" spans="1:31" ht="15.75" customHeight="1">
      <c r="A814" s="4"/>
      <c r="B814" s="4"/>
      <c r="C814" s="4"/>
      <c r="D814" s="4"/>
      <c r="E814" s="4"/>
      <c r="F814" s="4"/>
      <c r="G814" s="57"/>
      <c r="H814" s="57"/>
      <c r="I814" s="53"/>
      <c r="J814" s="53"/>
      <c r="K814" s="53"/>
      <c r="L814" s="53"/>
      <c r="M814" s="53"/>
      <c r="N814" s="53"/>
      <c r="O814" s="4"/>
      <c r="P814" s="4"/>
      <c r="Q814" s="4"/>
      <c r="R814" s="4"/>
      <c r="S814" s="4"/>
      <c r="T814" s="4"/>
      <c r="U814" s="4"/>
      <c r="V814" s="4"/>
      <c r="W814" s="4"/>
      <c r="X814" s="4"/>
      <c r="Y814" s="4"/>
      <c r="Z814" s="57"/>
      <c r="AA814" s="57"/>
      <c r="AB814" s="4"/>
      <c r="AC814" s="4"/>
      <c r="AD814" s="4"/>
      <c r="AE814" s="4"/>
    </row>
    <row r="815" spans="1:31" ht="15.75" customHeight="1">
      <c r="A815" s="4"/>
      <c r="B815" s="4"/>
      <c r="C815" s="4"/>
      <c r="D815" s="4"/>
      <c r="E815" s="4"/>
      <c r="F815" s="4"/>
      <c r="G815" s="57"/>
      <c r="H815" s="57"/>
      <c r="I815" s="53"/>
      <c r="J815" s="53"/>
      <c r="K815" s="53"/>
      <c r="L815" s="53"/>
      <c r="M815" s="53"/>
      <c r="N815" s="53"/>
      <c r="O815" s="4"/>
      <c r="P815" s="4"/>
      <c r="Q815" s="4"/>
      <c r="R815" s="4"/>
      <c r="S815" s="4"/>
      <c r="T815" s="4"/>
      <c r="U815" s="4"/>
      <c r="V815" s="4"/>
      <c r="W815" s="4"/>
      <c r="X815" s="4"/>
      <c r="Y815" s="4"/>
      <c r="Z815" s="57"/>
      <c r="AA815" s="57"/>
      <c r="AB815" s="4"/>
      <c r="AC815" s="4"/>
      <c r="AD815" s="4"/>
      <c r="AE815" s="4"/>
    </row>
    <row r="816" spans="1:31" ht="15.75" customHeight="1">
      <c r="A816" s="4"/>
      <c r="B816" s="4"/>
      <c r="C816" s="4"/>
      <c r="D816" s="4"/>
      <c r="E816" s="4"/>
      <c r="F816" s="4"/>
      <c r="G816" s="57"/>
      <c r="H816" s="57"/>
      <c r="I816" s="53"/>
      <c r="J816" s="53"/>
      <c r="K816" s="53"/>
      <c r="L816" s="53"/>
      <c r="M816" s="53"/>
      <c r="N816" s="53"/>
      <c r="O816" s="4"/>
      <c r="P816" s="4"/>
      <c r="Q816" s="4"/>
      <c r="R816" s="4"/>
      <c r="S816" s="4"/>
      <c r="T816" s="4"/>
      <c r="U816" s="4"/>
      <c r="V816" s="4"/>
      <c r="W816" s="4"/>
      <c r="X816" s="4"/>
      <c r="Y816" s="4"/>
      <c r="Z816" s="57"/>
      <c r="AA816" s="57"/>
      <c r="AB816" s="4"/>
      <c r="AC816" s="4"/>
      <c r="AD816" s="4"/>
      <c r="AE816" s="4"/>
    </row>
    <row r="817" spans="1:31" ht="15.75" customHeight="1">
      <c r="A817" s="4"/>
      <c r="B817" s="4"/>
      <c r="C817" s="4"/>
      <c r="D817" s="4"/>
      <c r="E817" s="4"/>
      <c r="F817" s="4"/>
      <c r="G817" s="57"/>
      <c r="H817" s="57"/>
      <c r="I817" s="53"/>
      <c r="J817" s="53"/>
      <c r="K817" s="53"/>
      <c r="L817" s="53"/>
      <c r="M817" s="53"/>
      <c r="N817" s="53"/>
      <c r="O817" s="4"/>
      <c r="P817" s="4"/>
      <c r="Q817" s="4"/>
      <c r="R817" s="4"/>
      <c r="S817" s="4"/>
      <c r="T817" s="4"/>
      <c r="U817" s="4"/>
      <c r="V817" s="4"/>
      <c r="W817" s="4"/>
      <c r="X817" s="4"/>
      <c r="Y817" s="4"/>
      <c r="Z817" s="57"/>
      <c r="AA817" s="57"/>
      <c r="AB817" s="4"/>
      <c r="AC817" s="4"/>
      <c r="AD817" s="4"/>
      <c r="AE817" s="4"/>
    </row>
    <row r="818" spans="1:31" ht="15.75" customHeight="1">
      <c r="A818" s="4"/>
      <c r="B818" s="4"/>
      <c r="C818" s="4"/>
      <c r="D818" s="4"/>
      <c r="E818" s="4"/>
      <c r="F818" s="4"/>
      <c r="G818" s="57"/>
      <c r="H818" s="57"/>
      <c r="I818" s="53"/>
      <c r="J818" s="53"/>
      <c r="K818" s="53"/>
      <c r="L818" s="53"/>
      <c r="M818" s="53"/>
      <c r="N818" s="53"/>
      <c r="O818" s="4"/>
      <c r="P818" s="4"/>
      <c r="Q818" s="4"/>
      <c r="R818" s="4"/>
      <c r="S818" s="4"/>
      <c r="T818" s="4"/>
      <c r="U818" s="4"/>
      <c r="V818" s="4"/>
      <c r="W818" s="4"/>
      <c r="X818" s="4"/>
      <c r="Y818" s="4"/>
      <c r="Z818" s="57"/>
      <c r="AA818" s="57"/>
      <c r="AB818" s="4"/>
      <c r="AC818" s="4"/>
      <c r="AD818" s="4"/>
      <c r="AE818" s="4"/>
    </row>
    <row r="819" spans="1:31" ht="15.75" customHeight="1">
      <c r="A819" s="4"/>
      <c r="B819" s="4"/>
      <c r="C819" s="4"/>
      <c r="D819" s="4"/>
      <c r="E819" s="4"/>
      <c r="F819" s="4"/>
      <c r="G819" s="57"/>
      <c r="H819" s="57"/>
      <c r="I819" s="53"/>
      <c r="J819" s="53"/>
      <c r="K819" s="53"/>
      <c r="L819" s="53"/>
      <c r="M819" s="53"/>
      <c r="N819" s="53"/>
      <c r="O819" s="4"/>
      <c r="P819" s="4"/>
      <c r="Q819" s="4"/>
      <c r="R819" s="4"/>
      <c r="S819" s="4"/>
      <c r="T819" s="4"/>
      <c r="U819" s="4"/>
      <c r="V819" s="4"/>
      <c r="W819" s="4"/>
      <c r="X819" s="4"/>
      <c r="Y819" s="4"/>
      <c r="Z819" s="57"/>
      <c r="AA819" s="57"/>
      <c r="AB819" s="4"/>
      <c r="AC819" s="4"/>
      <c r="AD819" s="4"/>
      <c r="AE819" s="4"/>
    </row>
    <row r="820" spans="1:31" ht="15.75" customHeight="1">
      <c r="A820" s="4"/>
      <c r="B820" s="4"/>
      <c r="C820" s="4"/>
      <c r="D820" s="4"/>
      <c r="E820" s="4"/>
      <c r="F820" s="4"/>
      <c r="G820" s="57"/>
      <c r="H820" s="57"/>
      <c r="I820" s="53"/>
      <c r="J820" s="53"/>
      <c r="K820" s="53"/>
      <c r="L820" s="53"/>
      <c r="M820" s="53"/>
      <c r="N820" s="53"/>
      <c r="O820" s="4"/>
      <c r="P820" s="4"/>
      <c r="Q820" s="4"/>
      <c r="R820" s="4"/>
      <c r="S820" s="4"/>
      <c r="T820" s="4"/>
      <c r="U820" s="4"/>
      <c r="V820" s="4"/>
      <c r="W820" s="4"/>
      <c r="X820" s="4"/>
      <c r="Y820" s="4"/>
      <c r="Z820" s="57"/>
      <c r="AA820" s="57"/>
      <c r="AB820" s="4"/>
      <c r="AC820" s="4"/>
      <c r="AD820" s="4"/>
      <c r="AE820" s="4"/>
    </row>
    <row r="821" spans="1:31" ht="15.75" customHeight="1">
      <c r="A821" s="4"/>
      <c r="B821" s="4"/>
      <c r="C821" s="4"/>
      <c r="D821" s="4"/>
      <c r="E821" s="4"/>
      <c r="F821" s="4"/>
      <c r="G821" s="57"/>
      <c r="H821" s="57"/>
      <c r="I821" s="53"/>
      <c r="J821" s="53"/>
      <c r="K821" s="53"/>
      <c r="L821" s="53"/>
      <c r="M821" s="53"/>
      <c r="N821" s="53"/>
      <c r="O821" s="4"/>
      <c r="P821" s="4"/>
      <c r="Q821" s="4"/>
      <c r="R821" s="4"/>
      <c r="S821" s="4"/>
      <c r="T821" s="4"/>
      <c r="U821" s="4"/>
      <c r="V821" s="4"/>
      <c r="W821" s="4"/>
      <c r="X821" s="4"/>
      <c r="Y821" s="4"/>
      <c r="Z821" s="57"/>
      <c r="AA821" s="57"/>
      <c r="AB821" s="4"/>
      <c r="AC821" s="4"/>
      <c r="AD821" s="4"/>
      <c r="AE821" s="4"/>
    </row>
    <row r="822" spans="1:31" ht="15.75" customHeight="1">
      <c r="A822" s="4"/>
      <c r="B822" s="4"/>
      <c r="C822" s="4"/>
      <c r="D822" s="4"/>
      <c r="E822" s="4"/>
      <c r="F822" s="4"/>
      <c r="G822" s="57"/>
      <c r="H822" s="57"/>
      <c r="I822" s="53"/>
      <c r="J822" s="53"/>
      <c r="K822" s="53"/>
      <c r="L822" s="53"/>
      <c r="M822" s="53"/>
      <c r="N822" s="53"/>
      <c r="O822" s="4"/>
      <c r="P822" s="4"/>
      <c r="Q822" s="4"/>
      <c r="R822" s="4"/>
      <c r="S822" s="4"/>
      <c r="T822" s="4"/>
      <c r="U822" s="4"/>
      <c r="V822" s="4"/>
      <c r="W822" s="4"/>
      <c r="X822" s="4"/>
      <c r="Y822" s="4"/>
      <c r="Z822" s="57"/>
      <c r="AA822" s="57"/>
      <c r="AB822" s="4"/>
      <c r="AC822" s="4"/>
      <c r="AD822" s="4"/>
      <c r="AE822" s="4"/>
    </row>
    <row r="823" spans="1:31" ht="15.75" customHeight="1">
      <c r="A823" s="4"/>
      <c r="B823" s="4"/>
      <c r="C823" s="4"/>
      <c r="D823" s="4"/>
      <c r="E823" s="4"/>
      <c r="F823" s="4"/>
      <c r="G823" s="57"/>
      <c r="H823" s="57"/>
      <c r="I823" s="53"/>
      <c r="J823" s="53"/>
      <c r="K823" s="53"/>
      <c r="L823" s="53"/>
      <c r="M823" s="53"/>
      <c r="N823" s="53"/>
      <c r="O823" s="4"/>
      <c r="P823" s="4"/>
      <c r="Q823" s="4"/>
      <c r="R823" s="4"/>
      <c r="S823" s="4"/>
      <c r="T823" s="4"/>
      <c r="U823" s="4"/>
      <c r="V823" s="4"/>
      <c r="W823" s="4"/>
      <c r="X823" s="4"/>
      <c r="Y823" s="4"/>
      <c r="Z823" s="57"/>
      <c r="AA823" s="57"/>
      <c r="AB823" s="4"/>
      <c r="AC823" s="4"/>
      <c r="AD823" s="4"/>
      <c r="AE823" s="4"/>
    </row>
    <row r="824" spans="1:31" ht="15.75" customHeight="1">
      <c r="A824" s="4"/>
      <c r="B824" s="4"/>
      <c r="C824" s="4"/>
      <c r="D824" s="4"/>
      <c r="E824" s="4"/>
      <c r="F824" s="4"/>
      <c r="G824" s="57"/>
      <c r="H824" s="57"/>
      <c r="I824" s="53"/>
      <c r="J824" s="53"/>
      <c r="K824" s="53"/>
      <c r="L824" s="53"/>
      <c r="M824" s="53"/>
      <c r="N824" s="53"/>
      <c r="O824" s="4"/>
      <c r="P824" s="4"/>
      <c r="Q824" s="4"/>
      <c r="R824" s="4"/>
      <c r="S824" s="4"/>
      <c r="T824" s="4"/>
      <c r="U824" s="4"/>
      <c r="V824" s="4"/>
      <c r="W824" s="4"/>
      <c r="X824" s="4"/>
      <c r="Y824" s="4"/>
      <c r="Z824" s="57"/>
      <c r="AA824" s="57"/>
      <c r="AB824" s="4"/>
      <c r="AC824" s="4"/>
      <c r="AD824" s="4"/>
      <c r="AE824" s="4"/>
    </row>
    <row r="825" spans="1:31" ht="15.75" customHeight="1">
      <c r="A825" s="4"/>
      <c r="B825" s="4"/>
      <c r="C825" s="4"/>
      <c r="D825" s="4"/>
      <c r="E825" s="4"/>
      <c r="F825" s="4"/>
      <c r="G825" s="57"/>
      <c r="H825" s="57"/>
      <c r="I825" s="53"/>
      <c r="J825" s="53"/>
      <c r="K825" s="53"/>
      <c r="L825" s="53"/>
      <c r="M825" s="53"/>
      <c r="N825" s="53"/>
      <c r="O825" s="4"/>
      <c r="P825" s="4"/>
      <c r="Q825" s="4"/>
      <c r="R825" s="4"/>
      <c r="S825" s="4"/>
      <c r="T825" s="4"/>
      <c r="U825" s="4"/>
      <c r="V825" s="4"/>
      <c r="W825" s="4"/>
      <c r="X825" s="4"/>
      <c r="Y825" s="4"/>
      <c r="Z825" s="57"/>
      <c r="AA825" s="57"/>
      <c r="AB825" s="4"/>
      <c r="AC825" s="4"/>
      <c r="AD825" s="4"/>
      <c r="AE825" s="4"/>
    </row>
    <row r="826" spans="1:31" ht="15.75" customHeight="1">
      <c r="A826" s="4"/>
      <c r="B826" s="4"/>
      <c r="C826" s="4"/>
      <c r="D826" s="4"/>
      <c r="E826" s="4"/>
      <c r="F826" s="4"/>
      <c r="G826" s="57"/>
      <c r="H826" s="57"/>
      <c r="I826" s="53"/>
      <c r="J826" s="53"/>
      <c r="K826" s="53"/>
      <c r="L826" s="53"/>
      <c r="M826" s="53"/>
      <c r="N826" s="53"/>
      <c r="O826" s="4"/>
      <c r="P826" s="4"/>
      <c r="Q826" s="4"/>
      <c r="R826" s="4"/>
      <c r="S826" s="4"/>
      <c r="T826" s="4"/>
      <c r="U826" s="4"/>
      <c r="V826" s="4"/>
      <c r="W826" s="4"/>
      <c r="X826" s="4"/>
      <c r="Y826" s="4"/>
      <c r="Z826" s="57"/>
      <c r="AA826" s="57"/>
      <c r="AB826" s="4"/>
      <c r="AC826" s="4"/>
      <c r="AD826" s="4"/>
      <c r="AE826" s="4"/>
    </row>
    <row r="827" spans="1:31" ht="15.75" customHeight="1">
      <c r="A827" s="4"/>
      <c r="B827" s="4"/>
      <c r="C827" s="4"/>
      <c r="D827" s="4"/>
      <c r="E827" s="4"/>
      <c r="F827" s="4"/>
      <c r="G827" s="57"/>
      <c r="H827" s="57"/>
      <c r="I827" s="53"/>
      <c r="J827" s="53"/>
      <c r="K827" s="53"/>
      <c r="L827" s="53"/>
      <c r="M827" s="53"/>
      <c r="N827" s="53"/>
      <c r="O827" s="4"/>
      <c r="P827" s="4"/>
      <c r="Q827" s="4"/>
      <c r="R827" s="4"/>
      <c r="S827" s="4"/>
      <c r="T827" s="4"/>
      <c r="U827" s="4"/>
      <c r="V827" s="4"/>
      <c r="W827" s="4"/>
      <c r="X827" s="4"/>
      <c r="Y827" s="4"/>
      <c r="Z827" s="57"/>
      <c r="AA827" s="57"/>
      <c r="AB827" s="4"/>
      <c r="AC827" s="4"/>
      <c r="AD827" s="4"/>
      <c r="AE827" s="4"/>
    </row>
    <row r="828" spans="1:31" ht="15.75" customHeight="1">
      <c r="A828" s="4"/>
      <c r="B828" s="4"/>
      <c r="C828" s="4"/>
      <c r="D828" s="4"/>
      <c r="E828" s="4"/>
      <c r="F828" s="4"/>
      <c r="G828" s="57"/>
      <c r="H828" s="57"/>
      <c r="I828" s="53"/>
      <c r="J828" s="53"/>
      <c r="K828" s="53"/>
      <c r="L828" s="53"/>
      <c r="M828" s="53"/>
      <c r="N828" s="53"/>
      <c r="O828" s="4"/>
      <c r="P828" s="4"/>
      <c r="Q828" s="4"/>
      <c r="R828" s="4"/>
      <c r="S828" s="4"/>
      <c r="T828" s="4"/>
      <c r="U828" s="4"/>
      <c r="V828" s="4"/>
      <c r="W828" s="4"/>
      <c r="X828" s="4"/>
      <c r="Y828" s="4"/>
      <c r="Z828" s="57"/>
      <c r="AA828" s="57"/>
      <c r="AB828" s="4"/>
      <c r="AC828" s="4"/>
      <c r="AD828" s="4"/>
      <c r="AE828" s="4"/>
    </row>
    <row r="829" spans="1:31" ht="15.75" customHeight="1">
      <c r="A829" s="4"/>
      <c r="B829" s="4"/>
      <c r="C829" s="4"/>
      <c r="D829" s="4"/>
      <c r="E829" s="4"/>
      <c r="F829" s="4"/>
      <c r="G829" s="57"/>
      <c r="H829" s="57"/>
      <c r="I829" s="53"/>
      <c r="J829" s="53"/>
      <c r="K829" s="53"/>
      <c r="L829" s="53"/>
      <c r="M829" s="53"/>
      <c r="N829" s="53"/>
      <c r="O829" s="4"/>
      <c r="P829" s="4"/>
      <c r="Q829" s="4"/>
      <c r="R829" s="4"/>
      <c r="S829" s="4"/>
      <c r="T829" s="4"/>
      <c r="U829" s="4"/>
      <c r="V829" s="4"/>
      <c r="W829" s="4"/>
      <c r="X829" s="4"/>
      <c r="Y829" s="4"/>
      <c r="Z829" s="57"/>
      <c r="AA829" s="57"/>
      <c r="AB829" s="4"/>
      <c r="AC829" s="4"/>
      <c r="AD829" s="4"/>
      <c r="AE829" s="4"/>
    </row>
    <row r="830" spans="1:31" ht="15.75" customHeight="1">
      <c r="A830" s="4"/>
      <c r="B830" s="4"/>
      <c r="C830" s="4"/>
      <c r="D830" s="4"/>
      <c r="E830" s="4"/>
      <c r="F830" s="4"/>
      <c r="G830" s="57"/>
      <c r="H830" s="57"/>
      <c r="I830" s="53"/>
      <c r="J830" s="53"/>
      <c r="K830" s="53"/>
      <c r="L830" s="53"/>
      <c r="M830" s="53"/>
      <c r="N830" s="53"/>
      <c r="O830" s="4"/>
      <c r="P830" s="4"/>
      <c r="Q830" s="4"/>
      <c r="R830" s="4"/>
      <c r="S830" s="4"/>
      <c r="T830" s="4"/>
      <c r="U830" s="4"/>
      <c r="V830" s="4"/>
      <c r="W830" s="4"/>
      <c r="X830" s="4"/>
      <c r="Y830" s="4"/>
      <c r="Z830" s="57"/>
      <c r="AA830" s="57"/>
      <c r="AB830" s="4"/>
      <c r="AC830" s="4"/>
      <c r="AD830" s="4"/>
      <c r="AE830" s="4"/>
    </row>
    <row r="831" spans="1:31" ht="15.75" customHeight="1">
      <c r="A831" s="4"/>
      <c r="B831" s="4"/>
      <c r="C831" s="4"/>
      <c r="D831" s="4"/>
      <c r="E831" s="4"/>
      <c r="F831" s="4"/>
      <c r="G831" s="57"/>
      <c r="H831" s="57"/>
      <c r="I831" s="53"/>
      <c r="J831" s="53"/>
      <c r="K831" s="53"/>
      <c r="L831" s="53"/>
      <c r="M831" s="53"/>
      <c r="N831" s="53"/>
      <c r="O831" s="4"/>
      <c r="P831" s="4"/>
      <c r="Q831" s="4"/>
      <c r="R831" s="4"/>
      <c r="S831" s="4"/>
      <c r="T831" s="4"/>
      <c r="U831" s="4"/>
      <c r="V831" s="4"/>
      <c r="W831" s="4"/>
      <c r="X831" s="4"/>
      <c r="Y831" s="4"/>
      <c r="Z831" s="57"/>
      <c r="AA831" s="57"/>
      <c r="AB831" s="4"/>
      <c r="AC831" s="4"/>
      <c r="AD831" s="4"/>
      <c r="AE831" s="4"/>
    </row>
    <row r="832" spans="1:31" ht="15.75" customHeight="1">
      <c r="A832" s="4"/>
      <c r="B832" s="4"/>
      <c r="C832" s="4"/>
      <c r="D832" s="4"/>
      <c r="E832" s="4"/>
      <c r="F832" s="4"/>
      <c r="G832" s="57"/>
      <c r="H832" s="57"/>
      <c r="I832" s="53"/>
      <c r="J832" s="53"/>
      <c r="K832" s="53"/>
      <c r="L832" s="53"/>
      <c r="M832" s="53"/>
      <c r="N832" s="53"/>
      <c r="O832" s="4"/>
      <c r="P832" s="4"/>
      <c r="Q832" s="4"/>
      <c r="R832" s="4"/>
      <c r="S832" s="4"/>
      <c r="T832" s="4"/>
      <c r="U832" s="4"/>
      <c r="V832" s="4"/>
      <c r="W832" s="4"/>
      <c r="X832" s="4"/>
      <c r="Y832" s="4"/>
      <c r="Z832" s="57"/>
      <c r="AA832" s="57"/>
      <c r="AB832" s="4"/>
      <c r="AC832" s="4"/>
      <c r="AD832" s="4"/>
      <c r="AE832" s="4"/>
    </row>
    <row r="833" spans="1:31" ht="15.75" customHeight="1">
      <c r="A833" s="4"/>
      <c r="B833" s="4"/>
      <c r="C833" s="4"/>
      <c r="D833" s="4"/>
      <c r="E833" s="4"/>
      <c r="F833" s="4"/>
      <c r="G833" s="57"/>
      <c r="H833" s="57"/>
      <c r="I833" s="53"/>
      <c r="J833" s="53"/>
      <c r="K833" s="53"/>
      <c r="L833" s="53"/>
      <c r="M833" s="53"/>
      <c r="N833" s="53"/>
      <c r="O833" s="4"/>
      <c r="P833" s="4"/>
      <c r="Q833" s="4"/>
      <c r="R833" s="4"/>
      <c r="S833" s="4"/>
      <c r="T833" s="4"/>
      <c r="U833" s="4"/>
      <c r="V833" s="4"/>
      <c r="W833" s="4"/>
      <c r="X833" s="4"/>
      <c r="Y833" s="4"/>
      <c r="Z833" s="57"/>
      <c r="AA833" s="57"/>
      <c r="AB833" s="4"/>
      <c r="AC833" s="4"/>
      <c r="AD833" s="4"/>
      <c r="AE833" s="4"/>
    </row>
    <row r="834" spans="1:31" ht="15.75" customHeight="1">
      <c r="A834" s="4"/>
      <c r="B834" s="4"/>
      <c r="C834" s="4"/>
      <c r="D834" s="4"/>
      <c r="E834" s="4"/>
      <c r="F834" s="4"/>
      <c r="G834" s="57"/>
      <c r="H834" s="57"/>
      <c r="I834" s="53"/>
      <c r="J834" s="53"/>
      <c r="K834" s="53"/>
      <c r="L834" s="53"/>
      <c r="M834" s="53"/>
      <c r="N834" s="53"/>
      <c r="O834" s="4"/>
      <c r="P834" s="4"/>
      <c r="Q834" s="4"/>
      <c r="R834" s="4"/>
      <c r="S834" s="4"/>
      <c r="T834" s="4"/>
      <c r="U834" s="4"/>
      <c r="V834" s="4"/>
      <c r="W834" s="4"/>
      <c r="X834" s="4"/>
      <c r="Y834" s="4"/>
      <c r="Z834" s="57"/>
      <c r="AA834" s="57"/>
      <c r="AB834" s="4"/>
      <c r="AC834" s="4"/>
      <c r="AD834" s="4"/>
      <c r="AE834" s="4"/>
    </row>
    <row r="835" spans="1:31" ht="15.75" customHeight="1">
      <c r="A835" s="4"/>
      <c r="B835" s="4"/>
      <c r="C835" s="4"/>
      <c r="D835" s="4"/>
      <c r="E835" s="4"/>
      <c r="F835" s="4"/>
      <c r="G835" s="57"/>
      <c r="H835" s="57"/>
      <c r="I835" s="53"/>
      <c r="J835" s="53"/>
      <c r="K835" s="53"/>
      <c r="L835" s="53"/>
      <c r="M835" s="53"/>
      <c r="N835" s="53"/>
      <c r="O835" s="4"/>
      <c r="P835" s="4"/>
      <c r="Q835" s="4"/>
      <c r="R835" s="4"/>
      <c r="S835" s="4"/>
      <c r="T835" s="4"/>
      <c r="U835" s="4"/>
      <c r="V835" s="4"/>
      <c r="W835" s="4"/>
      <c r="X835" s="4"/>
      <c r="Y835" s="4"/>
      <c r="Z835" s="57"/>
      <c r="AA835" s="57"/>
      <c r="AB835" s="4"/>
      <c r="AC835" s="4"/>
      <c r="AD835" s="4"/>
      <c r="AE835" s="4"/>
    </row>
    <row r="836" spans="1:31" ht="15.75" customHeight="1">
      <c r="A836" s="4"/>
      <c r="B836" s="4"/>
      <c r="C836" s="4"/>
      <c r="D836" s="4"/>
      <c r="E836" s="4"/>
      <c r="F836" s="4"/>
      <c r="G836" s="57"/>
      <c r="H836" s="57"/>
      <c r="I836" s="53"/>
      <c r="J836" s="53"/>
      <c r="K836" s="53"/>
      <c r="L836" s="53"/>
      <c r="M836" s="53"/>
      <c r="N836" s="53"/>
      <c r="O836" s="4"/>
      <c r="P836" s="4"/>
      <c r="Q836" s="4"/>
      <c r="R836" s="4"/>
      <c r="S836" s="4"/>
      <c r="T836" s="4"/>
      <c r="U836" s="4"/>
      <c r="V836" s="4"/>
      <c r="W836" s="4"/>
      <c r="X836" s="4"/>
      <c r="Y836" s="4"/>
      <c r="Z836" s="57"/>
      <c r="AA836" s="57"/>
      <c r="AB836" s="4"/>
      <c r="AC836" s="4"/>
      <c r="AD836" s="4"/>
      <c r="AE836" s="4"/>
    </row>
    <row r="837" spans="1:31" ht="15.75" customHeight="1">
      <c r="A837" s="4"/>
      <c r="B837" s="4"/>
      <c r="C837" s="4"/>
      <c r="D837" s="4"/>
      <c r="E837" s="4"/>
      <c r="F837" s="4"/>
      <c r="G837" s="57"/>
      <c r="H837" s="57"/>
      <c r="I837" s="53"/>
      <c r="J837" s="53"/>
      <c r="K837" s="53"/>
      <c r="L837" s="53"/>
      <c r="M837" s="53"/>
      <c r="N837" s="53"/>
      <c r="O837" s="4"/>
      <c r="P837" s="4"/>
      <c r="Q837" s="4"/>
      <c r="R837" s="4"/>
      <c r="S837" s="4"/>
      <c r="T837" s="4"/>
      <c r="U837" s="4"/>
      <c r="V837" s="4"/>
      <c r="W837" s="4"/>
      <c r="X837" s="4"/>
      <c r="Y837" s="4"/>
      <c r="Z837" s="57"/>
      <c r="AA837" s="57"/>
      <c r="AB837" s="4"/>
      <c r="AC837" s="4"/>
      <c r="AD837" s="4"/>
      <c r="AE837" s="4"/>
    </row>
    <row r="838" spans="1:31" ht="15.75" customHeight="1">
      <c r="A838" s="4"/>
      <c r="B838" s="4"/>
      <c r="C838" s="4"/>
      <c r="D838" s="4"/>
      <c r="E838" s="4"/>
      <c r="F838" s="4"/>
      <c r="G838" s="57"/>
      <c r="H838" s="57"/>
      <c r="I838" s="53"/>
      <c r="J838" s="53"/>
      <c r="K838" s="53"/>
      <c r="L838" s="53"/>
      <c r="M838" s="53"/>
      <c r="N838" s="53"/>
      <c r="O838" s="4"/>
      <c r="P838" s="4"/>
      <c r="Q838" s="4"/>
      <c r="R838" s="4"/>
      <c r="S838" s="4"/>
      <c r="T838" s="4"/>
      <c r="U838" s="4"/>
      <c r="V838" s="4"/>
      <c r="W838" s="4"/>
      <c r="X838" s="4"/>
      <c r="Y838" s="4"/>
      <c r="Z838" s="57"/>
      <c r="AA838" s="57"/>
      <c r="AB838" s="4"/>
      <c r="AC838" s="4"/>
      <c r="AD838" s="4"/>
      <c r="AE838" s="4"/>
    </row>
    <row r="839" spans="1:31" ht="15.75" customHeight="1">
      <c r="A839" s="4"/>
      <c r="B839" s="4"/>
      <c r="C839" s="4"/>
      <c r="D839" s="4"/>
      <c r="E839" s="4"/>
      <c r="F839" s="4"/>
      <c r="G839" s="57"/>
      <c r="H839" s="57"/>
      <c r="I839" s="53"/>
      <c r="J839" s="53"/>
      <c r="K839" s="53"/>
      <c r="L839" s="53"/>
      <c r="M839" s="53"/>
      <c r="N839" s="53"/>
      <c r="O839" s="4"/>
      <c r="P839" s="4"/>
      <c r="Q839" s="4"/>
      <c r="R839" s="4"/>
      <c r="S839" s="4"/>
      <c r="T839" s="4"/>
      <c r="U839" s="4"/>
      <c r="V839" s="4"/>
      <c r="W839" s="4"/>
      <c r="X839" s="4"/>
      <c r="Y839" s="4"/>
      <c r="Z839" s="57"/>
      <c r="AA839" s="57"/>
      <c r="AB839" s="4"/>
      <c r="AC839" s="4"/>
      <c r="AD839" s="4"/>
      <c r="AE839" s="4"/>
    </row>
    <row r="840" spans="1:31" ht="15.75" customHeight="1">
      <c r="A840" s="4"/>
      <c r="B840" s="4"/>
      <c r="C840" s="4"/>
      <c r="D840" s="4"/>
      <c r="E840" s="4"/>
      <c r="F840" s="4"/>
      <c r="G840" s="57"/>
      <c r="H840" s="57"/>
      <c r="I840" s="53"/>
      <c r="J840" s="53"/>
      <c r="K840" s="53"/>
      <c r="L840" s="53"/>
      <c r="M840" s="53"/>
      <c r="N840" s="53"/>
      <c r="O840" s="4"/>
      <c r="P840" s="4"/>
      <c r="Q840" s="4"/>
      <c r="R840" s="4"/>
      <c r="S840" s="4"/>
      <c r="T840" s="4"/>
      <c r="U840" s="4"/>
      <c r="V840" s="4"/>
      <c r="W840" s="4"/>
      <c r="X840" s="4"/>
      <c r="Y840" s="4"/>
      <c r="Z840" s="57"/>
      <c r="AA840" s="57"/>
      <c r="AB840" s="4"/>
      <c r="AC840" s="4"/>
      <c r="AD840" s="4"/>
      <c r="AE840" s="4"/>
    </row>
    <row r="841" spans="1:31" ht="15.75" customHeight="1">
      <c r="A841" s="4"/>
      <c r="B841" s="4"/>
      <c r="C841" s="4"/>
      <c r="D841" s="4"/>
      <c r="E841" s="4"/>
      <c r="F841" s="4"/>
      <c r="G841" s="57"/>
      <c r="H841" s="57"/>
      <c r="I841" s="53"/>
      <c r="J841" s="53"/>
      <c r="K841" s="53"/>
      <c r="L841" s="53"/>
      <c r="M841" s="53"/>
      <c r="N841" s="53"/>
      <c r="O841" s="4"/>
      <c r="P841" s="4"/>
      <c r="Q841" s="4"/>
      <c r="R841" s="4"/>
      <c r="S841" s="4"/>
      <c r="T841" s="4"/>
      <c r="U841" s="4"/>
      <c r="V841" s="4"/>
      <c r="W841" s="4"/>
      <c r="X841" s="4"/>
      <c r="Y841" s="4"/>
      <c r="Z841" s="57"/>
      <c r="AA841" s="57"/>
      <c r="AB841" s="4"/>
      <c r="AC841" s="4"/>
      <c r="AD841" s="4"/>
      <c r="AE841" s="4"/>
    </row>
    <row r="842" spans="1:31" ht="15.75" customHeight="1">
      <c r="A842" s="4"/>
      <c r="B842" s="4"/>
      <c r="C842" s="4"/>
      <c r="D842" s="4"/>
      <c r="E842" s="4"/>
      <c r="F842" s="4"/>
      <c r="G842" s="57"/>
      <c r="H842" s="57"/>
      <c r="I842" s="53"/>
      <c r="J842" s="53"/>
      <c r="K842" s="53"/>
      <c r="L842" s="53"/>
      <c r="M842" s="53"/>
      <c r="N842" s="53"/>
      <c r="O842" s="4"/>
      <c r="P842" s="4"/>
      <c r="Q842" s="4"/>
      <c r="R842" s="4"/>
      <c r="S842" s="4"/>
      <c r="T842" s="4"/>
      <c r="U842" s="4"/>
      <c r="V842" s="4"/>
      <c r="W842" s="4"/>
      <c r="X842" s="4"/>
      <c r="Y842" s="4"/>
      <c r="Z842" s="57"/>
      <c r="AA842" s="57"/>
      <c r="AB842" s="4"/>
      <c r="AC842" s="4"/>
      <c r="AD842" s="4"/>
      <c r="AE842" s="4"/>
    </row>
    <row r="843" spans="1:31" ht="15.75" customHeight="1">
      <c r="A843" s="4"/>
      <c r="B843" s="4"/>
      <c r="C843" s="4"/>
      <c r="D843" s="4"/>
      <c r="E843" s="4"/>
      <c r="F843" s="4"/>
      <c r="G843" s="57"/>
      <c r="H843" s="57"/>
      <c r="I843" s="53"/>
      <c r="J843" s="53"/>
      <c r="K843" s="53"/>
      <c r="L843" s="53"/>
      <c r="M843" s="53"/>
      <c r="N843" s="53"/>
      <c r="O843" s="4"/>
      <c r="P843" s="4"/>
      <c r="Q843" s="4"/>
      <c r="R843" s="4"/>
      <c r="S843" s="4"/>
      <c r="T843" s="4"/>
      <c r="U843" s="4"/>
      <c r="V843" s="4"/>
      <c r="W843" s="4"/>
      <c r="X843" s="4"/>
      <c r="Y843" s="4"/>
      <c r="Z843" s="57"/>
      <c r="AA843" s="57"/>
      <c r="AB843" s="4"/>
      <c r="AC843" s="4"/>
      <c r="AD843" s="4"/>
      <c r="AE843" s="4"/>
    </row>
    <row r="844" spans="1:31" ht="15.75" customHeight="1">
      <c r="A844" s="4"/>
      <c r="B844" s="4"/>
      <c r="C844" s="4"/>
      <c r="D844" s="4"/>
      <c r="E844" s="4"/>
      <c r="F844" s="4"/>
      <c r="G844" s="57"/>
      <c r="H844" s="57"/>
      <c r="I844" s="53"/>
      <c r="J844" s="53"/>
      <c r="K844" s="53"/>
      <c r="L844" s="53"/>
      <c r="M844" s="53"/>
      <c r="N844" s="53"/>
      <c r="O844" s="4"/>
      <c r="P844" s="4"/>
      <c r="Q844" s="4"/>
      <c r="R844" s="4"/>
      <c r="S844" s="4"/>
      <c r="T844" s="4"/>
      <c r="U844" s="4"/>
      <c r="V844" s="4"/>
      <c r="W844" s="4"/>
      <c r="X844" s="4"/>
      <c r="Y844" s="4"/>
      <c r="Z844" s="57"/>
      <c r="AA844" s="57"/>
      <c r="AB844" s="4"/>
      <c r="AC844" s="4"/>
      <c r="AD844" s="4"/>
      <c r="AE844" s="4"/>
    </row>
    <row r="845" spans="1:31" ht="15.75" customHeight="1">
      <c r="A845" s="4"/>
      <c r="B845" s="4"/>
      <c r="C845" s="4"/>
      <c r="D845" s="4"/>
      <c r="E845" s="4"/>
      <c r="F845" s="4"/>
      <c r="G845" s="57"/>
      <c r="H845" s="57"/>
      <c r="I845" s="53"/>
      <c r="J845" s="53"/>
      <c r="K845" s="53"/>
      <c r="L845" s="53"/>
      <c r="M845" s="53"/>
      <c r="N845" s="53"/>
      <c r="O845" s="4"/>
      <c r="P845" s="4"/>
      <c r="Q845" s="4"/>
      <c r="R845" s="4"/>
      <c r="S845" s="4"/>
      <c r="T845" s="4"/>
      <c r="U845" s="4"/>
      <c r="V845" s="4"/>
      <c r="W845" s="4"/>
      <c r="X845" s="4"/>
      <c r="Y845" s="4"/>
      <c r="Z845" s="57"/>
      <c r="AA845" s="57"/>
      <c r="AB845" s="4"/>
      <c r="AC845" s="4"/>
      <c r="AD845" s="4"/>
      <c r="AE845" s="4"/>
    </row>
    <row r="846" spans="1:31" ht="15.75" customHeight="1">
      <c r="A846" s="4"/>
      <c r="B846" s="4"/>
      <c r="C846" s="4"/>
      <c r="D846" s="4"/>
      <c r="E846" s="4"/>
      <c r="F846" s="4"/>
      <c r="G846" s="57"/>
      <c r="H846" s="57"/>
      <c r="I846" s="53"/>
      <c r="J846" s="53"/>
      <c r="K846" s="53"/>
      <c r="L846" s="53"/>
      <c r="M846" s="53"/>
      <c r="N846" s="53"/>
      <c r="O846" s="4"/>
      <c r="P846" s="4"/>
      <c r="Q846" s="4"/>
      <c r="R846" s="4"/>
      <c r="S846" s="4"/>
      <c r="T846" s="4"/>
      <c r="U846" s="4"/>
      <c r="V846" s="4"/>
      <c r="W846" s="4"/>
      <c r="X846" s="4"/>
      <c r="Y846" s="4"/>
      <c r="Z846" s="57"/>
      <c r="AA846" s="57"/>
      <c r="AB846" s="4"/>
      <c r="AC846" s="4"/>
      <c r="AD846" s="4"/>
      <c r="AE846" s="4"/>
    </row>
    <row r="847" spans="1:31" ht="15.75" customHeight="1">
      <c r="A847" s="4"/>
      <c r="B847" s="4"/>
      <c r="C847" s="4"/>
      <c r="D847" s="4"/>
      <c r="E847" s="4"/>
      <c r="F847" s="4"/>
      <c r="G847" s="57"/>
      <c r="H847" s="57"/>
      <c r="I847" s="53"/>
      <c r="J847" s="53"/>
      <c r="K847" s="53"/>
      <c r="L847" s="53"/>
      <c r="M847" s="53"/>
      <c r="N847" s="53"/>
      <c r="O847" s="4"/>
      <c r="P847" s="4"/>
      <c r="Q847" s="4"/>
      <c r="R847" s="4"/>
      <c r="S847" s="4"/>
      <c r="T847" s="4"/>
      <c r="U847" s="4"/>
      <c r="V847" s="4"/>
      <c r="W847" s="4"/>
      <c r="X847" s="4"/>
      <c r="Y847" s="4"/>
      <c r="Z847" s="57"/>
      <c r="AA847" s="57"/>
      <c r="AB847" s="4"/>
      <c r="AC847" s="4"/>
      <c r="AD847" s="4"/>
      <c r="AE847" s="4"/>
    </row>
    <row r="848" spans="1:31" ht="15.75" customHeight="1">
      <c r="A848" s="4"/>
      <c r="B848" s="4"/>
      <c r="C848" s="4"/>
      <c r="D848" s="4"/>
      <c r="E848" s="4"/>
      <c r="F848" s="4"/>
      <c r="G848" s="57"/>
      <c r="H848" s="57"/>
      <c r="I848" s="53"/>
      <c r="J848" s="53"/>
      <c r="K848" s="53"/>
      <c r="L848" s="53"/>
      <c r="M848" s="53"/>
      <c r="N848" s="53"/>
      <c r="O848" s="4"/>
      <c r="P848" s="4"/>
      <c r="Q848" s="4"/>
      <c r="R848" s="4"/>
      <c r="S848" s="4"/>
      <c r="T848" s="4"/>
      <c r="U848" s="4"/>
      <c r="V848" s="4"/>
      <c r="W848" s="4"/>
      <c r="X848" s="4"/>
      <c r="Y848" s="4"/>
      <c r="Z848" s="57"/>
      <c r="AA848" s="57"/>
      <c r="AB848" s="4"/>
      <c r="AC848" s="4"/>
      <c r="AD848" s="4"/>
      <c r="AE848" s="4"/>
    </row>
    <row r="849" spans="1:31" ht="15.75" customHeight="1">
      <c r="A849" s="4"/>
      <c r="B849" s="4"/>
      <c r="C849" s="4"/>
      <c r="D849" s="4"/>
      <c r="E849" s="4"/>
      <c r="F849" s="4"/>
      <c r="G849" s="57"/>
      <c r="H849" s="57"/>
      <c r="I849" s="53"/>
      <c r="J849" s="53"/>
      <c r="K849" s="53"/>
      <c r="L849" s="53"/>
      <c r="M849" s="53"/>
      <c r="N849" s="53"/>
      <c r="O849" s="4"/>
      <c r="P849" s="4"/>
      <c r="Q849" s="4"/>
      <c r="R849" s="4"/>
      <c r="S849" s="4"/>
      <c r="T849" s="4"/>
      <c r="U849" s="4"/>
      <c r="V849" s="4"/>
      <c r="W849" s="4"/>
      <c r="X849" s="4"/>
      <c r="Y849" s="4"/>
      <c r="Z849" s="57"/>
      <c r="AA849" s="57"/>
      <c r="AB849" s="4"/>
      <c r="AC849" s="4"/>
      <c r="AD849" s="4"/>
      <c r="AE849" s="4"/>
    </row>
    <row r="850" spans="1:31" ht="15.75" customHeight="1">
      <c r="A850" s="4"/>
      <c r="B850" s="4"/>
      <c r="C850" s="4"/>
      <c r="D850" s="4"/>
      <c r="E850" s="4"/>
      <c r="F850" s="4"/>
      <c r="G850" s="57"/>
      <c r="H850" s="57"/>
      <c r="I850" s="53"/>
      <c r="J850" s="53"/>
      <c r="K850" s="53"/>
      <c r="L850" s="53"/>
      <c r="M850" s="53"/>
      <c r="N850" s="53"/>
      <c r="O850" s="4"/>
      <c r="P850" s="4"/>
      <c r="Q850" s="4"/>
      <c r="R850" s="4"/>
      <c r="S850" s="4"/>
      <c r="T850" s="4"/>
      <c r="U850" s="4"/>
      <c r="V850" s="4"/>
      <c r="W850" s="4"/>
      <c r="X850" s="4"/>
      <c r="Y850" s="4"/>
      <c r="Z850" s="57"/>
      <c r="AA850" s="57"/>
      <c r="AB850" s="4"/>
      <c r="AC850" s="4"/>
      <c r="AD850" s="4"/>
      <c r="AE850" s="4"/>
    </row>
    <row r="851" spans="1:31" ht="15.75" customHeight="1">
      <c r="A851" s="4"/>
      <c r="B851" s="4"/>
      <c r="C851" s="4"/>
      <c r="D851" s="4"/>
      <c r="E851" s="4"/>
      <c r="F851" s="4"/>
      <c r="G851" s="57"/>
      <c r="H851" s="57"/>
      <c r="I851" s="53"/>
      <c r="J851" s="53"/>
      <c r="K851" s="53"/>
      <c r="L851" s="53"/>
      <c r="M851" s="53"/>
      <c r="N851" s="53"/>
      <c r="O851" s="4"/>
      <c r="P851" s="4"/>
      <c r="Q851" s="4"/>
      <c r="R851" s="4"/>
      <c r="S851" s="4"/>
      <c r="T851" s="4"/>
      <c r="U851" s="4"/>
      <c r="V851" s="4"/>
      <c r="W851" s="4"/>
      <c r="X851" s="4"/>
      <c r="Y851" s="4"/>
      <c r="Z851" s="57"/>
      <c r="AA851" s="57"/>
      <c r="AB851" s="4"/>
      <c r="AC851" s="4"/>
      <c r="AD851" s="4"/>
      <c r="AE851" s="4"/>
    </row>
    <row r="852" spans="1:31" ht="15.75" customHeight="1">
      <c r="A852" s="4"/>
      <c r="B852" s="4"/>
      <c r="C852" s="4"/>
      <c r="D852" s="4"/>
      <c r="E852" s="4"/>
      <c r="F852" s="4"/>
      <c r="G852" s="57"/>
      <c r="H852" s="57"/>
      <c r="I852" s="53"/>
      <c r="J852" s="53"/>
      <c r="K852" s="53"/>
      <c r="L852" s="53"/>
      <c r="M852" s="53"/>
      <c r="N852" s="53"/>
      <c r="O852" s="4"/>
      <c r="P852" s="4"/>
      <c r="Q852" s="4"/>
      <c r="R852" s="4"/>
      <c r="S852" s="4"/>
      <c r="T852" s="4"/>
      <c r="U852" s="4"/>
      <c r="V852" s="4"/>
      <c r="W852" s="4"/>
      <c r="X852" s="4"/>
      <c r="Y852" s="4"/>
      <c r="Z852" s="57"/>
      <c r="AA852" s="57"/>
      <c r="AB852" s="4"/>
      <c r="AC852" s="4"/>
      <c r="AD852" s="4"/>
      <c r="AE852" s="4"/>
    </row>
    <row r="853" spans="1:31" ht="15.75" customHeight="1">
      <c r="A853" s="4"/>
      <c r="B853" s="4"/>
      <c r="C853" s="4"/>
      <c r="D853" s="4"/>
      <c r="E853" s="4"/>
      <c r="F853" s="4"/>
      <c r="G853" s="57"/>
      <c r="H853" s="57"/>
      <c r="I853" s="53"/>
      <c r="J853" s="53"/>
      <c r="K853" s="53"/>
      <c r="L853" s="53"/>
      <c r="M853" s="53"/>
      <c r="N853" s="53"/>
      <c r="O853" s="4"/>
      <c r="P853" s="4"/>
      <c r="Q853" s="4"/>
      <c r="R853" s="4"/>
      <c r="S853" s="4"/>
      <c r="T853" s="4"/>
      <c r="U853" s="4"/>
      <c r="V853" s="4"/>
      <c r="W853" s="4"/>
      <c r="X853" s="4"/>
      <c r="Y853" s="4"/>
      <c r="Z853" s="57"/>
      <c r="AA853" s="57"/>
      <c r="AB853" s="4"/>
      <c r="AC853" s="4"/>
      <c r="AD853" s="4"/>
      <c r="AE853" s="4"/>
    </row>
    <row r="854" spans="1:31" ht="15.75" customHeight="1">
      <c r="A854" s="4"/>
      <c r="B854" s="4"/>
      <c r="C854" s="4"/>
      <c r="D854" s="4"/>
      <c r="E854" s="4"/>
      <c r="F854" s="4"/>
      <c r="G854" s="57"/>
      <c r="H854" s="57"/>
      <c r="I854" s="53"/>
      <c r="J854" s="53"/>
      <c r="K854" s="53"/>
      <c r="L854" s="53"/>
      <c r="M854" s="53"/>
      <c r="N854" s="53"/>
      <c r="O854" s="4"/>
      <c r="P854" s="4"/>
      <c r="Q854" s="4"/>
      <c r="R854" s="4"/>
      <c r="S854" s="4"/>
      <c r="T854" s="4"/>
      <c r="U854" s="4"/>
      <c r="V854" s="4"/>
      <c r="W854" s="4"/>
      <c r="X854" s="4"/>
      <c r="Y854" s="4"/>
      <c r="Z854" s="57"/>
      <c r="AA854" s="57"/>
      <c r="AB854" s="4"/>
      <c r="AC854" s="4"/>
      <c r="AD854" s="4"/>
      <c r="AE854" s="4"/>
    </row>
    <row r="855" spans="1:31" ht="15.75" customHeight="1">
      <c r="A855" s="4"/>
      <c r="B855" s="4"/>
      <c r="C855" s="4"/>
      <c r="D855" s="4"/>
      <c r="E855" s="4"/>
      <c r="F855" s="4"/>
      <c r="G855" s="57"/>
      <c r="H855" s="57"/>
      <c r="I855" s="53"/>
      <c r="J855" s="53"/>
      <c r="K855" s="53"/>
      <c r="L855" s="53"/>
      <c r="M855" s="53"/>
      <c r="N855" s="53"/>
      <c r="O855" s="4"/>
      <c r="P855" s="4"/>
      <c r="Q855" s="4"/>
      <c r="R855" s="4"/>
      <c r="S855" s="4"/>
      <c r="T855" s="4"/>
      <c r="U855" s="4"/>
      <c r="V855" s="4"/>
      <c r="W855" s="4"/>
      <c r="X855" s="4"/>
      <c r="Y855" s="4"/>
      <c r="Z855" s="57"/>
      <c r="AA855" s="57"/>
      <c r="AB855" s="4"/>
      <c r="AC855" s="4"/>
      <c r="AD855" s="4"/>
      <c r="AE855" s="4"/>
    </row>
    <row r="856" spans="1:31" ht="15.75" customHeight="1">
      <c r="A856" s="4"/>
      <c r="B856" s="4"/>
      <c r="C856" s="4"/>
      <c r="D856" s="4"/>
      <c r="E856" s="4"/>
      <c r="F856" s="4"/>
      <c r="G856" s="57"/>
      <c r="H856" s="57"/>
      <c r="I856" s="53"/>
      <c r="J856" s="53"/>
      <c r="K856" s="53"/>
      <c r="L856" s="53"/>
      <c r="M856" s="53"/>
      <c r="N856" s="53"/>
      <c r="O856" s="4"/>
      <c r="P856" s="4"/>
      <c r="Q856" s="4"/>
      <c r="R856" s="4"/>
      <c r="S856" s="4"/>
      <c r="T856" s="4"/>
      <c r="U856" s="4"/>
      <c r="V856" s="4"/>
      <c r="W856" s="4"/>
      <c r="X856" s="4"/>
      <c r="Y856" s="4"/>
      <c r="Z856" s="57"/>
      <c r="AA856" s="57"/>
      <c r="AB856" s="4"/>
      <c r="AC856" s="4"/>
      <c r="AD856" s="4"/>
      <c r="AE856" s="4"/>
    </row>
    <row r="857" spans="1:31" ht="15.75" customHeight="1">
      <c r="A857" s="4"/>
      <c r="B857" s="4"/>
      <c r="C857" s="4"/>
      <c r="D857" s="4"/>
      <c r="E857" s="4"/>
      <c r="F857" s="4"/>
      <c r="G857" s="57"/>
      <c r="H857" s="57"/>
      <c r="I857" s="53"/>
      <c r="J857" s="53"/>
      <c r="K857" s="53"/>
      <c r="L857" s="53"/>
      <c r="M857" s="53"/>
      <c r="N857" s="53"/>
      <c r="O857" s="4"/>
      <c r="P857" s="4"/>
      <c r="Q857" s="4"/>
      <c r="R857" s="4"/>
      <c r="S857" s="4"/>
      <c r="T857" s="4"/>
      <c r="U857" s="4"/>
      <c r="V857" s="4"/>
      <c r="W857" s="4"/>
      <c r="X857" s="4"/>
      <c r="Y857" s="4"/>
      <c r="Z857" s="57"/>
      <c r="AA857" s="57"/>
      <c r="AB857" s="4"/>
      <c r="AC857" s="4"/>
      <c r="AD857" s="4"/>
      <c r="AE857" s="4"/>
    </row>
    <row r="858" spans="1:31" ht="15.75" customHeight="1">
      <c r="A858" s="4"/>
      <c r="B858" s="4"/>
      <c r="C858" s="4"/>
      <c r="D858" s="4"/>
      <c r="E858" s="4"/>
      <c r="F858" s="4"/>
      <c r="G858" s="57"/>
      <c r="H858" s="57"/>
      <c r="I858" s="53"/>
      <c r="J858" s="53"/>
      <c r="K858" s="53"/>
      <c r="L858" s="53"/>
      <c r="M858" s="53"/>
      <c r="N858" s="53"/>
      <c r="O858" s="4"/>
      <c r="P858" s="4"/>
      <c r="Q858" s="4"/>
      <c r="R858" s="4"/>
      <c r="S858" s="4"/>
      <c r="T858" s="4"/>
      <c r="U858" s="4"/>
      <c r="V858" s="4"/>
      <c r="W858" s="4"/>
      <c r="X858" s="4"/>
      <c r="Y858" s="4"/>
      <c r="Z858" s="57"/>
      <c r="AA858" s="57"/>
      <c r="AB858" s="4"/>
      <c r="AC858" s="4"/>
      <c r="AD858" s="4"/>
      <c r="AE858" s="4"/>
    </row>
    <row r="859" spans="1:31" ht="15.75" customHeight="1">
      <c r="A859" s="4"/>
      <c r="B859" s="4"/>
      <c r="C859" s="4"/>
      <c r="D859" s="4"/>
      <c r="E859" s="4"/>
      <c r="F859" s="4"/>
      <c r="G859" s="57"/>
      <c r="H859" s="57"/>
      <c r="I859" s="53"/>
      <c r="J859" s="53"/>
      <c r="K859" s="53"/>
      <c r="L859" s="53"/>
      <c r="M859" s="53"/>
      <c r="N859" s="53"/>
      <c r="O859" s="4"/>
      <c r="P859" s="4"/>
      <c r="Q859" s="4"/>
      <c r="R859" s="4"/>
      <c r="S859" s="4"/>
      <c r="T859" s="4"/>
      <c r="U859" s="4"/>
      <c r="V859" s="4"/>
      <c r="W859" s="4"/>
      <c r="X859" s="4"/>
      <c r="Y859" s="4"/>
      <c r="Z859" s="57"/>
      <c r="AA859" s="57"/>
      <c r="AB859" s="4"/>
      <c r="AC859" s="4"/>
      <c r="AD859" s="4"/>
      <c r="AE859" s="4"/>
    </row>
    <row r="860" spans="1:31" ht="15.75" customHeight="1">
      <c r="A860" s="4"/>
      <c r="B860" s="4"/>
      <c r="C860" s="4"/>
      <c r="D860" s="4"/>
      <c r="E860" s="4"/>
      <c r="F860" s="4"/>
      <c r="G860" s="57"/>
      <c r="H860" s="57"/>
      <c r="I860" s="53"/>
      <c r="J860" s="53"/>
      <c r="K860" s="53"/>
      <c r="L860" s="53"/>
      <c r="M860" s="53"/>
      <c r="N860" s="53"/>
      <c r="O860" s="4"/>
      <c r="P860" s="4"/>
      <c r="Q860" s="4"/>
      <c r="R860" s="4"/>
      <c r="S860" s="4"/>
      <c r="T860" s="4"/>
      <c r="U860" s="4"/>
      <c r="V860" s="4"/>
      <c r="W860" s="4"/>
      <c r="X860" s="4"/>
      <c r="Y860" s="4"/>
      <c r="Z860" s="57"/>
      <c r="AA860" s="57"/>
      <c r="AB860" s="4"/>
      <c r="AC860" s="4"/>
      <c r="AD860" s="4"/>
      <c r="AE860" s="4"/>
    </row>
    <row r="861" spans="1:31" ht="15.75" customHeight="1">
      <c r="A861" s="4"/>
      <c r="B861" s="4"/>
      <c r="C861" s="4"/>
      <c r="D861" s="4"/>
      <c r="E861" s="4"/>
      <c r="F861" s="4"/>
      <c r="G861" s="57"/>
      <c r="H861" s="57"/>
      <c r="I861" s="53"/>
      <c r="J861" s="53"/>
      <c r="K861" s="53"/>
      <c r="L861" s="53"/>
      <c r="M861" s="53"/>
      <c r="N861" s="53"/>
      <c r="O861" s="4"/>
      <c r="P861" s="4"/>
      <c r="Q861" s="4"/>
      <c r="R861" s="4"/>
      <c r="S861" s="4"/>
      <c r="T861" s="4"/>
      <c r="U861" s="4"/>
      <c r="V861" s="4"/>
      <c r="W861" s="4"/>
      <c r="X861" s="4"/>
      <c r="Y861" s="4"/>
      <c r="Z861" s="57"/>
      <c r="AA861" s="57"/>
      <c r="AB861" s="4"/>
      <c r="AC861" s="4"/>
      <c r="AD861" s="4"/>
      <c r="AE861" s="4"/>
    </row>
    <row r="862" spans="1:31" ht="15.75" customHeight="1">
      <c r="A862" s="4"/>
      <c r="B862" s="4"/>
      <c r="C862" s="4"/>
      <c r="D862" s="4"/>
      <c r="E862" s="4"/>
      <c r="F862" s="4"/>
      <c r="G862" s="57"/>
      <c r="H862" s="57"/>
      <c r="I862" s="53"/>
      <c r="J862" s="53"/>
      <c r="K862" s="53"/>
      <c r="L862" s="53"/>
      <c r="M862" s="53"/>
      <c r="N862" s="53"/>
      <c r="O862" s="4"/>
      <c r="P862" s="4"/>
      <c r="Q862" s="4"/>
      <c r="R862" s="4"/>
      <c r="S862" s="4"/>
      <c r="T862" s="4"/>
      <c r="U862" s="4"/>
      <c r="V862" s="4"/>
      <c r="W862" s="4"/>
      <c r="X862" s="4"/>
      <c r="Y862" s="4"/>
      <c r="Z862" s="57"/>
      <c r="AA862" s="57"/>
      <c r="AB862" s="4"/>
      <c r="AC862" s="4"/>
      <c r="AD862" s="4"/>
      <c r="AE862" s="4"/>
    </row>
    <row r="863" spans="1:31" ht="15.75" customHeight="1">
      <c r="A863" s="4"/>
      <c r="B863" s="4"/>
      <c r="C863" s="4"/>
      <c r="D863" s="4"/>
      <c r="E863" s="4"/>
      <c r="F863" s="4"/>
      <c r="G863" s="57"/>
      <c r="H863" s="57"/>
      <c r="I863" s="53"/>
      <c r="J863" s="53"/>
      <c r="K863" s="53"/>
      <c r="L863" s="53"/>
      <c r="M863" s="53"/>
      <c r="N863" s="53"/>
      <c r="O863" s="4"/>
      <c r="P863" s="4"/>
      <c r="Q863" s="4"/>
      <c r="R863" s="4"/>
      <c r="S863" s="4"/>
      <c r="T863" s="4"/>
      <c r="U863" s="4"/>
      <c r="V863" s="4"/>
      <c r="W863" s="4"/>
      <c r="X863" s="4"/>
      <c r="Y863" s="4"/>
      <c r="Z863" s="57"/>
      <c r="AA863" s="57"/>
      <c r="AB863" s="4"/>
      <c r="AC863" s="4"/>
      <c r="AD863" s="4"/>
      <c r="AE863" s="4"/>
    </row>
    <row r="864" spans="1:31" ht="15.75" customHeight="1">
      <c r="A864" s="4"/>
      <c r="B864" s="4"/>
      <c r="C864" s="4"/>
      <c r="D864" s="4"/>
      <c r="E864" s="4"/>
      <c r="F864" s="4"/>
      <c r="G864" s="57"/>
      <c r="H864" s="57"/>
      <c r="I864" s="53"/>
      <c r="J864" s="53"/>
      <c r="K864" s="53"/>
      <c r="L864" s="53"/>
      <c r="M864" s="53"/>
      <c r="N864" s="53"/>
      <c r="O864" s="4"/>
      <c r="P864" s="4"/>
      <c r="Q864" s="4"/>
      <c r="R864" s="4"/>
      <c r="S864" s="4"/>
      <c r="T864" s="4"/>
      <c r="U864" s="4"/>
      <c r="V864" s="4"/>
      <c r="W864" s="4"/>
      <c r="X864" s="4"/>
      <c r="Y864" s="4"/>
      <c r="Z864" s="57"/>
      <c r="AA864" s="57"/>
      <c r="AB864" s="4"/>
      <c r="AC864" s="4"/>
      <c r="AD864" s="4"/>
      <c r="AE864" s="4"/>
    </row>
    <row r="865" spans="1:31" ht="15.75" customHeight="1">
      <c r="A865" s="4"/>
      <c r="B865" s="4"/>
      <c r="C865" s="4"/>
      <c r="D865" s="4"/>
      <c r="E865" s="4"/>
      <c r="F865" s="4"/>
      <c r="G865" s="57"/>
      <c r="H865" s="57"/>
      <c r="I865" s="53"/>
      <c r="J865" s="53"/>
      <c r="K865" s="53"/>
      <c r="L865" s="53"/>
      <c r="M865" s="53"/>
      <c r="N865" s="53"/>
      <c r="O865" s="4"/>
      <c r="P865" s="4"/>
      <c r="Q865" s="4"/>
      <c r="R865" s="4"/>
      <c r="S865" s="4"/>
      <c r="T865" s="4"/>
      <c r="U865" s="4"/>
      <c r="V865" s="4"/>
      <c r="W865" s="4"/>
      <c r="X865" s="4"/>
      <c r="Y865" s="4"/>
      <c r="Z865" s="57"/>
      <c r="AA865" s="57"/>
      <c r="AB865" s="4"/>
      <c r="AC865" s="4"/>
      <c r="AD865" s="4"/>
      <c r="AE865" s="4"/>
    </row>
    <row r="866" spans="1:31" ht="15.75" customHeight="1">
      <c r="A866" s="4"/>
      <c r="B866" s="4"/>
      <c r="C866" s="4"/>
      <c r="D866" s="4"/>
      <c r="E866" s="4"/>
      <c r="F866" s="4"/>
      <c r="G866" s="57"/>
      <c r="H866" s="57"/>
      <c r="I866" s="53"/>
      <c r="J866" s="53"/>
      <c r="K866" s="53"/>
      <c r="L866" s="53"/>
      <c r="M866" s="53"/>
      <c r="N866" s="53"/>
      <c r="O866" s="4"/>
      <c r="P866" s="4"/>
      <c r="Q866" s="4"/>
      <c r="R866" s="4"/>
      <c r="S866" s="4"/>
      <c r="T866" s="4"/>
      <c r="U866" s="4"/>
      <c r="V866" s="4"/>
      <c r="W866" s="4"/>
      <c r="X866" s="4"/>
      <c r="Y866" s="4"/>
      <c r="Z866" s="57"/>
      <c r="AA866" s="57"/>
      <c r="AB866" s="4"/>
      <c r="AC866" s="4"/>
      <c r="AD866" s="4"/>
      <c r="AE866" s="4"/>
    </row>
    <row r="867" spans="1:31" ht="15.75" customHeight="1">
      <c r="A867" s="4"/>
      <c r="B867" s="4"/>
      <c r="C867" s="4"/>
      <c r="D867" s="4"/>
      <c r="E867" s="4"/>
      <c r="F867" s="4"/>
      <c r="G867" s="57"/>
      <c r="H867" s="57"/>
      <c r="I867" s="53"/>
      <c r="J867" s="53"/>
      <c r="K867" s="53"/>
      <c r="L867" s="53"/>
      <c r="M867" s="53"/>
      <c r="N867" s="53"/>
      <c r="O867" s="4"/>
      <c r="P867" s="4"/>
      <c r="Q867" s="4"/>
      <c r="R867" s="4"/>
      <c r="S867" s="4"/>
      <c r="T867" s="4"/>
      <c r="U867" s="4"/>
      <c r="V867" s="4"/>
      <c r="W867" s="4"/>
      <c r="X867" s="4"/>
      <c r="Y867" s="4"/>
      <c r="Z867" s="57"/>
      <c r="AA867" s="57"/>
      <c r="AB867" s="4"/>
      <c r="AC867" s="4"/>
      <c r="AD867" s="4"/>
      <c r="AE867" s="4"/>
    </row>
    <row r="868" spans="1:31" ht="15.75" customHeight="1">
      <c r="A868" s="4"/>
      <c r="B868" s="4"/>
      <c r="C868" s="4"/>
      <c r="D868" s="4"/>
      <c r="E868" s="4"/>
      <c r="F868" s="4"/>
      <c r="G868" s="57"/>
      <c r="H868" s="57"/>
      <c r="I868" s="53"/>
      <c r="J868" s="53"/>
      <c r="K868" s="53"/>
      <c r="L868" s="53"/>
      <c r="M868" s="53"/>
      <c r="N868" s="53"/>
      <c r="O868" s="4"/>
      <c r="P868" s="4"/>
      <c r="Q868" s="4"/>
      <c r="R868" s="4"/>
      <c r="S868" s="4"/>
      <c r="T868" s="4"/>
      <c r="U868" s="4"/>
      <c r="V868" s="4"/>
      <c r="W868" s="4"/>
      <c r="X868" s="4"/>
      <c r="Y868" s="4"/>
      <c r="Z868" s="57"/>
      <c r="AA868" s="57"/>
      <c r="AB868" s="4"/>
      <c r="AC868" s="4"/>
      <c r="AD868" s="4"/>
      <c r="AE868" s="4"/>
    </row>
    <row r="869" spans="1:31" ht="15.75" customHeight="1">
      <c r="A869" s="4"/>
      <c r="B869" s="4"/>
      <c r="C869" s="4"/>
      <c r="D869" s="4"/>
      <c r="E869" s="4"/>
      <c r="F869" s="4"/>
      <c r="G869" s="57"/>
      <c r="H869" s="57"/>
      <c r="I869" s="53"/>
      <c r="J869" s="53"/>
      <c r="K869" s="53"/>
      <c r="L869" s="53"/>
      <c r="M869" s="53"/>
      <c r="N869" s="53"/>
      <c r="O869" s="4"/>
      <c r="P869" s="4"/>
      <c r="Q869" s="4"/>
      <c r="R869" s="4"/>
      <c r="S869" s="4"/>
      <c r="T869" s="4"/>
      <c r="U869" s="4"/>
      <c r="V869" s="4"/>
      <c r="W869" s="4"/>
      <c r="X869" s="4"/>
      <c r="Y869" s="4"/>
      <c r="Z869" s="57"/>
      <c r="AA869" s="57"/>
      <c r="AB869" s="4"/>
      <c r="AC869" s="4"/>
      <c r="AD869" s="4"/>
      <c r="AE869" s="4"/>
    </row>
    <row r="870" spans="1:31" ht="15.75" customHeight="1">
      <c r="A870" s="4"/>
      <c r="B870" s="4"/>
      <c r="C870" s="4"/>
      <c r="D870" s="4"/>
      <c r="E870" s="4"/>
      <c r="F870" s="4"/>
      <c r="G870" s="57"/>
      <c r="H870" s="57"/>
      <c r="I870" s="53"/>
      <c r="J870" s="53"/>
      <c r="K870" s="53"/>
      <c r="L870" s="53"/>
      <c r="M870" s="53"/>
      <c r="N870" s="53"/>
      <c r="O870" s="4"/>
      <c r="P870" s="4"/>
      <c r="Q870" s="4"/>
      <c r="R870" s="4"/>
      <c r="S870" s="4"/>
      <c r="T870" s="4"/>
      <c r="U870" s="4"/>
      <c r="V870" s="4"/>
      <c r="W870" s="4"/>
      <c r="X870" s="4"/>
      <c r="Y870" s="4"/>
      <c r="Z870" s="57"/>
      <c r="AA870" s="57"/>
      <c r="AB870" s="4"/>
      <c r="AC870" s="4"/>
      <c r="AD870" s="4"/>
      <c r="AE870" s="4"/>
    </row>
    <row r="871" spans="1:31" ht="15.75" customHeight="1">
      <c r="A871" s="4"/>
      <c r="B871" s="4"/>
      <c r="C871" s="4"/>
      <c r="D871" s="4"/>
      <c r="E871" s="4"/>
      <c r="F871" s="4"/>
      <c r="G871" s="57"/>
      <c r="H871" s="57"/>
      <c r="I871" s="53"/>
      <c r="J871" s="53"/>
      <c r="K871" s="53"/>
      <c r="L871" s="53"/>
      <c r="M871" s="53"/>
      <c r="N871" s="53"/>
      <c r="O871" s="4"/>
      <c r="P871" s="4"/>
      <c r="Q871" s="4"/>
      <c r="R871" s="4"/>
      <c r="S871" s="4"/>
      <c r="T871" s="4"/>
      <c r="U871" s="4"/>
      <c r="V871" s="4"/>
      <c r="W871" s="4"/>
      <c r="X871" s="4"/>
      <c r="Y871" s="4"/>
      <c r="Z871" s="57"/>
      <c r="AA871" s="57"/>
      <c r="AB871" s="4"/>
      <c r="AC871" s="4"/>
      <c r="AD871" s="4"/>
      <c r="AE871" s="4"/>
    </row>
    <row r="872" spans="1:31" ht="15.75" customHeight="1">
      <c r="A872" s="4"/>
      <c r="B872" s="4"/>
      <c r="C872" s="4"/>
      <c r="D872" s="4"/>
      <c r="E872" s="4"/>
      <c r="F872" s="4"/>
      <c r="G872" s="57"/>
      <c r="H872" s="57"/>
      <c r="I872" s="53"/>
      <c r="J872" s="53"/>
      <c r="K872" s="53"/>
      <c r="L872" s="53"/>
      <c r="M872" s="53"/>
      <c r="N872" s="53"/>
      <c r="O872" s="4"/>
      <c r="P872" s="4"/>
      <c r="Q872" s="4"/>
      <c r="R872" s="4"/>
      <c r="S872" s="4"/>
      <c r="T872" s="4"/>
      <c r="U872" s="4"/>
      <c r="V872" s="4"/>
      <c r="W872" s="4"/>
      <c r="X872" s="4"/>
      <c r="Y872" s="4"/>
      <c r="Z872" s="57"/>
      <c r="AA872" s="57"/>
      <c r="AB872" s="4"/>
      <c r="AC872" s="4"/>
      <c r="AD872" s="4"/>
      <c r="AE872" s="4"/>
    </row>
    <row r="873" spans="1:31" ht="15.75" customHeight="1">
      <c r="A873" s="4"/>
      <c r="B873" s="4"/>
      <c r="C873" s="4"/>
      <c r="D873" s="4"/>
      <c r="E873" s="4"/>
      <c r="F873" s="4"/>
      <c r="G873" s="57"/>
      <c r="H873" s="57"/>
      <c r="I873" s="53"/>
      <c r="J873" s="53"/>
      <c r="K873" s="53"/>
      <c r="L873" s="53"/>
      <c r="M873" s="53"/>
      <c r="N873" s="53"/>
      <c r="O873" s="4"/>
      <c r="P873" s="4"/>
      <c r="Q873" s="4"/>
      <c r="R873" s="4"/>
      <c r="S873" s="4"/>
      <c r="T873" s="4"/>
      <c r="U873" s="4"/>
      <c r="V873" s="4"/>
      <c r="W873" s="4"/>
      <c r="X873" s="4"/>
      <c r="Y873" s="4"/>
      <c r="Z873" s="57"/>
      <c r="AA873" s="57"/>
      <c r="AB873" s="4"/>
      <c r="AC873" s="4"/>
      <c r="AD873" s="4"/>
      <c r="AE873" s="4"/>
    </row>
    <row r="874" spans="1:31" ht="15.75" customHeight="1">
      <c r="A874" s="4"/>
      <c r="B874" s="4"/>
      <c r="C874" s="4"/>
      <c r="D874" s="4"/>
      <c r="E874" s="4"/>
      <c r="F874" s="4"/>
      <c r="G874" s="57"/>
      <c r="H874" s="57"/>
      <c r="I874" s="53"/>
      <c r="J874" s="53"/>
      <c r="K874" s="53"/>
      <c r="L874" s="53"/>
      <c r="M874" s="53"/>
      <c r="N874" s="53"/>
      <c r="O874" s="4"/>
      <c r="P874" s="4"/>
      <c r="Q874" s="4"/>
      <c r="R874" s="4"/>
      <c r="S874" s="4"/>
      <c r="T874" s="4"/>
      <c r="U874" s="4"/>
      <c r="V874" s="4"/>
      <c r="W874" s="4"/>
      <c r="X874" s="4"/>
      <c r="Y874" s="4"/>
      <c r="Z874" s="57"/>
      <c r="AA874" s="57"/>
      <c r="AB874" s="4"/>
      <c r="AC874" s="4"/>
      <c r="AD874" s="4"/>
      <c r="AE874" s="4"/>
    </row>
    <row r="875" spans="1:31" ht="15.75" customHeight="1">
      <c r="A875" s="4"/>
      <c r="B875" s="4"/>
      <c r="C875" s="4"/>
      <c r="D875" s="4"/>
      <c r="E875" s="4"/>
      <c r="F875" s="4"/>
      <c r="G875" s="57"/>
      <c r="H875" s="57"/>
      <c r="I875" s="53"/>
      <c r="J875" s="53"/>
      <c r="K875" s="53"/>
      <c r="L875" s="53"/>
      <c r="M875" s="53"/>
      <c r="N875" s="53"/>
      <c r="O875" s="4"/>
      <c r="P875" s="4"/>
      <c r="Q875" s="4"/>
      <c r="R875" s="4"/>
      <c r="S875" s="4"/>
      <c r="T875" s="4"/>
      <c r="U875" s="4"/>
      <c r="V875" s="4"/>
      <c r="W875" s="4"/>
      <c r="X875" s="4"/>
      <c r="Y875" s="4"/>
      <c r="Z875" s="57"/>
      <c r="AA875" s="57"/>
      <c r="AB875" s="4"/>
      <c r="AC875" s="4"/>
      <c r="AD875" s="4"/>
      <c r="AE875" s="4"/>
    </row>
    <row r="876" spans="1:31" ht="15.75" customHeight="1">
      <c r="A876" s="4"/>
      <c r="B876" s="4"/>
      <c r="C876" s="4"/>
      <c r="D876" s="4"/>
      <c r="E876" s="4"/>
      <c r="F876" s="4"/>
      <c r="G876" s="57"/>
      <c r="H876" s="57"/>
      <c r="I876" s="53"/>
      <c r="J876" s="53"/>
      <c r="K876" s="53"/>
      <c r="L876" s="53"/>
      <c r="M876" s="53"/>
      <c r="N876" s="53"/>
      <c r="O876" s="4"/>
      <c r="P876" s="4"/>
      <c r="Q876" s="4"/>
      <c r="R876" s="4"/>
      <c r="S876" s="4"/>
      <c r="T876" s="4"/>
      <c r="U876" s="4"/>
      <c r="V876" s="4"/>
      <c r="W876" s="4"/>
      <c r="X876" s="4"/>
      <c r="Y876" s="4"/>
      <c r="Z876" s="57"/>
      <c r="AA876" s="57"/>
      <c r="AB876" s="4"/>
      <c r="AC876" s="4"/>
      <c r="AD876" s="4"/>
      <c r="AE876" s="4"/>
    </row>
    <row r="877" spans="1:31" ht="15.75" customHeight="1">
      <c r="A877" s="4"/>
      <c r="B877" s="4"/>
      <c r="C877" s="4"/>
      <c r="D877" s="4"/>
      <c r="E877" s="4"/>
      <c r="F877" s="4"/>
      <c r="G877" s="57"/>
      <c r="H877" s="57"/>
      <c r="I877" s="53"/>
      <c r="J877" s="53"/>
      <c r="K877" s="53"/>
      <c r="L877" s="53"/>
      <c r="M877" s="53"/>
      <c r="N877" s="53"/>
      <c r="O877" s="4"/>
      <c r="P877" s="4"/>
      <c r="Q877" s="4"/>
      <c r="R877" s="4"/>
      <c r="S877" s="4"/>
      <c r="T877" s="4"/>
      <c r="U877" s="4"/>
      <c r="V877" s="4"/>
      <c r="W877" s="4"/>
      <c r="X877" s="4"/>
      <c r="Y877" s="4"/>
      <c r="Z877" s="57"/>
      <c r="AA877" s="57"/>
      <c r="AB877" s="4"/>
      <c r="AC877" s="4"/>
      <c r="AD877" s="4"/>
      <c r="AE877" s="4"/>
    </row>
    <row r="878" spans="1:31" ht="15.75" customHeight="1">
      <c r="A878" s="4"/>
      <c r="B878" s="4"/>
      <c r="C878" s="4"/>
      <c r="D878" s="4"/>
      <c r="E878" s="4"/>
      <c r="F878" s="4"/>
      <c r="G878" s="57"/>
      <c r="H878" s="57"/>
      <c r="I878" s="53"/>
      <c r="J878" s="53"/>
      <c r="K878" s="53"/>
      <c r="L878" s="53"/>
      <c r="M878" s="53"/>
      <c r="N878" s="53"/>
      <c r="O878" s="4"/>
      <c r="P878" s="4"/>
      <c r="Q878" s="4"/>
      <c r="R878" s="4"/>
      <c r="S878" s="4"/>
      <c r="T878" s="4"/>
      <c r="U878" s="4"/>
      <c r="V878" s="4"/>
      <c r="W878" s="4"/>
      <c r="X878" s="4"/>
      <c r="Y878" s="4"/>
      <c r="Z878" s="57"/>
      <c r="AA878" s="57"/>
      <c r="AB878" s="4"/>
      <c r="AC878" s="4"/>
      <c r="AD878" s="4"/>
      <c r="AE878" s="4"/>
    </row>
    <row r="879" spans="1:31" ht="15.75" customHeight="1">
      <c r="A879" s="4"/>
      <c r="B879" s="4"/>
      <c r="C879" s="4"/>
      <c r="D879" s="4"/>
      <c r="E879" s="4"/>
      <c r="F879" s="4"/>
      <c r="G879" s="57"/>
      <c r="H879" s="57"/>
      <c r="I879" s="53"/>
      <c r="J879" s="53"/>
      <c r="K879" s="53"/>
      <c r="L879" s="53"/>
      <c r="M879" s="53"/>
      <c r="N879" s="53"/>
      <c r="O879" s="4"/>
      <c r="P879" s="4"/>
      <c r="Q879" s="4"/>
      <c r="R879" s="4"/>
      <c r="S879" s="4"/>
      <c r="T879" s="4"/>
      <c r="U879" s="4"/>
      <c r="V879" s="4"/>
      <c r="W879" s="4"/>
      <c r="X879" s="4"/>
      <c r="Y879" s="4"/>
      <c r="Z879" s="57"/>
      <c r="AA879" s="57"/>
      <c r="AB879" s="4"/>
      <c r="AC879" s="4"/>
      <c r="AD879" s="4"/>
      <c r="AE879" s="4"/>
    </row>
    <row r="880" spans="1:31" ht="15.75" customHeight="1">
      <c r="A880" s="4"/>
      <c r="B880" s="4"/>
      <c r="C880" s="4"/>
      <c r="D880" s="4"/>
      <c r="E880" s="4"/>
      <c r="F880" s="4"/>
      <c r="G880" s="57"/>
      <c r="H880" s="57"/>
      <c r="I880" s="53"/>
      <c r="J880" s="53"/>
      <c r="K880" s="53"/>
      <c r="L880" s="53"/>
      <c r="M880" s="53"/>
      <c r="N880" s="53"/>
      <c r="O880" s="4"/>
      <c r="P880" s="4"/>
      <c r="Q880" s="4"/>
      <c r="R880" s="4"/>
      <c r="S880" s="4"/>
      <c r="T880" s="4"/>
      <c r="U880" s="4"/>
      <c r="V880" s="4"/>
      <c r="W880" s="4"/>
      <c r="X880" s="4"/>
      <c r="Y880" s="4"/>
      <c r="Z880" s="57"/>
      <c r="AA880" s="57"/>
      <c r="AB880" s="4"/>
      <c r="AC880" s="4"/>
      <c r="AD880" s="4"/>
      <c r="AE880" s="4"/>
    </row>
    <row r="881" spans="1:31" ht="15.75" customHeight="1">
      <c r="A881" s="4"/>
      <c r="B881" s="4"/>
      <c r="C881" s="4"/>
      <c r="D881" s="4"/>
      <c r="E881" s="4"/>
      <c r="F881" s="4"/>
      <c r="G881" s="57"/>
      <c r="H881" s="57"/>
      <c r="I881" s="53"/>
      <c r="J881" s="53"/>
      <c r="K881" s="53"/>
      <c r="L881" s="53"/>
      <c r="M881" s="53"/>
      <c r="N881" s="53"/>
      <c r="O881" s="4"/>
      <c r="P881" s="4"/>
      <c r="Q881" s="4"/>
      <c r="R881" s="4"/>
      <c r="S881" s="4"/>
      <c r="T881" s="4"/>
      <c r="U881" s="4"/>
      <c r="V881" s="4"/>
      <c r="W881" s="4"/>
      <c r="X881" s="4"/>
      <c r="Y881" s="4"/>
      <c r="Z881" s="57"/>
      <c r="AA881" s="57"/>
      <c r="AB881" s="4"/>
      <c r="AC881" s="4"/>
      <c r="AD881" s="4"/>
      <c r="AE881" s="4"/>
    </row>
    <row r="882" spans="1:31" ht="15.75" customHeight="1">
      <c r="A882" s="4"/>
      <c r="B882" s="4"/>
      <c r="C882" s="4"/>
      <c r="D882" s="4"/>
      <c r="E882" s="4"/>
      <c r="F882" s="4"/>
      <c r="G882" s="57"/>
      <c r="H882" s="57"/>
      <c r="I882" s="53"/>
      <c r="J882" s="53"/>
      <c r="K882" s="53"/>
      <c r="L882" s="53"/>
      <c r="M882" s="53"/>
      <c r="N882" s="53"/>
      <c r="O882" s="4"/>
      <c r="P882" s="4"/>
      <c r="Q882" s="4"/>
      <c r="R882" s="4"/>
      <c r="S882" s="4"/>
      <c r="T882" s="4"/>
      <c r="U882" s="4"/>
      <c r="V882" s="4"/>
      <c r="W882" s="4"/>
      <c r="X882" s="4"/>
      <c r="Y882" s="4"/>
      <c r="Z882" s="57"/>
      <c r="AA882" s="57"/>
      <c r="AB882" s="4"/>
      <c r="AC882" s="4"/>
      <c r="AD882" s="4"/>
      <c r="AE882" s="4"/>
    </row>
    <row r="883" spans="1:31" ht="15.75" customHeight="1">
      <c r="A883" s="4"/>
      <c r="B883" s="4"/>
      <c r="C883" s="4"/>
      <c r="D883" s="4"/>
      <c r="E883" s="4"/>
      <c r="F883" s="4"/>
      <c r="G883" s="57"/>
      <c r="H883" s="57"/>
      <c r="I883" s="53"/>
      <c r="J883" s="53"/>
      <c r="K883" s="53"/>
      <c r="L883" s="53"/>
      <c r="M883" s="53"/>
      <c r="N883" s="53"/>
      <c r="O883" s="4"/>
      <c r="P883" s="4"/>
      <c r="Q883" s="4"/>
      <c r="R883" s="4"/>
      <c r="S883" s="4"/>
      <c r="T883" s="4"/>
      <c r="U883" s="4"/>
      <c r="V883" s="4"/>
      <c r="W883" s="4"/>
      <c r="X883" s="4"/>
      <c r="Y883" s="4"/>
      <c r="Z883" s="57"/>
      <c r="AA883" s="57"/>
      <c r="AB883" s="4"/>
      <c r="AC883" s="4"/>
      <c r="AD883" s="4"/>
      <c r="AE883" s="4"/>
    </row>
    <row r="884" spans="1:31" ht="15.75" customHeight="1">
      <c r="A884" s="4"/>
      <c r="B884" s="4"/>
      <c r="C884" s="4"/>
      <c r="D884" s="4"/>
      <c r="E884" s="4"/>
      <c r="F884" s="4"/>
      <c r="G884" s="57"/>
      <c r="H884" s="57"/>
      <c r="I884" s="53"/>
      <c r="J884" s="53"/>
      <c r="K884" s="53"/>
      <c r="L884" s="53"/>
      <c r="M884" s="53"/>
      <c r="N884" s="53"/>
      <c r="O884" s="4"/>
      <c r="P884" s="4"/>
      <c r="Q884" s="4"/>
      <c r="R884" s="4"/>
      <c r="S884" s="4"/>
      <c r="T884" s="4"/>
      <c r="U884" s="4"/>
      <c r="V884" s="4"/>
      <c r="W884" s="4"/>
      <c r="X884" s="4"/>
      <c r="Y884" s="4"/>
      <c r="Z884" s="57"/>
      <c r="AA884" s="57"/>
      <c r="AB884" s="4"/>
      <c r="AC884" s="4"/>
      <c r="AD884" s="4"/>
      <c r="AE884" s="4"/>
    </row>
    <row r="885" spans="1:31" ht="15.75" customHeight="1">
      <c r="A885" s="4"/>
      <c r="B885" s="4"/>
      <c r="C885" s="4"/>
      <c r="D885" s="4"/>
      <c r="E885" s="4"/>
      <c r="F885" s="4"/>
      <c r="G885" s="57"/>
      <c r="H885" s="57"/>
      <c r="I885" s="53"/>
      <c r="J885" s="53"/>
      <c r="K885" s="53"/>
      <c r="L885" s="53"/>
      <c r="M885" s="53"/>
      <c r="N885" s="53"/>
      <c r="O885" s="4"/>
      <c r="P885" s="4"/>
      <c r="Q885" s="4"/>
      <c r="R885" s="4"/>
      <c r="S885" s="4"/>
      <c r="T885" s="4"/>
      <c r="U885" s="4"/>
      <c r="V885" s="4"/>
      <c r="W885" s="4"/>
      <c r="X885" s="4"/>
      <c r="Y885" s="4"/>
      <c r="Z885" s="57"/>
      <c r="AA885" s="57"/>
      <c r="AB885" s="4"/>
      <c r="AC885" s="4"/>
      <c r="AD885" s="4"/>
      <c r="AE885" s="4"/>
    </row>
    <row r="886" spans="1:31" ht="15.75" customHeight="1">
      <c r="A886" s="4"/>
      <c r="B886" s="4"/>
      <c r="C886" s="4"/>
      <c r="D886" s="4"/>
      <c r="E886" s="4"/>
      <c r="F886" s="4"/>
      <c r="G886" s="57"/>
      <c r="H886" s="57"/>
      <c r="I886" s="53"/>
      <c r="J886" s="53"/>
      <c r="K886" s="53"/>
      <c r="L886" s="53"/>
      <c r="M886" s="53"/>
      <c r="N886" s="53"/>
      <c r="O886" s="4"/>
      <c r="P886" s="4"/>
      <c r="Q886" s="4"/>
      <c r="R886" s="4"/>
      <c r="S886" s="4"/>
      <c r="T886" s="4"/>
      <c r="U886" s="4"/>
      <c r="V886" s="4"/>
      <c r="W886" s="4"/>
      <c r="X886" s="4"/>
      <c r="Y886" s="4"/>
      <c r="Z886" s="57"/>
      <c r="AA886" s="57"/>
      <c r="AB886" s="4"/>
      <c r="AC886" s="4"/>
      <c r="AD886" s="4"/>
      <c r="AE886" s="4"/>
    </row>
    <row r="887" spans="1:31" ht="15.75" customHeight="1">
      <c r="A887" s="4"/>
      <c r="B887" s="4"/>
      <c r="C887" s="4"/>
      <c r="D887" s="4"/>
      <c r="E887" s="4"/>
      <c r="F887" s="4"/>
      <c r="G887" s="57"/>
      <c r="H887" s="57"/>
      <c r="I887" s="53"/>
      <c r="J887" s="53"/>
      <c r="K887" s="53"/>
      <c r="L887" s="53"/>
      <c r="M887" s="53"/>
      <c r="N887" s="53"/>
      <c r="O887" s="4"/>
      <c r="P887" s="4"/>
      <c r="Q887" s="4"/>
      <c r="R887" s="4"/>
      <c r="S887" s="4"/>
      <c r="T887" s="4"/>
      <c r="U887" s="4"/>
      <c r="V887" s="4"/>
      <c r="W887" s="4"/>
      <c r="X887" s="4"/>
      <c r="Y887" s="4"/>
      <c r="Z887" s="57"/>
      <c r="AA887" s="57"/>
      <c r="AB887" s="4"/>
      <c r="AC887" s="4"/>
      <c r="AD887" s="4"/>
      <c r="AE887" s="4"/>
    </row>
    <row r="888" spans="1:31" ht="15.75" customHeight="1">
      <c r="A888" s="4"/>
      <c r="B888" s="4"/>
      <c r="C888" s="4"/>
      <c r="D888" s="4"/>
      <c r="E888" s="4"/>
      <c r="F888" s="4"/>
      <c r="G888" s="57"/>
      <c r="H888" s="57"/>
      <c r="I888" s="53"/>
      <c r="J888" s="53"/>
      <c r="K888" s="53"/>
      <c r="L888" s="53"/>
      <c r="M888" s="53"/>
      <c r="N888" s="53"/>
      <c r="O888" s="4"/>
      <c r="P888" s="4"/>
      <c r="Q888" s="4"/>
      <c r="R888" s="4"/>
      <c r="S888" s="4"/>
      <c r="T888" s="4"/>
      <c r="U888" s="4"/>
      <c r="V888" s="4"/>
      <c r="W888" s="4"/>
      <c r="X888" s="4"/>
      <c r="Y888" s="4"/>
      <c r="Z888" s="57"/>
      <c r="AA888" s="57"/>
      <c r="AB888" s="4"/>
      <c r="AC888" s="4"/>
      <c r="AD888" s="4"/>
      <c r="AE888" s="4"/>
    </row>
    <row r="889" spans="1:31" ht="15.75" customHeight="1">
      <c r="A889" s="4"/>
      <c r="B889" s="4"/>
      <c r="C889" s="4"/>
      <c r="D889" s="4"/>
      <c r="E889" s="4"/>
      <c r="F889" s="4"/>
      <c r="G889" s="57"/>
      <c r="H889" s="57"/>
      <c r="I889" s="53"/>
      <c r="J889" s="53"/>
      <c r="K889" s="53"/>
      <c r="L889" s="53"/>
      <c r="M889" s="53"/>
      <c r="N889" s="53"/>
      <c r="O889" s="4"/>
      <c r="P889" s="4"/>
      <c r="Q889" s="4"/>
      <c r="R889" s="4"/>
      <c r="S889" s="4"/>
      <c r="T889" s="4"/>
      <c r="U889" s="4"/>
      <c r="V889" s="4"/>
      <c r="W889" s="4"/>
      <c r="X889" s="4"/>
      <c r="Y889" s="4"/>
      <c r="Z889" s="57"/>
      <c r="AA889" s="57"/>
      <c r="AB889" s="4"/>
      <c r="AC889" s="4"/>
      <c r="AD889" s="4"/>
      <c r="AE889" s="4"/>
    </row>
    <row r="890" spans="1:31" ht="15.75" customHeight="1">
      <c r="A890" s="4"/>
      <c r="B890" s="4"/>
      <c r="C890" s="4"/>
      <c r="D890" s="4"/>
      <c r="E890" s="4"/>
      <c r="F890" s="4"/>
      <c r="G890" s="57"/>
      <c r="H890" s="57"/>
      <c r="I890" s="53"/>
      <c r="J890" s="53"/>
      <c r="K890" s="53"/>
      <c r="L890" s="53"/>
      <c r="M890" s="53"/>
      <c r="N890" s="53"/>
      <c r="O890" s="4"/>
      <c r="P890" s="4"/>
      <c r="Q890" s="4"/>
      <c r="R890" s="4"/>
      <c r="S890" s="4"/>
      <c r="T890" s="4"/>
      <c r="U890" s="4"/>
      <c r="V890" s="4"/>
      <c r="W890" s="4"/>
      <c r="X890" s="4"/>
      <c r="Y890" s="4"/>
      <c r="Z890" s="57"/>
      <c r="AA890" s="57"/>
      <c r="AB890" s="4"/>
      <c r="AC890" s="4"/>
      <c r="AD890" s="4"/>
      <c r="AE890" s="4"/>
    </row>
    <row r="891" spans="1:31" ht="15.75" customHeight="1">
      <c r="A891" s="4"/>
      <c r="B891" s="4"/>
      <c r="C891" s="4"/>
      <c r="D891" s="4"/>
      <c r="E891" s="4"/>
      <c r="F891" s="4"/>
      <c r="G891" s="57"/>
      <c r="H891" s="57"/>
      <c r="I891" s="53"/>
      <c r="J891" s="53"/>
      <c r="K891" s="53"/>
      <c r="L891" s="53"/>
      <c r="M891" s="53"/>
      <c r="N891" s="53"/>
      <c r="O891" s="4"/>
      <c r="P891" s="4"/>
      <c r="Q891" s="4"/>
      <c r="R891" s="4"/>
      <c r="S891" s="4"/>
      <c r="T891" s="4"/>
      <c r="U891" s="4"/>
      <c r="V891" s="4"/>
      <c r="W891" s="4"/>
      <c r="X891" s="4"/>
      <c r="Y891" s="4"/>
      <c r="Z891" s="57"/>
      <c r="AA891" s="57"/>
      <c r="AB891" s="4"/>
      <c r="AC891" s="4"/>
      <c r="AD891" s="4"/>
      <c r="AE891" s="4"/>
    </row>
    <row r="892" spans="1:31" ht="15.75" customHeight="1">
      <c r="A892" s="4"/>
      <c r="B892" s="4"/>
      <c r="C892" s="4"/>
      <c r="D892" s="4"/>
      <c r="E892" s="4"/>
      <c r="F892" s="4"/>
      <c r="G892" s="57"/>
      <c r="H892" s="57"/>
      <c r="I892" s="53"/>
      <c r="J892" s="53"/>
      <c r="K892" s="53"/>
      <c r="L892" s="53"/>
      <c r="M892" s="53"/>
      <c r="N892" s="53"/>
      <c r="O892" s="4"/>
      <c r="P892" s="4"/>
      <c r="Q892" s="4"/>
      <c r="R892" s="4"/>
      <c r="S892" s="4"/>
      <c r="T892" s="4"/>
      <c r="U892" s="4"/>
      <c r="V892" s="4"/>
      <c r="W892" s="4"/>
      <c r="X892" s="4"/>
      <c r="Y892" s="4"/>
      <c r="Z892" s="57"/>
      <c r="AA892" s="57"/>
      <c r="AB892" s="4"/>
      <c r="AC892" s="4"/>
      <c r="AD892" s="4"/>
      <c r="AE892" s="4"/>
    </row>
    <row r="893" spans="1:31" ht="15.75" customHeight="1">
      <c r="A893" s="4"/>
      <c r="B893" s="4"/>
      <c r="C893" s="4"/>
      <c r="D893" s="4"/>
      <c r="E893" s="4"/>
      <c r="F893" s="4"/>
      <c r="G893" s="57"/>
      <c r="H893" s="57"/>
      <c r="I893" s="53"/>
      <c r="J893" s="53"/>
      <c r="K893" s="53"/>
      <c r="L893" s="53"/>
      <c r="M893" s="53"/>
      <c r="N893" s="53"/>
      <c r="O893" s="4"/>
      <c r="P893" s="4"/>
      <c r="Q893" s="4"/>
      <c r="R893" s="4"/>
      <c r="S893" s="4"/>
      <c r="T893" s="4"/>
      <c r="U893" s="4"/>
      <c r="V893" s="4"/>
      <c r="W893" s="4"/>
      <c r="X893" s="4"/>
      <c r="Y893" s="4"/>
      <c r="Z893" s="57"/>
      <c r="AA893" s="57"/>
      <c r="AB893" s="4"/>
      <c r="AC893" s="4"/>
      <c r="AD893" s="4"/>
      <c r="AE893" s="4"/>
    </row>
    <row r="894" spans="1:31" ht="15.75" customHeight="1">
      <c r="A894" s="4"/>
      <c r="B894" s="4"/>
      <c r="C894" s="4"/>
      <c r="D894" s="4"/>
      <c r="E894" s="4"/>
      <c r="F894" s="4"/>
      <c r="G894" s="57"/>
      <c r="H894" s="57"/>
      <c r="I894" s="53"/>
      <c r="J894" s="53"/>
      <c r="K894" s="53"/>
      <c r="L894" s="53"/>
      <c r="M894" s="53"/>
      <c r="N894" s="53"/>
      <c r="O894" s="4"/>
      <c r="P894" s="4"/>
      <c r="Q894" s="4"/>
      <c r="R894" s="4"/>
      <c r="S894" s="4"/>
      <c r="T894" s="4"/>
      <c r="U894" s="4"/>
      <c r="V894" s="4"/>
      <c r="W894" s="4"/>
      <c r="X894" s="4"/>
      <c r="Y894" s="4"/>
      <c r="Z894" s="57"/>
      <c r="AA894" s="57"/>
      <c r="AB894" s="4"/>
      <c r="AC894" s="4"/>
      <c r="AD894" s="4"/>
      <c r="AE894" s="4"/>
    </row>
    <row r="895" spans="1:31" ht="15.75" customHeight="1">
      <c r="A895" s="4"/>
      <c r="B895" s="4"/>
      <c r="C895" s="4"/>
      <c r="D895" s="4"/>
      <c r="E895" s="4"/>
      <c r="F895" s="4"/>
      <c r="G895" s="57"/>
      <c r="H895" s="57"/>
      <c r="I895" s="53"/>
      <c r="J895" s="53"/>
      <c r="K895" s="53"/>
      <c r="L895" s="53"/>
      <c r="M895" s="53"/>
      <c r="N895" s="53"/>
      <c r="O895" s="4"/>
      <c r="P895" s="4"/>
      <c r="Q895" s="4"/>
      <c r="R895" s="4"/>
      <c r="S895" s="4"/>
      <c r="T895" s="4"/>
      <c r="U895" s="4"/>
      <c r="V895" s="4"/>
      <c r="W895" s="4"/>
      <c r="X895" s="4"/>
      <c r="Y895" s="4"/>
      <c r="Z895" s="57"/>
      <c r="AA895" s="57"/>
      <c r="AB895" s="4"/>
      <c r="AC895" s="4"/>
      <c r="AD895" s="4"/>
      <c r="AE895" s="4"/>
    </row>
    <row r="896" spans="1:31" ht="15.75" customHeight="1">
      <c r="A896" s="4"/>
      <c r="B896" s="4"/>
      <c r="C896" s="4"/>
      <c r="D896" s="4"/>
      <c r="E896" s="4"/>
      <c r="F896" s="4"/>
      <c r="G896" s="57"/>
      <c r="H896" s="57"/>
      <c r="I896" s="53"/>
      <c r="J896" s="53"/>
      <c r="K896" s="53"/>
      <c r="L896" s="53"/>
      <c r="M896" s="53"/>
      <c r="N896" s="53"/>
      <c r="O896" s="4"/>
      <c r="P896" s="4"/>
      <c r="Q896" s="4"/>
      <c r="R896" s="4"/>
      <c r="S896" s="4"/>
      <c r="T896" s="4"/>
      <c r="U896" s="4"/>
      <c r="V896" s="4"/>
      <c r="W896" s="4"/>
      <c r="X896" s="4"/>
      <c r="Y896" s="4"/>
      <c r="Z896" s="57"/>
      <c r="AA896" s="57"/>
      <c r="AB896" s="4"/>
      <c r="AC896" s="4"/>
      <c r="AD896" s="4"/>
      <c r="AE896" s="4"/>
    </row>
    <row r="897" spans="1:31" ht="15.75" customHeight="1">
      <c r="A897" s="4"/>
      <c r="B897" s="4"/>
      <c r="C897" s="4"/>
      <c r="D897" s="4"/>
      <c r="E897" s="4"/>
      <c r="F897" s="4"/>
      <c r="G897" s="57"/>
      <c r="H897" s="57"/>
      <c r="I897" s="53"/>
      <c r="J897" s="53"/>
      <c r="K897" s="53"/>
      <c r="L897" s="53"/>
      <c r="M897" s="53"/>
      <c r="N897" s="53"/>
      <c r="O897" s="4"/>
      <c r="P897" s="4"/>
      <c r="Q897" s="4"/>
      <c r="R897" s="4"/>
      <c r="S897" s="4"/>
      <c r="T897" s="4"/>
      <c r="U897" s="4"/>
      <c r="V897" s="4"/>
      <c r="W897" s="4"/>
      <c r="X897" s="4"/>
      <c r="Y897" s="4"/>
      <c r="Z897" s="57"/>
      <c r="AA897" s="57"/>
      <c r="AB897" s="4"/>
      <c r="AC897" s="4"/>
      <c r="AD897" s="4"/>
      <c r="AE897" s="4"/>
    </row>
    <row r="898" spans="1:31" ht="15.75" customHeight="1">
      <c r="A898" s="4"/>
      <c r="B898" s="4"/>
      <c r="C898" s="4"/>
      <c r="D898" s="4"/>
      <c r="E898" s="4"/>
      <c r="F898" s="4"/>
      <c r="G898" s="57"/>
      <c r="H898" s="57"/>
      <c r="I898" s="53"/>
      <c r="J898" s="53"/>
      <c r="K898" s="53"/>
      <c r="L898" s="53"/>
      <c r="M898" s="53"/>
      <c r="N898" s="53"/>
      <c r="O898" s="4"/>
      <c r="P898" s="4"/>
      <c r="Q898" s="4"/>
      <c r="R898" s="4"/>
      <c r="S898" s="4"/>
      <c r="T898" s="4"/>
      <c r="U898" s="4"/>
      <c r="V898" s="4"/>
      <c r="W898" s="4"/>
      <c r="X898" s="4"/>
      <c r="Y898" s="4"/>
      <c r="Z898" s="57"/>
      <c r="AA898" s="57"/>
      <c r="AB898" s="4"/>
      <c r="AC898" s="4"/>
      <c r="AD898" s="4"/>
      <c r="AE898" s="4"/>
    </row>
    <row r="899" spans="1:31" ht="15.75" customHeight="1">
      <c r="A899" s="4"/>
      <c r="B899" s="4"/>
      <c r="C899" s="4"/>
      <c r="D899" s="4"/>
      <c r="E899" s="4"/>
      <c r="F899" s="4"/>
      <c r="G899" s="57"/>
      <c r="H899" s="57"/>
      <c r="I899" s="53"/>
      <c r="J899" s="53"/>
      <c r="K899" s="53"/>
      <c r="L899" s="53"/>
      <c r="M899" s="53"/>
      <c r="N899" s="53"/>
      <c r="O899" s="4"/>
      <c r="P899" s="4"/>
      <c r="Q899" s="4"/>
      <c r="R899" s="4"/>
      <c r="S899" s="4"/>
      <c r="T899" s="4"/>
      <c r="U899" s="4"/>
      <c r="V899" s="4"/>
      <c r="W899" s="4"/>
      <c r="X899" s="4"/>
      <c r="Y899" s="4"/>
      <c r="Z899" s="57"/>
      <c r="AA899" s="57"/>
      <c r="AB899" s="4"/>
      <c r="AC899" s="4"/>
      <c r="AD899" s="4"/>
      <c r="AE899" s="4"/>
    </row>
    <row r="900" spans="1:31" ht="15.75" customHeight="1">
      <c r="A900" s="4"/>
      <c r="B900" s="4"/>
      <c r="C900" s="4"/>
      <c r="D900" s="4"/>
      <c r="E900" s="4"/>
      <c r="F900" s="4"/>
      <c r="G900" s="57"/>
      <c r="H900" s="57"/>
      <c r="I900" s="53"/>
      <c r="J900" s="53"/>
      <c r="K900" s="53"/>
      <c r="L900" s="53"/>
      <c r="M900" s="53"/>
      <c r="N900" s="53"/>
      <c r="O900" s="4"/>
      <c r="P900" s="4"/>
      <c r="Q900" s="4"/>
      <c r="R900" s="4"/>
      <c r="S900" s="4"/>
      <c r="T900" s="4"/>
      <c r="U900" s="4"/>
      <c r="V900" s="4"/>
      <c r="W900" s="4"/>
      <c r="X900" s="4"/>
      <c r="Y900" s="4"/>
      <c r="Z900" s="57"/>
      <c r="AA900" s="57"/>
      <c r="AB900" s="4"/>
      <c r="AC900" s="4"/>
      <c r="AD900" s="4"/>
      <c r="AE900" s="4"/>
    </row>
    <row r="901" spans="1:31" ht="15.75" customHeight="1">
      <c r="A901" s="4"/>
      <c r="B901" s="4"/>
      <c r="C901" s="4"/>
      <c r="D901" s="4"/>
      <c r="E901" s="4"/>
      <c r="F901" s="4"/>
      <c r="G901" s="57"/>
      <c r="H901" s="57"/>
      <c r="I901" s="53"/>
      <c r="J901" s="53"/>
      <c r="K901" s="53"/>
      <c r="L901" s="53"/>
      <c r="M901" s="53"/>
      <c r="N901" s="53"/>
      <c r="O901" s="4"/>
      <c r="P901" s="4"/>
      <c r="Q901" s="4"/>
      <c r="R901" s="4"/>
      <c r="S901" s="4"/>
      <c r="T901" s="4"/>
      <c r="U901" s="4"/>
      <c r="V901" s="4"/>
      <c r="W901" s="4"/>
      <c r="X901" s="4"/>
      <c r="Y901" s="4"/>
      <c r="Z901" s="57"/>
      <c r="AA901" s="57"/>
      <c r="AB901" s="4"/>
      <c r="AC901" s="4"/>
      <c r="AD901" s="4"/>
      <c r="AE901" s="4"/>
    </row>
    <row r="902" spans="1:31" ht="15.75" customHeight="1">
      <c r="A902" s="4"/>
      <c r="B902" s="4"/>
      <c r="C902" s="4"/>
      <c r="D902" s="4"/>
      <c r="E902" s="4"/>
      <c r="F902" s="4"/>
      <c r="G902" s="57"/>
      <c r="H902" s="57"/>
      <c r="I902" s="53"/>
      <c r="J902" s="53"/>
      <c r="K902" s="53"/>
      <c r="L902" s="53"/>
      <c r="M902" s="53"/>
      <c r="N902" s="53"/>
      <c r="O902" s="4"/>
      <c r="P902" s="4"/>
      <c r="Q902" s="4"/>
      <c r="R902" s="4"/>
      <c r="S902" s="4"/>
      <c r="T902" s="4"/>
      <c r="U902" s="4"/>
      <c r="V902" s="4"/>
      <c r="W902" s="4"/>
      <c r="X902" s="4"/>
      <c r="Y902" s="4"/>
      <c r="Z902" s="57"/>
      <c r="AA902" s="57"/>
      <c r="AB902" s="4"/>
      <c r="AC902" s="4"/>
      <c r="AD902" s="4"/>
      <c r="AE902" s="4"/>
    </row>
    <row r="903" spans="1:31" ht="15.75" customHeight="1">
      <c r="A903" s="4"/>
      <c r="B903" s="4"/>
      <c r="C903" s="4"/>
      <c r="D903" s="4"/>
      <c r="E903" s="4"/>
      <c r="F903" s="4"/>
      <c r="G903" s="57"/>
      <c r="H903" s="57"/>
      <c r="I903" s="53"/>
      <c r="J903" s="53"/>
      <c r="K903" s="53"/>
      <c r="L903" s="53"/>
      <c r="M903" s="53"/>
      <c r="N903" s="53"/>
      <c r="O903" s="4"/>
      <c r="P903" s="4"/>
      <c r="Q903" s="4"/>
      <c r="R903" s="4"/>
      <c r="S903" s="4"/>
      <c r="T903" s="4"/>
      <c r="U903" s="4"/>
      <c r="V903" s="4"/>
      <c r="W903" s="4"/>
      <c r="X903" s="4"/>
      <c r="Y903" s="4"/>
      <c r="Z903" s="57"/>
      <c r="AA903" s="57"/>
      <c r="AB903" s="4"/>
      <c r="AC903" s="4"/>
      <c r="AD903" s="4"/>
      <c r="AE903" s="4"/>
    </row>
    <row r="904" spans="1:31" ht="15.75" customHeight="1">
      <c r="A904" s="4"/>
      <c r="B904" s="4"/>
      <c r="C904" s="4"/>
      <c r="D904" s="4"/>
      <c r="E904" s="4"/>
      <c r="F904" s="4"/>
      <c r="G904" s="57"/>
      <c r="H904" s="57"/>
      <c r="I904" s="53"/>
      <c r="J904" s="53"/>
      <c r="K904" s="53"/>
      <c r="L904" s="53"/>
      <c r="M904" s="53"/>
      <c r="N904" s="53"/>
      <c r="O904" s="4"/>
      <c r="P904" s="4"/>
      <c r="Q904" s="4"/>
      <c r="R904" s="4"/>
      <c r="S904" s="4"/>
      <c r="T904" s="4"/>
      <c r="U904" s="4"/>
      <c r="V904" s="4"/>
      <c r="W904" s="4"/>
      <c r="X904" s="4"/>
      <c r="Y904" s="4"/>
      <c r="Z904" s="57"/>
      <c r="AA904" s="57"/>
      <c r="AB904" s="4"/>
      <c r="AC904" s="4"/>
      <c r="AD904" s="4"/>
      <c r="AE904" s="4"/>
    </row>
    <row r="905" spans="1:31" ht="15.75" customHeight="1">
      <c r="A905" s="4"/>
      <c r="B905" s="4"/>
      <c r="C905" s="4"/>
      <c r="D905" s="4"/>
      <c r="E905" s="4"/>
      <c r="F905" s="4"/>
      <c r="G905" s="57"/>
      <c r="H905" s="57"/>
      <c r="I905" s="53"/>
      <c r="J905" s="53"/>
      <c r="K905" s="53"/>
      <c r="L905" s="53"/>
      <c r="M905" s="53"/>
      <c r="N905" s="53"/>
      <c r="O905" s="4"/>
      <c r="P905" s="4"/>
      <c r="Q905" s="4"/>
      <c r="R905" s="4"/>
      <c r="S905" s="4"/>
      <c r="T905" s="4"/>
      <c r="U905" s="4"/>
      <c r="V905" s="4"/>
      <c r="W905" s="4"/>
      <c r="X905" s="4"/>
      <c r="Y905" s="4"/>
      <c r="Z905" s="57"/>
      <c r="AA905" s="57"/>
      <c r="AB905" s="4"/>
      <c r="AC905" s="4"/>
      <c r="AD905" s="4"/>
      <c r="AE905" s="4"/>
    </row>
    <row r="906" spans="1:31" ht="15.75" customHeight="1">
      <c r="A906" s="4"/>
      <c r="B906" s="4"/>
      <c r="C906" s="4"/>
      <c r="D906" s="4"/>
      <c r="E906" s="4"/>
      <c r="F906" s="4"/>
      <c r="G906" s="57"/>
      <c r="H906" s="57"/>
      <c r="I906" s="53"/>
      <c r="J906" s="53"/>
      <c r="K906" s="53"/>
      <c r="L906" s="53"/>
      <c r="M906" s="53"/>
      <c r="N906" s="53"/>
      <c r="O906" s="4"/>
      <c r="P906" s="4"/>
      <c r="Q906" s="4"/>
      <c r="R906" s="4"/>
      <c r="S906" s="4"/>
      <c r="T906" s="4"/>
      <c r="U906" s="4"/>
      <c r="V906" s="4"/>
      <c r="W906" s="4"/>
      <c r="X906" s="4"/>
      <c r="Y906" s="4"/>
      <c r="Z906" s="57"/>
      <c r="AA906" s="57"/>
      <c r="AB906" s="4"/>
      <c r="AC906" s="4"/>
      <c r="AD906" s="4"/>
      <c r="AE906" s="4"/>
    </row>
    <row r="907" spans="1:31" ht="15.75" customHeight="1">
      <c r="A907" s="4"/>
      <c r="B907" s="4"/>
      <c r="C907" s="4"/>
      <c r="D907" s="4"/>
      <c r="E907" s="4"/>
      <c r="F907" s="4"/>
      <c r="G907" s="57"/>
      <c r="H907" s="57"/>
      <c r="I907" s="53"/>
      <c r="J907" s="53"/>
      <c r="K907" s="53"/>
      <c r="L907" s="53"/>
      <c r="M907" s="53"/>
      <c r="N907" s="53"/>
      <c r="O907" s="4"/>
      <c r="P907" s="4"/>
      <c r="Q907" s="4"/>
      <c r="R907" s="4"/>
      <c r="S907" s="4"/>
      <c r="T907" s="4"/>
      <c r="U907" s="4"/>
      <c r="V907" s="4"/>
      <c r="W907" s="4"/>
      <c r="X907" s="4"/>
      <c r="Y907" s="4"/>
      <c r="Z907" s="57"/>
      <c r="AA907" s="57"/>
      <c r="AB907" s="4"/>
      <c r="AC907" s="4"/>
      <c r="AD907" s="4"/>
      <c r="AE907" s="4"/>
    </row>
    <row r="908" spans="1:31" ht="15.75" customHeight="1">
      <c r="A908" s="4"/>
      <c r="B908" s="4"/>
      <c r="C908" s="4"/>
      <c r="D908" s="4"/>
      <c r="E908" s="4"/>
      <c r="F908" s="4"/>
      <c r="G908" s="57"/>
      <c r="H908" s="57"/>
      <c r="I908" s="53"/>
      <c r="J908" s="53"/>
      <c r="K908" s="53"/>
      <c r="L908" s="53"/>
      <c r="M908" s="53"/>
      <c r="N908" s="53"/>
      <c r="O908" s="4"/>
      <c r="P908" s="4"/>
      <c r="Q908" s="4"/>
      <c r="R908" s="4"/>
      <c r="S908" s="4"/>
      <c r="T908" s="4"/>
      <c r="U908" s="4"/>
      <c r="V908" s="4"/>
      <c r="W908" s="4"/>
      <c r="X908" s="4"/>
      <c r="Y908" s="4"/>
      <c r="Z908" s="57"/>
      <c r="AA908" s="57"/>
      <c r="AB908" s="4"/>
      <c r="AC908" s="4"/>
      <c r="AD908" s="4"/>
      <c r="AE908" s="4"/>
    </row>
    <row r="909" spans="1:31" ht="15.75" customHeight="1">
      <c r="A909" s="4"/>
      <c r="B909" s="4"/>
      <c r="C909" s="4"/>
      <c r="D909" s="4"/>
      <c r="E909" s="4"/>
      <c r="F909" s="4"/>
      <c r="G909" s="57"/>
      <c r="H909" s="57"/>
      <c r="I909" s="53"/>
      <c r="J909" s="53"/>
      <c r="K909" s="53"/>
      <c r="L909" s="53"/>
      <c r="M909" s="53"/>
      <c r="N909" s="53"/>
      <c r="O909" s="4"/>
      <c r="P909" s="4"/>
      <c r="Q909" s="4"/>
      <c r="R909" s="4"/>
      <c r="S909" s="4"/>
      <c r="T909" s="4"/>
      <c r="U909" s="4"/>
      <c r="V909" s="4"/>
      <c r="W909" s="4"/>
      <c r="X909" s="4"/>
      <c r="Y909" s="4"/>
      <c r="Z909" s="57"/>
      <c r="AA909" s="57"/>
      <c r="AB909" s="4"/>
      <c r="AC909" s="4"/>
      <c r="AD909" s="4"/>
      <c r="AE909" s="4"/>
    </row>
    <row r="910" spans="1:31" ht="15.75" customHeight="1">
      <c r="A910" s="4"/>
      <c r="B910" s="4"/>
      <c r="C910" s="4"/>
      <c r="D910" s="4"/>
      <c r="E910" s="4"/>
      <c r="F910" s="4"/>
      <c r="G910" s="57"/>
      <c r="H910" s="57"/>
      <c r="I910" s="53"/>
      <c r="J910" s="53"/>
      <c r="K910" s="53"/>
      <c r="L910" s="53"/>
      <c r="M910" s="53"/>
      <c r="N910" s="53"/>
      <c r="O910" s="4"/>
      <c r="P910" s="4"/>
      <c r="Q910" s="4"/>
      <c r="R910" s="4"/>
      <c r="S910" s="4"/>
      <c r="T910" s="4"/>
      <c r="U910" s="4"/>
      <c r="V910" s="4"/>
      <c r="W910" s="4"/>
      <c r="X910" s="4"/>
      <c r="Y910" s="4"/>
      <c r="Z910" s="57"/>
      <c r="AA910" s="57"/>
      <c r="AB910" s="4"/>
      <c r="AC910" s="4"/>
      <c r="AD910" s="4"/>
      <c r="AE910" s="4"/>
    </row>
    <row r="911" spans="1:31" ht="15.75" customHeight="1">
      <c r="A911" s="4"/>
      <c r="B911" s="4"/>
      <c r="C911" s="4"/>
      <c r="D911" s="4"/>
      <c r="E911" s="4"/>
      <c r="F911" s="4"/>
      <c r="G911" s="57"/>
      <c r="H911" s="57"/>
      <c r="I911" s="53"/>
      <c r="J911" s="53"/>
      <c r="K911" s="53"/>
      <c r="L911" s="53"/>
      <c r="M911" s="53"/>
      <c r="N911" s="53"/>
      <c r="O911" s="4"/>
      <c r="P911" s="4"/>
      <c r="Q911" s="4"/>
      <c r="R911" s="4"/>
      <c r="S911" s="4"/>
      <c r="T911" s="4"/>
      <c r="U911" s="4"/>
      <c r="V911" s="4"/>
      <c r="W911" s="4"/>
      <c r="X911" s="4"/>
      <c r="Y911" s="4"/>
      <c r="Z911" s="57"/>
      <c r="AA911" s="57"/>
      <c r="AB911" s="4"/>
      <c r="AC911" s="4"/>
      <c r="AD911" s="4"/>
      <c r="AE911" s="4"/>
    </row>
    <row r="912" spans="1:31" ht="15.75" customHeight="1">
      <c r="A912" s="4"/>
      <c r="B912" s="4"/>
      <c r="C912" s="4"/>
      <c r="D912" s="4"/>
      <c r="E912" s="4"/>
      <c r="F912" s="4"/>
      <c r="G912" s="57"/>
      <c r="H912" s="57"/>
      <c r="I912" s="53"/>
      <c r="J912" s="53"/>
      <c r="K912" s="53"/>
      <c r="L912" s="53"/>
      <c r="M912" s="53"/>
      <c r="N912" s="53"/>
      <c r="O912" s="4"/>
      <c r="P912" s="4"/>
      <c r="Q912" s="4"/>
      <c r="R912" s="4"/>
      <c r="S912" s="4"/>
      <c r="T912" s="4"/>
      <c r="U912" s="4"/>
      <c r="V912" s="4"/>
      <c r="W912" s="4"/>
      <c r="X912" s="4"/>
      <c r="Y912" s="4"/>
      <c r="Z912" s="57"/>
      <c r="AA912" s="57"/>
      <c r="AB912" s="4"/>
      <c r="AC912" s="4"/>
      <c r="AD912" s="4"/>
      <c r="AE912" s="4"/>
    </row>
    <row r="913" spans="1:31" ht="15.75" customHeight="1">
      <c r="A913" s="4"/>
      <c r="B913" s="4"/>
      <c r="C913" s="4"/>
      <c r="D913" s="4"/>
      <c r="E913" s="4"/>
      <c r="F913" s="4"/>
      <c r="G913" s="57"/>
      <c r="H913" s="57"/>
      <c r="I913" s="53"/>
      <c r="J913" s="53"/>
      <c r="K913" s="53"/>
      <c r="L913" s="53"/>
      <c r="M913" s="53"/>
      <c r="N913" s="53"/>
      <c r="O913" s="4"/>
      <c r="P913" s="4"/>
      <c r="Q913" s="4"/>
      <c r="R913" s="4"/>
      <c r="S913" s="4"/>
      <c r="T913" s="4"/>
      <c r="U913" s="4"/>
      <c r="V913" s="4"/>
      <c r="W913" s="4"/>
      <c r="X913" s="4"/>
      <c r="Y913" s="4"/>
      <c r="Z913" s="57"/>
      <c r="AA913" s="57"/>
      <c r="AB913" s="4"/>
      <c r="AC913" s="4"/>
      <c r="AD913" s="4"/>
      <c r="AE913" s="4"/>
    </row>
    <row r="914" spans="1:31" ht="15.75" customHeight="1">
      <c r="A914" s="4"/>
      <c r="B914" s="4"/>
      <c r="C914" s="4"/>
      <c r="D914" s="4"/>
      <c r="E914" s="4"/>
      <c r="F914" s="4"/>
      <c r="G914" s="57"/>
      <c r="H914" s="57"/>
      <c r="I914" s="53"/>
      <c r="J914" s="53"/>
      <c r="K914" s="53"/>
      <c r="L914" s="53"/>
      <c r="M914" s="53"/>
      <c r="N914" s="53"/>
      <c r="O914" s="4"/>
      <c r="P914" s="4"/>
      <c r="Q914" s="4"/>
      <c r="R914" s="4"/>
      <c r="S914" s="4"/>
      <c r="T914" s="4"/>
      <c r="U914" s="4"/>
      <c r="V914" s="4"/>
      <c r="W914" s="4"/>
      <c r="X914" s="4"/>
      <c r="Y914" s="4"/>
      <c r="Z914" s="57"/>
      <c r="AA914" s="57"/>
      <c r="AB914" s="4"/>
      <c r="AC914" s="4"/>
      <c r="AD914" s="4"/>
      <c r="AE914" s="4"/>
    </row>
    <row r="915" spans="1:31" ht="15.75" customHeight="1">
      <c r="A915" s="4"/>
      <c r="B915" s="4"/>
      <c r="C915" s="4"/>
      <c r="D915" s="4"/>
      <c r="E915" s="4"/>
      <c r="F915" s="4"/>
      <c r="G915" s="57"/>
      <c r="H915" s="57"/>
      <c r="I915" s="53"/>
      <c r="J915" s="53"/>
      <c r="K915" s="53"/>
      <c r="L915" s="53"/>
      <c r="M915" s="53"/>
      <c r="N915" s="53"/>
      <c r="O915" s="4"/>
      <c r="P915" s="4"/>
      <c r="Q915" s="4"/>
      <c r="R915" s="4"/>
      <c r="S915" s="4"/>
      <c r="T915" s="4"/>
      <c r="U915" s="4"/>
      <c r="V915" s="4"/>
      <c r="W915" s="4"/>
      <c r="X915" s="4"/>
      <c r="Y915" s="4"/>
      <c r="Z915" s="57"/>
      <c r="AA915" s="57"/>
      <c r="AB915" s="4"/>
      <c r="AC915" s="4"/>
      <c r="AD915" s="4"/>
      <c r="AE915" s="4"/>
    </row>
    <row r="916" spans="1:31" ht="15.75" customHeight="1">
      <c r="A916" s="4"/>
      <c r="B916" s="4"/>
      <c r="C916" s="4"/>
      <c r="D916" s="4"/>
      <c r="E916" s="4"/>
      <c r="F916" s="4"/>
      <c r="G916" s="57"/>
      <c r="H916" s="57"/>
      <c r="I916" s="53"/>
      <c r="J916" s="53"/>
      <c r="K916" s="53"/>
      <c r="L916" s="53"/>
      <c r="M916" s="53"/>
      <c r="N916" s="53"/>
      <c r="O916" s="4"/>
      <c r="P916" s="4"/>
      <c r="Q916" s="4"/>
      <c r="R916" s="4"/>
      <c r="S916" s="4"/>
      <c r="T916" s="4"/>
      <c r="U916" s="4"/>
      <c r="V916" s="4"/>
      <c r="W916" s="4"/>
      <c r="X916" s="4"/>
      <c r="Y916" s="4"/>
      <c r="Z916" s="57"/>
      <c r="AA916" s="57"/>
      <c r="AB916" s="4"/>
      <c r="AC916" s="4"/>
      <c r="AD916" s="4"/>
      <c r="AE916" s="4"/>
    </row>
    <row r="917" spans="1:31" ht="15.75" customHeight="1">
      <c r="A917" s="4"/>
      <c r="B917" s="4"/>
      <c r="C917" s="4"/>
      <c r="D917" s="4"/>
      <c r="E917" s="4"/>
      <c r="F917" s="4"/>
      <c r="G917" s="57"/>
      <c r="H917" s="57"/>
      <c r="I917" s="53"/>
      <c r="J917" s="53"/>
      <c r="K917" s="53"/>
      <c r="L917" s="53"/>
      <c r="M917" s="53"/>
      <c r="N917" s="53"/>
      <c r="O917" s="4"/>
      <c r="P917" s="4"/>
      <c r="Q917" s="4"/>
      <c r="R917" s="4"/>
      <c r="S917" s="4"/>
      <c r="T917" s="4"/>
      <c r="U917" s="4"/>
      <c r="V917" s="4"/>
      <c r="W917" s="4"/>
      <c r="X917" s="4"/>
      <c r="Y917" s="4"/>
      <c r="Z917" s="57"/>
      <c r="AA917" s="57"/>
      <c r="AB917" s="4"/>
      <c r="AC917" s="4"/>
      <c r="AD917" s="4"/>
      <c r="AE917" s="4"/>
    </row>
    <row r="918" spans="1:31" ht="15.75" customHeight="1">
      <c r="A918" s="4"/>
      <c r="B918" s="4"/>
      <c r="C918" s="4"/>
      <c r="D918" s="4"/>
      <c r="E918" s="4"/>
      <c r="F918" s="4"/>
      <c r="G918" s="57"/>
      <c r="H918" s="57"/>
      <c r="I918" s="53"/>
      <c r="J918" s="53"/>
      <c r="K918" s="53"/>
      <c r="L918" s="53"/>
      <c r="M918" s="53"/>
      <c r="N918" s="53"/>
      <c r="O918" s="4"/>
      <c r="P918" s="4"/>
      <c r="Q918" s="4"/>
      <c r="R918" s="4"/>
      <c r="S918" s="4"/>
      <c r="T918" s="4"/>
      <c r="U918" s="4"/>
      <c r="V918" s="4"/>
      <c r="W918" s="4"/>
      <c r="X918" s="4"/>
      <c r="Y918" s="4"/>
      <c r="Z918" s="57"/>
      <c r="AA918" s="57"/>
      <c r="AB918" s="4"/>
      <c r="AC918" s="4"/>
      <c r="AD918" s="4"/>
      <c r="AE918" s="4"/>
    </row>
    <row r="919" spans="1:31" ht="15.75" customHeight="1">
      <c r="A919" s="4"/>
      <c r="B919" s="4"/>
      <c r="C919" s="4"/>
      <c r="D919" s="4"/>
      <c r="E919" s="4"/>
      <c r="F919" s="4"/>
      <c r="G919" s="57"/>
      <c r="H919" s="57"/>
      <c r="I919" s="53"/>
      <c r="J919" s="53"/>
      <c r="K919" s="53"/>
      <c r="L919" s="53"/>
      <c r="M919" s="53"/>
      <c r="N919" s="53"/>
      <c r="O919" s="4"/>
      <c r="P919" s="4"/>
      <c r="Q919" s="4"/>
      <c r="R919" s="4"/>
      <c r="S919" s="4"/>
      <c r="T919" s="4"/>
      <c r="U919" s="4"/>
      <c r="V919" s="4"/>
      <c r="W919" s="4"/>
      <c r="X919" s="4"/>
      <c r="Y919" s="4"/>
      <c r="Z919" s="57"/>
      <c r="AA919" s="57"/>
      <c r="AB919" s="4"/>
      <c r="AC919" s="4"/>
      <c r="AD919" s="4"/>
      <c r="AE919" s="4"/>
    </row>
    <row r="920" spans="1:31" ht="15.75" customHeight="1">
      <c r="A920" s="4"/>
      <c r="B920" s="4"/>
      <c r="C920" s="4"/>
      <c r="D920" s="4"/>
      <c r="E920" s="4"/>
      <c r="F920" s="4"/>
      <c r="G920" s="57"/>
      <c r="H920" s="57"/>
      <c r="I920" s="53"/>
      <c r="J920" s="53"/>
      <c r="K920" s="53"/>
      <c r="L920" s="53"/>
      <c r="M920" s="53"/>
      <c r="N920" s="53"/>
      <c r="O920" s="4"/>
      <c r="P920" s="4"/>
      <c r="Q920" s="4"/>
      <c r="R920" s="4"/>
      <c r="S920" s="4"/>
      <c r="T920" s="4"/>
      <c r="U920" s="4"/>
      <c r="V920" s="4"/>
      <c r="W920" s="4"/>
      <c r="X920" s="4"/>
      <c r="Y920" s="4"/>
      <c r="Z920" s="57"/>
      <c r="AA920" s="57"/>
      <c r="AB920" s="4"/>
      <c r="AC920" s="4"/>
      <c r="AD920" s="4"/>
      <c r="AE920" s="4"/>
    </row>
    <row r="921" spans="1:31" ht="15.75" customHeight="1">
      <c r="A921" s="4"/>
      <c r="B921" s="4"/>
      <c r="C921" s="4"/>
      <c r="D921" s="4"/>
      <c r="E921" s="4"/>
      <c r="F921" s="4"/>
      <c r="G921" s="57"/>
      <c r="H921" s="57"/>
      <c r="I921" s="53"/>
      <c r="J921" s="53"/>
      <c r="K921" s="53"/>
      <c r="L921" s="53"/>
      <c r="M921" s="53"/>
      <c r="N921" s="53"/>
      <c r="O921" s="4"/>
      <c r="P921" s="4"/>
      <c r="Q921" s="4"/>
      <c r="R921" s="4"/>
      <c r="S921" s="4"/>
      <c r="T921" s="4"/>
      <c r="U921" s="4"/>
      <c r="V921" s="4"/>
      <c r="W921" s="4"/>
      <c r="X921" s="4"/>
      <c r="Y921" s="4"/>
      <c r="Z921" s="57"/>
      <c r="AA921" s="57"/>
      <c r="AB921" s="4"/>
      <c r="AC921" s="4"/>
      <c r="AD921" s="4"/>
      <c r="AE921" s="4"/>
    </row>
    <row r="922" spans="1:31" ht="15.75" customHeight="1">
      <c r="A922" s="4"/>
      <c r="B922" s="4"/>
      <c r="C922" s="4"/>
      <c r="D922" s="4"/>
      <c r="E922" s="4"/>
      <c r="F922" s="4"/>
      <c r="G922" s="57"/>
      <c r="H922" s="57"/>
      <c r="I922" s="53"/>
      <c r="J922" s="53"/>
      <c r="K922" s="53"/>
      <c r="L922" s="53"/>
      <c r="M922" s="53"/>
      <c r="N922" s="53"/>
      <c r="O922" s="4"/>
      <c r="P922" s="4"/>
      <c r="Q922" s="4"/>
      <c r="R922" s="4"/>
      <c r="S922" s="4"/>
      <c r="T922" s="4"/>
      <c r="U922" s="4"/>
      <c r="V922" s="4"/>
      <c r="W922" s="4"/>
      <c r="X922" s="4"/>
      <c r="Y922" s="4"/>
      <c r="Z922" s="57"/>
      <c r="AA922" s="57"/>
      <c r="AB922" s="4"/>
      <c r="AC922" s="4"/>
      <c r="AD922" s="4"/>
      <c r="AE922" s="4"/>
    </row>
    <row r="923" spans="1:31" ht="15.75" customHeight="1">
      <c r="A923" s="4"/>
      <c r="B923" s="4"/>
      <c r="C923" s="4"/>
      <c r="D923" s="4"/>
      <c r="E923" s="4"/>
      <c r="F923" s="4"/>
      <c r="G923" s="57"/>
      <c r="H923" s="57"/>
      <c r="I923" s="53"/>
      <c r="J923" s="53"/>
      <c r="K923" s="53"/>
      <c r="L923" s="53"/>
      <c r="M923" s="53"/>
      <c r="N923" s="53"/>
      <c r="O923" s="4"/>
      <c r="P923" s="4"/>
      <c r="Q923" s="4"/>
      <c r="R923" s="4"/>
      <c r="S923" s="4"/>
      <c r="T923" s="4"/>
      <c r="U923" s="4"/>
      <c r="V923" s="4"/>
      <c r="W923" s="4"/>
      <c r="X923" s="4"/>
      <c r="Y923" s="4"/>
      <c r="Z923" s="57"/>
      <c r="AA923" s="57"/>
      <c r="AB923" s="4"/>
      <c r="AC923" s="4"/>
      <c r="AD923" s="4"/>
      <c r="AE923" s="4"/>
    </row>
    <row r="924" spans="1:31" ht="15.75" customHeight="1">
      <c r="A924" s="4"/>
      <c r="B924" s="4"/>
      <c r="C924" s="4"/>
      <c r="D924" s="4"/>
      <c r="E924" s="4"/>
      <c r="F924" s="4"/>
      <c r="G924" s="57"/>
      <c r="H924" s="57"/>
      <c r="I924" s="53"/>
      <c r="J924" s="53"/>
      <c r="K924" s="53"/>
      <c r="L924" s="53"/>
      <c r="M924" s="53"/>
      <c r="N924" s="53"/>
      <c r="O924" s="4"/>
      <c r="P924" s="4"/>
      <c r="Q924" s="4"/>
      <c r="R924" s="4"/>
      <c r="S924" s="4"/>
      <c r="T924" s="4"/>
      <c r="U924" s="4"/>
      <c r="V924" s="4"/>
      <c r="W924" s="4"/>
      <c r="X924" s="4"/>
      <c r="Y924" s="4"/>
      <c r="Z924" s="57"/>
      <c r="AA924" s="57"/>
      <c r="AB924" s="4"/>
      <c r="AC924" s="4"/>
      <c r="AD924" s="4"/>
      <c r="AE924" s="4"/>
    </row>
    <row r="925" spans="1:31" ht="15.75" customHeight="1">
      <c r="A925" s="4"/>
      <c r="B925" s="4"/>
      <c r="C925" s="4"/>
      <c r="D925" s="4"/>
      <c r="E925" s="4"/>
      <c r="F925" s="4"/>
      <c r="G925" s="57"/>
      <c r="H925" s="57"/>
      <c r="I925" s="53"/>
      <c r="J925" s="53"/>
      <c r="K925" s="53"/>
      <c r="L925" s="53"/>
      <c r="M925" s="53"/>
      <c r="N925" s="53"/>
      <c r="O925" s="4"/>
      <c r="P925" s="4"/>
      <c r="Q925" s="4"/>
      <c r="R925" s="4"/>
      <c r="S925" s="4"/>
      <c r="T925" s="4"/>
      <c r="U925" s="4"/>
      <c r="V925" s="4"/>
      <c r="W925" s="4"/>
      <c r="X925" s="4"/>
      <c r="Y925" s="4"/>
      <c r="Z925" s="57"/>
      <c r="AA925" s="57"/>
      <c r="AB925" s="4"/>
      <c r="AC925" s="4"/>
      <c r="AD925" s="4"/>
      <c r="AE925" s="4"/>
    </row>
    <row r="926" spans="1:31" ht="15.75" customHeight="1">
      <c r="A926" s="4"/>
      <c r="B926" s="4"/>
      <c r="C926" s="4"/>
      <c r="D926" s="4"/>
      <c r="E926" s="4"/>
      <c r="F926" s="4"/>
      <c r="G926" s="57"/>
      <c r="H926" s="57"/>
      <c r="I926" s="53"/>
      <c r="J926" s="53"/>
      <c r="K926" s="53"/>
      <c r="L926" s="53"/>
      <c r="M926" s="53"/>
      <c r="N926" s="53"/>
      <c r="O926" s="4"/>
      <c r="P926" s="4"/>
      <c r="Q926" s="4"/>
      <c r="R926" s="4"/>
      <c r="S926" s="4"/>
      <c r="T926" s="4"/>
      <c r="U926" s="4"/>
      <c r="V926" s="4"/>
      <c r="W926" s="4"/>
      <c r="X926" s="4"/>
      <c r="Y926" s="4"/>
      <c r="Z926" s="57"/>
      <c r="AA926" s="57"/>
      <c r="AB926" s="4"/>
      <c r="AC926" s="4"/>
      <c r="AD926" s="4"/>
      <c r="AE926" s="4"/>
    </row>
    <row r="927" spans="1:31" ht="15.75" customHeight="1">
      <c r="A927" s="4"/>
      <c r="B927" s="4"/>
      <c r="C927" s="4"/>
      <c r="D927" s="4"/>
      <c r="E927" s="4"/>
      <c r="F927" s="4"/>
      <c r="G927" s="57"/>
      <c r="H927" s="57"/>
      <c r="I927" s="53"/>
      <c r="J927" s="53"/>
      <c r="K927" s="53"/>
      <c r="L927" s="53"/>
      <c r="M927" s="53"/>
      <c r="N927" s="53"/>
      <c r="O927" s="4"/>
      <c r="P927" s="4"/>
      <c r="Q927" s="4"/>
      <c r="R927" s="4"/>
      <c r="S927" s="4"/>
      <c r="T927" s="4"/>
      <c r="U927" s="4"/>
      <c r="V927" s="4"/>
      <c r="W927" s="4"/>
      <c r="X927" s="4"/>
      <c r="Y927" s="4"/>
      <c r="Z927" s="57"/>
      <c r="AA927" s="57"/>
      <c r="AB927" s="4"/>
      <c r="AC927" s="4"/>
      <c r="AD927" s="4"/>
      <c r="AE927" s="4"/>
    </row>
    <row r="928" spans="1:31" ht="15.75" customHeight="1">
      <c r="A928" s="4"/>
      <c r="B928" s="4"/>
      <c r="C928" s="4"/>
      <c r="D928" s="4"/>
      <c r="E928" s="4"/>
      <c r="F928" s="4"/>
      <c r="G928" s="57"/>
      <c r="H928" s="57"/>
      <c r="I928" s="53"/>
      <c r="J928" s="53"/>
      <c r="K928" s="53"/>
      <c r="L928" s="53"/>
      <c r="M928" s="53"/>
      <c r="N928" s="53"/>
      <c r="O928" s="4"/>
      <c r="P928" s="4"/>
      <c r="Q928" s="4"/>
      <c r="R928" s="4"/>
      <c r="S928" s="4"/>
      <c r="T928" s="4"/>
      <c r="U928" s="4"/>
      <c r="V928" s="4"/>
      <c r="W928" s="4"/>
      <c r="X928" s="4"/>
      <c r="Y928" s="4"/>
      <c r="Z928" s="57"/>
      <c r="AA928" s="57"/>
      <c r="AB928" s="4"/>
      <c r="AC928" s="4"/>
      <c r="AD928" s="4"/>
      <c r="AE928" s="4"/>
    </row>
    <row r="929" spans="1:31" ht="15.75" customHeight="1">
      <c r="A929" s="4"/>
      <c r="B929" s="4"/>
      <c r="C929" s="4"/>
      <c r="D929" s="4"/>
      <c r="E929" s="4"/>
      <c r="F929" s="4"/>
      <c r="G929" s="57"/>
      <c r="H929" s="57"/>
      <c r="I929" s="53"/>
      <c r="J929" s="53"/>
      <c r="K929" s="53"/>
      <c r="L929" s="53"/>
      <c r="M929" s="53"/>
      <c r="N929" s="53"/>
      <c r="O929" s="4"/>
      <c r="P929" s="4"/>
      <c r="Q929" s="4"/>
      <c r="R929" s="4"/>
      <c r="S929" s="4"/>
      <c r="T929" s="4"/>
      <c r="U929" s="4"/>
      <c r="V929" s="4"/>
      <c r="W929" s="4"/>
      <c r="X929" s="4"/>
      <c r="Y929" s="4"/>
      <c r="Z929" s="57"/>
      <c r="AA929" s="57"/>
      <c r="AB929" s="4"/>
      <c r="AC929" s="4"/>
      <c r="AD929" s="4"/>
      <c r="AE929" s="4"/>
    </row>
    <row r="930" spans="1:31" ht="15.75" customHeight="1">
      <c r="A930" s="4"/>
      <c r="B930" s="4"/>
      <c r="C930" s="4"/>
      <c r="D930" s="4"/>
      <c r="E930" s="4"/>
      <c r="F930" s="4"/>
      <c r="G930" s="57"/>
      <c r="H930" s="57"/>
      <c r="I930" s="53"/>
      <c r="J930" s="53"/>
      <c r="K930" s="53"/>
      <c r="L930" s="53"/>
      <c r="M930" s="53"/>
      <c r="N930" s="53"/>
      <c r="O930" s="4"/>
      <c r="P930" s="4"/>
      <c r="Q930" s="4"/>
      <c r="R930" s="4"/>
      <c r="S930" s="4"/>
      <c r="T930" s="4"/>
      <c r="U930" s="4"/>
      <c r="V930" s="4"/>
      <c r="W930" s="4"/>
      <c r="X930" s="4"/>
      <c r="Y930" s="4"/>
      <c r="Z930" s="57"/>
      <c r="AA930" s="57"/>
      <c r="AB930" s="4"/>
      <c r="AC930" s="4"/>
      <c r="AD930" s="4"/>
      <c r="AE930" s="4"/>
    </row>
    <row r="931" spans="1:31" ht="15.75" customHeight="1">
      <c r="A931" s="4"/>
      <c r="B931" s="4"/>
      <c r="C931" s="4"/>
      <c r="D931" s="4"/>
      <c r="E931" s="4"/>
      <c r="F931" s="4"/>
      <c r="G931" s="57"/>
      <c r="H931" s="57"/>
      <c r="I931" s="53"/>
      <c r="J931" s="53"/>
      <c r="K931" s="53"/>
      <c r="L931" s="53"/>
      <c r="M931" s="53"/>
      <c r="N931" s="53"/>
      <c r="O931" s="4"/>
      <c r="P931" s="4"/>
      <c r="Q931" s="4"/>
      <c r="R931" s="4"/>
      <c r="S931" s="4"/>
      <c r="T931" s="4"/>
      <c r="U931" s="4"/>
      <c r="V931" s="4"/>
      <c r="W931" s="4"/>
      <c r="X931" s="4"/>
      <c r="Y931" s="4"/>
      <c r="Z931" s="57"/>
      <c r="AA931" s="57"/>
      <c r="AB931" s="4"/>
      <c r="AC931" s="4"/>
      <c r="AD931" s="4"/>
      <c r="AE931" s="4"/>
    </row>
    <row r="932" spans="1:31" ht="15.75" customHeight="1">
      <c r="A932" s="4"/>
      <c r="B932" s="4"/>
      <c r="C932" s="4"/>
      <c r="D932" s="4"/>
      <c r="E932" s="4"/>
      <c r="F932" s="4"/>
      <c r="G932" s="57"/>
      <c r="H932" s="57"/>
      <c r="I932" s="53"/>
      <c r="J932" s="53"/>
      <c r="K932" s="53"/>
      <c r="L932" s="53"/>
      <c r="M932" s="53"/>
      <c r="N932" s="53"/>
      <c r="O932" s="4"/>
      <c r="P932" s="4"/>
      <c r="Q932" s="4"/>
      <c r="R932" s="4"/>
      <c r="S932" s="4"/>
      <c r="T932" s="4"/>
      <c r="U932" s="4"/>
      <c r="V932" s="4"/>
      <c r="W932" s="4"/>
      <c r="X932" s="4"/>
      <c r="Y932" s="4"/>
      <c r="Z932" s="57"/>
      <c r="AA932" s="57"/>
      <c r="AB932" s="4"/>
      <c r="AC932" s="4"/>
      <c r="AD932" s="4"/>
      <c r="AE932" s="4"/>
    </row>
    <row r="933" spans="1:31" ht="15.75" customHeight="1">
      <c r="A933" s="4"/>
      <c r="B933" s="4"/>
      <c r="C933" s="4"/>
      <c r="D933" s="4"/>
      <c r="E933" s="4"/>
      <c r="F933" s="4"/>
      <c r="G933" s="57"/>
      <c r="H933" s="57"/>
      <c r="I933" s="53"/>
      <c r="J933" s="53"/>
      <c r="K933" s="53"/>
      <c r="L933" s="53"/>
      <c r="M933" s="53"/>
      <c r="N933" s="53"/>
      <c r="O933" s="4"/>
      <c r="P933" s="4"/>
      <c r="Q933" s="4"/>
      <c r="R933" s="4"/>
      <c r="S933" s="4"/>
      <c r="T933" s="4"/>
      <c r="U933" s="4"/>
      <c r="V933" s="4"/>
      <c r="W933" s="4"/>
      <c r="X933" s="4"/>
      <c r="Y933" s="4"/>
      <c r="Z933" s="57"/>
      <c r="AA933" s="57"/>
      <c r="AB933" s="4"/>
      <c r="AC933" s="4"/>
      <c r="AD933" s="4"/>
      <c r="AE933" s="4"/>
    </row>
    <row r="934" spans="1:31" ht="15.75" customHeight="1">
      <c r="A934" s="4"/>
      <c r="B934" s="4"/>
      <c r="C934" s="4"/>
      <c r="D934" s="4"/>
      <c r="E934" s="4"/>
      <c r="F934" s="4"/>
      <c r="G934" s="57"/>
      <c r="H934" s="57"/>
      <c r="I934" s="53"/>
      <c r="J934" s="53"/>
      <c r="K934" s="53"/>
      <c r="L934" s="53"/>
      <c r="M934" s="53"/>
      <c r="N934" s="53"/>
      <c r="O934" s="4"/>
      <c r="P934" s="4"/>
      <c r="Q934" s="4"/>
      <c r="R934" s="4"/>
      <c r="S934" s="4"/>
      <c r="T934" s="4"/>
      <c r="U934" s="4"/>
      <c r="V934" s="4"/>
      <c r="W934" s="4"/>
      <c r="X934" s="4"/>
      <c r="Y934" s="4"/>
      <c r="Z934" s="57"/>
      <c r="AA934" s="57"/>
      <c r="AB934" s="4"/>
      <c r="AC934" s="4"/>
      <c r="AD934" s="4"/>
      <c r="AE934" s="4"/>
    </row>
    <row r="935" spans="1:31" ht="15.75" customHeight="1">
      <c r="A935" s="4"/>
      <c r="B935" s="4"/>
      <c r="C935" s="4"/>
      <c r="D935" s="4"/>
      <c r="E935" s="4"/>
      <c r="F935" s="4"/>
      <c r="G935" s="57"/>
      <c r="H935" s="57"/>
      <c r="I935" s="53"/>
      <c r="J935" s="53"/>
      <c r="K935" s="53"/>
      <c r="L935" s="53"/>
      <c r="M935" s="53"/>
      <c r="N935" s="53"/>
      <c r="O935" s="4"/>
      <c r="P935" s="4"/>
      <c r="Q935" s="4"/>
      <c r="R935" s="4"/>
      <c r="S935" s="4"/>
      <c r="T935" s="4"/>
      <c r="U935" s="4"/>
      <c r="V935" s="4"/>
      <c r="W935" s="4"/>
      <c r="X935" s="4"/>
      <c r="Y935" s="4"/>
      <c r="Z935" s="57"/>
      <c r="AA935" s="57"/>
      <c r="AB935" s="4"/>
      <c r="AC935" s="4"/>
      <c r="AD935" s="4"/>
      <c r="AE935" s="4"/>
    </row>
    <row r="936" spans="1:31" ht="15.75" customHeight="1">
      <c r="A936" s="4"/>
      <c r="B936" s="4"/>
      <c r="C936" s="4"/>
      <c r="D936" s="4"/>
      <c r="E936" s="4"/>
      <c r="F936" s="4"/>
      <c r="G936" s="57"/>
      <c r="H936" s="57"/>
      <c r="I936" s="53"/>
      <c r="J936" s="53"/>
      <c r="K936" s="53"/>
      <c r="L936" s="53"/>
      <c r="M936" s="53"/>
      <c r="N936" s="53"/>
      <c r="O936" s="4"/>
      <c r="P936" s="4"/>
      <c r="Q936" s="4"/>
      <c r="R936" s="4"/>
      <c r="S936" s="4"/>
      <c r="T936" s="4"/>
      <c r="U936" s="4"/>
      <c r="V936" s="4"/>
      <c r="W936" s="4"/>
      <c r="X936" s="4"/>
      <c r="Y936" s="4"/>
      <c r="Z936" s="57"/>
      <c r="AA936" s="57"/>
      <c r="AB936" s="4"/>
      <c r="AC936" s="4"/>
      <c r="AD936" s="4"/>
      <c r="AE936" s="4"/>
    </row>
    <row r="937" spans="1:31" ht="15.75" customHeight="1">
      <c r="A937" s="4"/>
      <c r="B937" s="4"/>
      <c r="C937" s="4"/>
      <c r="D937" s="4"/>
      <c r="E937" s="4"/>
      <c r="F937" s="4"/>
      <c r="G937" s="57"/>
      <c r="H937" s="57"/>
      <c r="I937" s="53"/>
      <c r="J937" s="53"/>
      <c r="K937" s="53"/>
      <c r="L937" s="53"/>
      <c r="M937" s="53"/>
      <c r="N937" s="53"/>
      <c r="O937" s="4"/>
      <c r="P937" s="4"/>
      <c r="Q937" s="4"/>
      <c r="R937" s="4"/>
      <c r="S937" s="4"/>
      <c r="T937" s="4"/>
      <c r="U937" s="4"/>
      <c r="V937" s="4"/>
      <c r="W937" s="4"/>
      <c r="X937" s="4"/>
      <c r="Y937" s="4"/>
      <c r="Z937" s="57"/>
      <c r="AA937" s="57"/>
      <c r="AB937" s="4"/>
      <c r="AC937" s="4"/>
      <c r="AD937" s="4"/>
      <c r="AE937" s="4"/>
    </row>
    <row r="938" spans="1:31" ht="15.75" customHeight="1">
      <c r="A938" s="4"/>
      <c r="B938" s="4"/>
      <c r="C938" s="4"/>
      <c r="D938" s="4"/>
      <c r="E938" s="4"/>
      <c r="F938" s="4"/>
      <c r="G938" s="57"/>
      <c r="H938" s="57"/>
      <c r="I938" s="53"/>
      <c r="J938" s="53"/>
      <c r="K938" s="53"/>
      <c r="L938" s="53"/>
      <c r="M938" s="53"/>
      <c r="N938" s="53"/>
      <c r="O938" s="4"/>
      <c r="P938" s="4"/>
      <c r="Q938" s="4"/>
      <c r="R938" s="4"/>
      <c r="S938" s="4"/>
      <c r="T938" s="4"/>
      <c r="U938" s="4"/>
      <c r="V938" s="4"/>
      <c r="W938" s="4"/>
      <c r="X938" s="4"/>
      <c r="Y938" s="4"/>
      <c r="Z938" s="57"/>
      <c r="AA938" s="57"/>
      <c r="AB938" s="4"/>
      <c r="AC938" s="4"/>
      <c r="AD938" s="4"/>
      <c r="AE938" s="4"/>
    </row>
    <row r="939" spans="1:31" ht="15.75" customHeight="1">
      <c r="A939" s="4"/>
      <c r="B939" s="4"/>
      <c r="C939" s="4"/>
      <c r="D939" s="4"/>
      <c r="E939" s="4"/>
      <c r="F939" s="4"/>
      <c r="G939" s="57"/>
      <c r="H939" s="57"/>
      <c r="I939" s="53"/>
      <c r="J939" s="53"/>
      <c r="K939" s="53"/>
      <c r="L939" s="53"/>
      <c r="M939" s="53"/>
      <c r="N939" s="53"/>
      <c r="O939" s="4"/>
      <c r="P939" s="4"/>
      <c r="Q939" s="4"/>
      <c r="R939" s="4"/>
      <c r="S939" s="4"/>
      <c r="T939" s="4"/>
      <c r="U939" s="4"/>
      <c r="V939" s="4"/>
      <c r="W939" s="4"/>
      <c r="X939" s="4"/>
      <c r="Y939" s="4"/>
      <c r="Z939" s="57"/>
      <c r="AA939" s="57"/>
      <c r="AB939" s="4"/>
      <c r="AC939" s="4"/>
      <c r="AD939" s="4"/>
      <c r="AE939" s="4"/>
    </row>
    <row r="940" spans="1:31" ht="15.75" customHeight="1">
      <c r="A940" s="4"/>
      <c r="B940" s="4"/>
      <c r="C940" s="4"/>
      <c r="D940" s="4"/>
      <c r="E940" s="4"/>
      <c r="F940" s="4"/>
      <c r="G940" s="57"/>
      <c r="H940" s="57"/>
      <c r="I940" s="53"/>
      <c r="J940" s="53"/>
      <c r="K940" s="53"/>
      <c r="L940" s="53"/>
      <c r="M940" s="53"/>
      <c r="N940" s="53"/>
      <c r="O940" s="4"/>
      <c r="P940" s="4"/>
      <c r="Q940" s="4"/>
      <c r="R940" s="4"/>
      <c r="S940" s="4"/>
      <c r="T940" s="4"/>
      <c r="U940" s="4"/>
      <c r="V940" s="4"/>
      <c r="W940" s="4"/>
      <c r="X940" s="4"/>
      <c r="Y940" s="4"/>
      <c r="Z940" s="57"/>
      <c r="AA940" s="57"/>
      <c r="AB940" s="4"/>
      <c r="AC940" s="4"/>
      <c r="AD940" s="4"/>
      <c r="AE940" s="4"/>
    </row>
    <row r="941" spans="1:31" ht="15.75" customHeight="1">
      <c r="A941" s="4"/>
      <c r="B941" s="4"/>
      <c r="C941" s="4"/>
      <c r="D941" s="4"/>
      <c r="E941" s="4"/>
      <c r="F941" s="4"/>
      <c r="G941" s="57"/>
      <c r="H941" s="57"/>
      <c r="I941" s="53"/>
      <c r="J941" s="53"/>
      <c r="K941" s="53"/>
      <c r="L941" s="53"/>
      <c r="M941" s="53"/>
      <c r="N941" s="53"/>
      <c r="O941" s="4"/>
      <c r="P941" s="4"/>
      <c r="Q941" s="4"/>
      <c r="R941" s="4"/>
      <c r="S941" s="4"/>
      <c r="T941" s="4"/>
      <c r="U941" s="4"/>
      <c r="V941" s="4"/>
      <c r="W941" s="4"/>
      <c r="X941" s="4"/>
      <c r="Y941" s="4"/>
      <c r="Z941" s="57"/>
      <c r="AA941" s="57"/>
      <c r="AB941" s="4"/>
      <c r="AC941" s="4"/>
      <c r="AD941" s="4"/>
      <c r="AE941" s="4"/>
    </row>
    <row r="942" spans="1:31" ht="15.75" customHeight="1">
      <c r="A942" s="4"/>
      <c r="B942" s="4"/>
      <c r="C942" s="4"/>
      <c r="D942" s="4"/>
      <c r="E942" s="4"/>
      <c r="F942" s="4"/>
      <c r="G942" s="57"/>
      <c r="H942" s="57"/>
      <c r="I942" s="53"/>
      <c r="J942" s="53"/>
      <c r="K942" s="53"/>
      <c r="L942" s="53"/>
      <c r="M942" s="53"/>
      <c r="N942" s="53"/>
      <c r="O942" s="4"/>
      <c r="P942" s="4"/>
      <c r="Q942" s="4"/>
      <c r="R942" s="4"/>
      <c r="S942" s="4"/>
      <c r="T942" s="4"/>
      <c r="U942" s="4"/>
      <c r="V942" s="4"/>
      <c r="W942" s="4"/>
      <c r="X942" s="4"/>
      <c r="Y942" s="4"/>
      <c r="Z942" s="57"/>
      <c r="AA942" s="57"/>
      <c r="AB942" s="4"/>
      <c r="AC942" s="4"/>
      <c r="AD942" s="4"/>
      <c r="AE942" s="4"/>
    </row>
    <row r="943" spans="1:31" ht="15.75" customHeight="1">
      <c r="A943" s="4"/>
      <c r="B943" s="4"/>
      <c r="C943" s="4"/>
      <c r="D943" s="4"/>
      <c r="E943" s="4"/>
      <c r="F943" s="4"/>
      <c r="G943" s="57"/>
      <c r="H943" s="57"/>
      <c r="I943" s="53"/>
      <c r="J943" s="53"/>
      <c r="K943" s="53"/>
      <c r="L943" s="53"/>
      <c r="M943" s="53"/>
      <c r="N943" s="53"/>
      <c r="O943" s="4"/>
      <c r="P943" s="4"/>
      <c r="Q943" s="4"/>
      <c r="R943" s="4"/>
      <c r="S943" s="4"/>
      <c r="T943" s="4"/>
      <c r="U943" s="4"/>
      <c r="V943" s="4"/>
      <c r="W943" s="4"/>
      <c r="X943" s="4"/>
      <c r="Y943" s="4"/>
      <c r="Z943" s="57"/>
      <c r="AA943" s="57"/>
      <c r="AB943" s="4"/>
      <c r="AC943" s="4"/>
      <c r="AD943" s="4"/>
      <c r="AE943" s="4"/>
    </row>
    <row r="944" spans="1:31" ht="15.75" customHeight="1">
      <c r="A944" s="4"/>
      <c r="B944" s="4"/>
      <c r="C944" s="4"/>
      <c r="D944" s="4"/>
      <c r="E944" s="4"/>
      <c r="F944" s="4"/>
      <c r="G944" s="57"/>
      <c r="H944" s="57"/>
      <c r="I944" s="53"/>
      <c r="J944" s="53"/>
      <c r="K944" s="53"/>
      <c r="L944" s="53"/>
      <c r="M944" s="53"/>
      <c r="N944" s="53"/>
      <c r="O944" s="4"/>
      <c r="P944" s="4"/>
      <c r="Q944" s="4"/>
      <c r="R944" s="4"/>
      <c r="S944" s="4"/>
      <c r="T944" s="4"/>
      <c r="U944" s="4"/>
      <c r="V944" s="4"/>
      <c r="W944" s="4"/>
      <c r="X944" s="4"/>
      <c r="Y944" s="4"/>
      <c r="Z944" s="57"/>
      <c r="AA944" s="57"/>
      <c r="AB944" s="4"/>
      <c r="AC944" s="4"/>
      <c r="AD944" s="4"/>
      <c r="AE944" s="4"/>
    </row>
    <row r="945" spans="1:31" ht="15.75" customHeight="1">
      <c r="A945" s="4"/>
      <c r="B945" s="4"/>
      <c r="C945" s="4"/>
      <c r="D945" s="4"/>
      <c r="E945" s="4"/>
      <c r="F945" s="4"/>
      <c r="G945" s="57"/>
      <c r="H945" s="57"/>
      <c r="I945" s="53"/>
      <c r="J945" s="53"/>
      <c r="K945" s="53"/>
      <c r="L945" s="53"/>
      <c r="M945" s="53"/>
      <c r="N945" s="53"/>
      <c r="O945" s="4"/>
      <c r="P945" s="4"/>
      <c r="Q945" s="4"/>
      <c r="R945" s="4"/>
      <c r="S945" s="4"/>
      <c r="T945" s="4"/>
      <c r="U945" s="4"/>
      <c r="V945" s="4"/>
      <c r="W945" s="4"/>
      <c r="X945" s="4"/>
      <c r="Y945" s="4"/>
      <c r="Z945" s="57"/>
      <c r="AA945" s="57"/>
      <c r="AB945" s="4"/>
      <c r="AC945" s="4"/>
      <c r="AD945" s="4"/>
      <c r="AE945" s="4"/>
    </row>
    <row r="946" spans="1:31" ht="15.75" customHeight="1">
      <c r="A946" s="4"/>
      <c r="B946" s="4"/>
      <c r="C946" s="4"/>
      <c r="D946" s="4"/>
      <c r="E946" s="4"/>
      <c r="F946" s="4"/>
      <c r="G946" s="57"/>
      <c r="H946" s="57"/>
      <c r="I946" s="53"/>
      <c r="J946" s="53"/>
      <c r="K946" s="53"/>
      <c r="L946" s="53"/>
      <c r="M946" s="53"/>
      <c r="N946" s="53"/>
      <c r="O946" s="4"/>
      <c r="P946" s="4"/>
      <c r="Q946" s="4"/>
      <c r="R946" s="4"/>
      <c r="S946" s="4"/>
      <c r="T946" s="4"/>
      <c r="U946" s="4"/>
      <c r="V946" s="4"/>
      <c r="W946" s="4"/>
      <c r="X946" s="4"/>
      <c r="Y946" s="4"/>
      <c r="Z946" s="57"/>
      <c r="AA946" s="57"/>
      <c r="AB946" s="4"/>
      <c r="AC946" s="4"/>
      <c r="AD946" s="4"/>
      <c r="AE946" s="4"/>
    </row>
    <row r="947" spans="1:31" ht="15.75" customHeight="1">
      <c r="A947" s="4"/>
      <c r="B947" s="4"/>
      <c r="C947" s="4"/>
      <c r="D947" s="4"/>
      <c r="E947" s="4"/>
      <c r="F947" s="4"/>
      <c r="G947" s="57"/>
      <c r="H947" s="57"/>
      <c r="I947" s="53"/>
      <c r="J947" s="53"/>
      <c r="K947" s="53"/>
      <c r="L947" s="53"/>
      <c r="M947" s="53"/>
      <c r="N947" s="53"/>
      <c r="O947" s="4"/>
      <c r="P947" s="4"/>
      <c r="Q947" s="4"/>
      <c r="R947" s="4"/>
      <c r="S947" s="4"/>
      <c r="T947" s="4"/>
      <c r="U947" s="4"/>
      <c r="V947" s="4"/>
      <c r="W947" s="4"/>
      <c r="X947" s="4"/>
      <c r="Y947" s="4"/>
      <c r="Z947" s="57"/>
      <c r="AA947" s="57"/>
      <c r="AB947" s="4"/>
      <c r="AC947" s="4"/>
      <c r="AD947" s="4"/>
      <c r="AE947" s="4"/>
    </row>
    <row r="948" spans="1:31" ht="15.75" customHeight="1">
      <c r="A948" s="4"/>
      <c r="B948" s="4"/>
      <c r="C948" s="4"/>
      <c r="D948" s="4"/>
      <c r="E948" s="4"/>
      <c r="F948" s="4"/>
      <c r="G948" s="57"/>
      <c r="H948" s="57"/>
      <c r="I948" s="53"/>
      <c r="J948" s="53"/>
      <c r="K948" s="53"/>
      <c r="L948" s="53"/>
      <c r="M948" s="53"/>
      <c r="N948" s="53"/>
      <c r="O948" s="4"/>
      <c r="P948" s="4"/>
      <c r="Q948" s="4"/>
      <c r="R948" s="4"/>
      <c r="S948" s="4"/>
      <c r="T948" s="4"/>
      <c r="U948" s="4"/>
      <c r="V948" s="4"/>
      <c r="W948" s="4"/>
      <c r="X948" s="4"/>
      <c r="Y948" s="4"/>
      <c r="Z948" s="57"/>
      <c r="AA948" s="57"/>
      <c r="AB948" s="4"/>
      <c r="AC948" s="4"/>
      <c r="AD948" s="4"/>
      <c r="AE948" s="4"/>
    </row>
    <row r="949" spans="1:31" ht="15.75" customHeight="1">
      <c r="A949" s="4"/>
      <c r="B949" s="4"/>
      <c r="C949" s="4"/>
      <c r="D949" s="4"/>
      <c r="E949" s="4"/>
      <c r="F949" s="4"/>
      <c r="G949" s="57"/>
      <c r="H949" s="57"/>
      <c r="I949" s="53"/>
      <c r="J949" s="53"/>
      <c r="K949" s="53"/>
      <c r="L949" s="53"/>
      <c r="M949" s="53"/>
      <c r="N949" s="53"/>
      <c r="O949" s="4"/>
      <c r="P949" s="4"/>
      <c r="Q949" s="4"/>
      <c r="R949" s="4"/>
      <c r="S949" s="4"/>
      <c r="T949" s="4"/>
      <c r="U949" s="4"/>
      <c r="V949" s="4"/>
      <c r="W949" s="4"/>
      <c r="X949" s="4"/>
      <c r="Y949" s="4"/>
      <c r="Z949" s="57"/>
      <c r="AA949" s="57"/>
      <c r="AB949" s="4"/>
      <c r="AC949" s="4"/>
      <c r="AD949" s="4"/>
      <c r="AE949" s="4"/>
    </row>
    <row r="950" spans="1:31" ht="15.75" customHeight="1">
      <c r="A950" s="4"/>
      <c r="B950" s="4"/>
      <c r="C950" s="4"/>
      <c r="D950" s="4"/>
      <c r="E950" s="4"/>
      <c r="F950" s="4"/>
      <c r="G950" s="57"/>
      <c r="H950" s="57"/>
      <c r="I950" s="53"/>
      <c r="J950" s="53"/>
      <c r="K950" s="53"/>
      <c r="L950" s="53"/>
      <c r="M950" s="53"/>
      <c r="N950" s="53"/>
      <c r="O950" s="4"/>
      <c r="P950" s="4"/>
      <c r="Q950" s="4"/>
      <c r="R950" s="4"/>
      <c r="S950" s="4"/>
      <c r="T950" s="4"/>
      <c r="U950" s="4"/>
      <c r="V950" s="4"/>
      <c r="W950" s="4"/>
      <c r="X950" s="4"/>
      <c r="Y950" s="4"/>
      <c r="Z950" s="57"/>
      <c r="AA950" s="57"/>
      <c r="AB950" s="4"/>
      <c r="AC950" s="4"/>
      <c r="AD950" s="4"/>
      <c r="AE950" s="4"/>
    </row>
    <row r="951" spans="1:31" ht="15.75" customHeight="1">
      <c r="A951" s="4"/>
      <c r="B951" s="4"/>
      <c r="C951" s="4"/>
      <c r="D951" s="4"/>
      <c r="E951" s="4"/>
      <c r="F951" s="4"/>
      <c r="G951" s="57"/>
      <c r="H951" s="57"/>
      <c r="I951" s="53"/>
      <c r="J951" s="53"/>
      <c r="K951" s="53"/>
      <c r="L951" s="53"/>
      <c r="M951" s="53"/>
      <c r="N951" s="53"/>
      <c r="O951" s="4"/>
      <c r="P951" s="4"/>
      <c r="Q951" s="4"/>
      <c r="R951" s="4"/>
      <c r="S951" s="4"/>
      <c r="T951" s="4"/>
      <c r="U951" s="4"/>
      <c r="V951" s="4"/>
      <c r="W951" s="4"/>
      <c r="X951" s="4"/>
      <c r="Y951" s="4"/>
      <c r="Z951" s="57"/>
      <c r="AA951" s="57"/>
      <c r="AB951" s="4"/>
      <c r="AC951" s="4"/>
      <c r="AD951" s="4"/>
      <c r="AE951" s="4"/>
    </row>
    <row r="952" spans="1:31" ht="15.75" customHeight="1">
      <c r="A952" s="4"/>
      <c r="B952" s="4"/>
      <c r="C952" s="4"/>
      <c r="D952" s="4"/>
      <c r="E952" s="4"/>
      <c r="F952" s="4"/>
      <c r="G952" s="57"/>
      <c r="H952" s="57"/>
      <c r="I952" s="53"/>
      <c r="J952" s="53"/>
      <c r="K952" s="53"/>
      <c r="L952" s="53"/>
      <c r="M952" s="53"/>
      <c r="N952" s="53"/>
      <c r="O952" s="4"/>
      <c r="P952" s="4"/>
      <c r="Q952" s="4"/>
      <c r="R952" s="4"/>
      <c r="S952" s="4"/>
      <c r="T952" s="4"/>
      <c r="U952" s="4"/>
      <c r="V952" s="4"/>
      <c r="W952" s="4"/>
      <c r="X952" s="4"/>
      <c r="Y952" s="4"/>
      <c r="Z952" s="57"/>
      <c r="AA952" s="57"/>
      <c r="AB952" s="4"/>
      <c r="AC952" s="4"/>
      <c r="AD952" s="4"/>
      <c r="AE952" s="4"/>
    </row>
    <row r="953" spans="1:31" ht="15.75" customHeight="1">
      <c r="A953" s="4"/>
      <c r="B953" s="4"/>
      <c r="C953" s="4"/>
      <c r="D953" s="4"/>
      <c r="E953" s="4"/>
      <c r="F953" s="4"/>
      <c r="G953" s="57"/>
      <c r="H953" s="57"/>
      <c r="I953" s="53"/>
      <c r="J953" s="53"/>
      <c r="K953" s="53"/>
      <c r="L953" s="53"/>
      <c r="M953" s="53"/>
      <c r="N953" s="53"/>
      <c r="O953" s="4"/>
      <c r="P953" s="4"/>
      <c r="Q953" s="4"/>
      <c r="R953" s="4"/>
      <c r="S953" s="4"/>
      <c r="T953" s="4"/>
      <c r="U953" s="4"/>
      <c r="V953" s="4"/>
      <c r="W953" s="4"/>
      <c r="X953" s="4"/>
      <c r="Y953" s="4"/>
      <c r="Z953" s="57"/>
      <c r="AA953" s="57"/>
      <c r="AB953" s="4"/>
      <c r="AC953" s="4"/>
      <c r="AD953" s="4"/>
      <c r="AE953" s="4"/>
    </row>
    <row r="954" spans="1:31" ht="15.75" customHeight="1">
      <c r="A954" s="4"/>
      <c r="B954" s="4"/>
      <c r="C954" s="4"/>
      <c r="D954" s="4"/>
      <c r="E954" s="4"/>
      <c r="F954" s="4"/>
      <c r="G954" s="57"/>
      <c r="H954" s="57"/>
      <c r="I954" s="53"/>
      <c r="J954" s="53"/>
      <c r="K954" s="53"/>
      <c r="L954" s="53"/>
      <c r="M954" s="53"/>
      <c r="N954" s="53"/>
      <c r="O954" s="4"/>
      <c r="P954" s="4"/>
      <c r="Q954" s="4"/>
      <c r="R954" s="4"/>
      <c r="S954" s="4"/>
      <c r="T954" s="4"/>
      <c r="U954" s="4"/>
      <c r="V954" s="4"/>
      <c r="W954" s="4"/>
      <c r="X954" s="4"/>
      <c r="Y954" s="4"/>
      <c r="Z954" s="57"/>
      <c r="AA954" s="57"/>
      <c r="AB954" s="4"/>
      <c r="AC954" s="4"/>
      <c r="AD954" s="4"/>
      <c r="AE954" s="4"/>
    </row>
    <row r="955" spans="1:31" ht="15.75" customHeight="1">
      <c r="A955" s="4"/>
      <c r="B955" s="4"/>
      <c r="C955" s="4"/>
      <c r="D955" s="4"/>
      <c r="E955" s="4"/>
      <c r="F955" s="4"/>
      <c r="G955" s="57"/>
      <c r="H955" s="57"/>
      <c r="I955" s="53"/>
      <c r="J955" s="53"/>
      <c r="K955" s="53"/>
      <c r="L955" s="53"/>
      <c r="M955" s="53"/>
      <c r="N955" s="53"/>
      <c r="O955" s="4"/>
      <c r="P955" s="4"/>
      <c r="Q955" s="4"/>
      <c r="R955" s="4"/>
      <c r="S955" s="4"/>
      <c r="T955" s="4"/>
      <c r="U955" s="4"/>
      <c r="V955" s="4"/>
      <c r="W955" s="4"/>
      <c r="X955" s="4"/>
      <c r="Y955" s="4"/>
      <c r="Z955" s="57"/>
      <c r="AA955" s="57"/>
      <c r="AB955" s="4"/>
      <c r="AC955" s="4"/>
      <c r="AD955" s="4"/>
      <c r="AE955" s="4"/>
    </row>
    <row r="956" spans="1:31" ht="15.75" customHeight="1">
      <c r="A956" s="4"/>
      <c r="B956" s="4"/>
      <c r="C956" s="4"/>
      <c r="D956" s="4"/>
      <c r="E956" s="4"/>
      <c r="F956" s="4"/>
      <c r="G956" s="57"/>
      <c r="H956" s="57"/>
      <c r="I956" s="53"/>
      <c r="J956" s="53"/>
      <c r="K956" s="53"/>
      <c r="L956" s="53"/>
      <c r="M956" s="53"/>
      <c r="N956" s="53"/>
      <c r="O956" s="4"/>
      <c r="P956" s="4"/>
      <c r="Q956" s="4"/>
      <c r="R956" s="4"/>
      <c r="S956" s="4"/>
      <c r="T956" s="4"/>
      <c r="U956" s="4"/>
      <c r="V956" s="4"/>
      <c r="W956" s="4"/>
      <c r="X956" s="4"/>
      <c r="Y956" s="4"/>
      <c r="Z956" s="57"/>
      <c r="AA956" s="57"/>
      <c r="AB956" s="4"/>
      <c r="AC956" s="4"/>
      <c r="AD956" s="4"/>
      <c r="AE956" s="4"/>
    </row>
    <row r="957" spans="1:31" ht="15.75" customHeight="1">
      <c r="A957" s="4"/>
      <c r="B957" s="4"/>
      <c r="C957" s="4"/>
      <c r="D957" s="4"/>
      <c r="E957" s="4"/>
      <c r="F957" s="4"/>
      <c r="G957" s="57"/>
      <c r="H957" s="57"/>
      <c r="I957" s="53"/>
      <c r="J957" s="53"/>
      <c r="K957" s="53"/>
      <c r="L957" s="53"/>
      <c r="M957" s="53"/>
      <c r="N957" s="53"/>
      <c r="O957" s="4"/>
      <c r="P957" s="4"/>
      <c r="Q957" s="4"/>
      <c r="R957" s="4"/>
      <c r="S957" s="4"/>
      <c r="T957" s="4"/>
      <c r="U957" s="4"/>
      <c r="V957" s="4"/>
      <c r="W957" s="4"/>
      <c r="X957" s="4"/>
      <c r="Y957" s="4"/>
      <c r="Z957" s="57"/>
      <c r="AA957" s="57"/>
      <c r="AB957" s="4"/>
      <c r="AC957" s="4"/>
      <c r="AD957" s="4"/>
      <c r="AE957" s="4"/>
    </row>
    <row r="958" spans="1:31" ht="15.75" customHeight="1">
      <c r="A958" s="4"/>
      <c r="B958" s="4"/>
      <c r="C958" s="4"/>
      <c r="D958" s="4"/>
      <c r="E958" s="4"/>
      <c r="F958" s="4"/>
      <c r="G958" s="57"/>
      <c r="H958" s="57"/>
      <c r="I958" s="53"/>
      <c r="J958" s="53"/>
      <c r="K958" s="53"/>
      <c r="L958" s="53"/>
      <c r="M958" s="53"/>
      <c r="N958" s="53"/>
      <c r="O958" s="4"/>
      <c r="P958" s="4"/>
      <c r="Q958" s="4"/>
      <c r="R958" s="4"/>
      <c r="S958" s="4"/>
      <c r="T958" s="4"/>
      <c r="U958" s="4"/>
      <c r="V958" s="4"/>
      <c r="W958" s="4"/>
      <c r="X958" s="4"/>
      <c r="Y958" s="4"/>
      <c r="Z958" s="57"/>
      <c r="AA958" s="57"/>
      <c r="AB958" s="4"/>
      <c r="AC958" s="4"/>
      <c r="AD958" s="4"/>
      <c r="AE958" s="4"/>
    </row>
    <row r="959" spans="1:31" ht="15.75" customHeight="1">
      <c r="A959" s="4"/>
      <c r="B959" s="4"/>
      <c r="C959" s="4"/>
      <c r="D959" s="4"/>
      <c r="E959" s="4"/>
      <c r="F959" s="4"/>
      <c r="G959" s="57"/>
      <c r="H959" s="57"/>
      <c r="I959" s="53"/>
      <c r="J959" s="53"/>
      <c r="K959" s="53"/>
      <c r="L959" s="53"/>
      <c r="M959" s="53"/>
      <c r="N959" s="53"/>
      <c r="O959" s="4"/>
      <c r="P959" s="4"/>
      <c r="Q959" s="4"/>
      <c r="R959" s="4"/>
      <c r="S959" s="4"/>
      <c r="T959" s="4"/>
      <c r="U959" s="4"/>
      <c r="V959" s="4"/>
      <c r="W959" s="4"/>
      <c r="X959" s="4"/>
      <c r="Y959" s="4"/>
      <c r="Z959" s="57"/>
      <c r="AA959" s="57"/>
      <c r="AB959" s="4"/>
      <c r="AC959" s="4"/>
      <c r="AD959" s="4"/>
      <c r="AE959" s="4"/>
    </row>
    <row r="960" spans="1:31" ht="15.75" customHeight="1">
      <c r="A960" s="4"/>
      <c r="B960" s="4"/>
      <c r="C960" s="4"/>
      <c r="D960" s="4"/>
      <c r="E960" s="4"/>
      <c r="F960" s="4"/>
      <c r="G960" s="57"/>
      <c r="H960" s="57"/>
      <c r="I960" s="53"/>
      <c r="J960" s="53"/>
      <c r="K960" s="53"/>
      <c r="L960" s="53"/>
      <c r="M960" s="53"/>
      <c r="N960" s="53"/>
      <c r="O960" s="4"/>
      <c r="P960" s="4"/>
      <c r="Q960" s="4"/>
      <c r="R960" s="4"/>
      <c r="S960" s="4"/>
      <c r="T960" s="4"/>
      <c r="U960" s="4"/>
      <c r="V960" s="4"/>
      <c r="W960" s="4"/>
      <c r="X960" s="4"/>
      <c r="Y960" s="4"/>
      <c r="Z960" s="57"/>
      <c r="AA960" s="57"/>
      <c r="AB960" s="4"/>
      <c r="AC960" s="4"/>
      <c r="AD960" s="4"/>
      <c r="AE960" s="4"/>
    </row>
    <row r="961" spans="1:31" ht="15.75" customHeight="1">
      <c r="A961" s="4"/>
      <c r="B961" s="4"/>
      <c r="C961" s="4"/>
      <c r="D961" s="4"/>
      <c r="E961" s="4"/>
      <c r="F961" s="4"/>
      <c r="G961" s="57"/>
      <c r="H961" s="57"/>
      <c r="I961" s="53"/>
      <c r="J961" s="53"/>
      <c r="K961" s="53"/>
      <c r="L961" s="53"/>
      <c r="M961" s="53"/>
      <c r="N961" s="53"/>
      <c r="O961" s="4"/>
      <c r="P961" s="4"/>
      <c r="Q961" s="4"/>
      <c r="R961" s="4"/>
      <c r="S961" s="4"/>
      <c r="T961" s="4"/>
      <c r="U961" s="4"/>
      <c r="V961" s="4"/>
      <c r="W961" s="4"/>
      <c r="X961" s="4"/>
      <c r="Y961" s="4"/>
      <c r="Z961" s="57"/>
      <c r="AA961" s="57"/>
      <c r="AB961" s="4"/>
      <c r="AC961" s="4"/>
      <c r="AD961" s="4"/>
      <c r="AE961" s="4"/>
    </row>
    <row r="962" spans="1:31" ht="15.75" customHeight="1">
      <c r="A962" s="4"/>
      <c r="B962" s="4"/>
      <c r="C962" s="4"/>
      <c r="D962" s="4"/>
      <c r="E962" s="4"/>
      <c r="F962" s="4"/>
      <c r="G962" s="57"/>
      <c r="H962" s="57"/>
      <c r="I962" s="53"/>
      <c r="J962" s="53"/>
      <c r="K962" s="53"/>
      <c r="L962" s="53"/>
      <c r="M962" s="53"/>
      <c r="N962" s="53"/>
      <c r="O962" s="4"/>
      <c r="P962" s="4"/>
      <c r="Q962" s="4"/>
      <c r="R962" s="4"/>
      <c r="S962" s="4"/>
      <c r="T962" s="4"/>
      <c r="U962" s="4"/>
      <c r="V962" s="4"/>
      <c r="W962" s="4"/>
      <c r="X962" s="4"/>
      <c r="Y962" s="4"/>
      <c r="Z962" s="57"/>
      <c r="AA962" s="57"/>
      <c r="AB962" s="4"/>
      <c r="AC962" s="4"/>
      <c r="AD962" s="4"/>
      <c r="AE962" s="4"/>
    </row>
    <row r="963" spans="1:31" ht="15.75" customHeight="1">
      <c r="A963" s="4"/>
      <c r="B963" s="4"/>
      <c r="C963" s="4"/>
      <c r="D963" s="4"/>
      <c r="E963" s="4"/>
      <c r="F963" s="4"/>
      <c r="G963" s="57"/>
      <c r="H963" s="57"/>
      <c r="I963" s="53"/>
      <c r="J963" s="53"/>
      <c r="K963" s="53"/>
      <c r="L963" s="53"/>
      <c r="M963" s="53"/>
      <c r="N963" s="53"/>
      <c r="O963" s="4"/>
      <c r="P963" s="4"/>
      <c r="Q963" s="4"/>
      <c r="R963" s="4"/>
      <c r="S963" s="4"/>
      <c r="T963" s="4"/>
      <c r="U963" s="4"/>
      <c r="V963" s="4"/>
      <c r="W963" s="4"/>
      <c r="X963" s="4"/>
      <c r="Y963" s="4"/>
      <c r="Z963" s="57"/>
      <c r="AA963" s="57"/>
      <c r="AB963" s="4"/>
      <c r="AC963" s="4"/>
      <c r="AD963" s="4"/>
      <c r="AE963" s="4"/>
    </row>
    <row r="964" spans="1:31" ht="15.75" customHeight="1">
      <c r="A964" s="4"/>
      <c r="B964" s="4"/>
      <c r="C964" s="4"/>
      <c r="D964" s="4"/>
      <c r="E964" s="4"/>
      <c r="F964" s="4"/>
      <c r="G964" s="57"/>
      <c r="H964" s="57"/>
      <c r="I964" s="53"/>
      <c r="J964" s="53"/>
      <c r="K964" s="53"/>
      <c r="L964" s="53"/>
      <c r="M964" s="53"/>
      <c r="N964" s="53"/>
      <c r="O964" s="4"/>
      <c r="P964" s="4"/>
      <c r="Q964" s="4"/>
      <c r="R964" s="4"/>
      <c r="S964" s="4"/>
      <c r="T964" s="4"/>
      <c r="U964" s="4"/>
      <c r="V964" s="4"/>
      <c r="W964" s="4"/>
      <c r="X964" s="4"/>
      <c r="Y964" s="4"/>
      <c r="Z964" s="57"/>
      <c r="AA964" s="57"/>
      <c r="AB964" s="4"/>
      <c r="AC964" s="4"/>
      <c r="AD964" s="4"/>
      <c r="AE964" s="4"/>
    </row>
    <row r="965" spans="1:31" ht="15.75" customHeight="1">
      <c r="A965" s="4"/>
      <c r="B965" s="4"/>
      <c r="C965" s="4"/>
      <c r="D965" s="4"/>
      <c r="E965" s="4"/>
      <c r="F965" s="4"/>
      <c r="G965" s="57"/>
      <c r="H965" s="57"/>
      <c r="I965" s="53"/>
      <c r="J965" s="53"/>
      <c r="K965" s="53"/>
      <c r="L965" s="53"/>
      <c r="M965" s="53"/>
      <c r="N965" s="53"/>
      <c r="O965" s="4"/>
      <c r="P965" s="4"/>
      <c r="Q965" s="4"/>
      <c r="R965" s="4"/>
      <c r="S965" s="4"/>
      <c r="T965" s="4"/>
      <c r="U965" s="4"/>
      <c r="V965" s="4"/>
      <c r="W965" s="4"/>
      <c r="X965" s="4"/>
      <c r="Y965" s="4"/>
      <c r="Z965" s="57"/>
      <c r="AA965" s="57"/>
      <c r="AB965" s="4"/>
      <c r="AC965" s="4"/>
      <c r="AD965" s="4"/>
      <c r="AE965" s="4"/>
    </row>
    <row r="966" spans="1:31" ht="15.75" customHeight="1">
      <c r="A966" s="4"/>
      <c r="B966" s="4"/>
      <c r="C966" s="4"/>
      <c r="D966" s="4"/>
      <c r="E966" s="4"/>
      <c r="F966" s="4"/>
      <c r="G966" s="57"/>
      <c r="H966" s="57"/>
      <c r="I966" s="53"/>
      <c r="J966" s="53"/>
      <c r="K966" s="53"/>
      <c r="L966" s="53"/>
      <c r="M966" s="53"/>
      <c r="N966" s="53"/>
      <c r="O966" s="4"/>
      <c r="P966" s="4"/>
      <c r="Q966" s="4"/>
      <c r="R966" s="4"/>
      <c r="S966" s="4"/>
      <c r="T966" s="4"/>
      <c r="U966" s="4"/>
      <c r="V966" s="4"/>
      <c r="W966" s="4"/>
      <c r="X966" s="4"/>
      <c r="Y966" s="4"/>
      <c r="Z966" s="57"/>
      <c r="AA966" s="57"/>
      <c r="AB966" s="4"/>
      <c r="AC966" s="4"/>
      <c r="AD966" s="4"/>
      <c r="AE966" s="4"/>
    </row>
    <row r="967" spans="1:31" ht="15.75" customHeight="1">
      <c r="A967" s="4"/>
      <c r="B967" s="4"/>
      <c r="C967" s="4"/>
      <c r="D967" s="4"/>
      <c r="E967" s="4"/>
      <c r="F967" s="4"/>
      <c r="G967" s="57"/>
      <c r="H967" s="57"/>
      <c r="I967" s="53"/>
      <c r="J967" s="53"/>
      <c r="K967" s="53"/>
      <c r="L967" s="53"/>
      <c r="M967" s="53"/>
      <c r="N967" s="53"/>
      <c r="O967" s="4"/>
      <c r="P967" s="4"/>
      <c r="Q967" s="4"/>
      <c r="R967" s="4"/>
      <c r="S967" s="4"/>
      <c r="T967" s="4"/>
      <c r="U967" s="4"/>
      <c r="V967" s="4"/>
      <c r="W967" s="4"/>
      <c r="X967" s="4"/>
      <c r="Y967" s="4"/>
      <c r="Z967" s="57"/>
      <c r="AA967" s="57"/>
      <c r="AB967" s="4"/>
      <c r="AC967" s="4"/>
      <c r="AD967" s="4"/>
      <c r="AE967" s="4"/>
    </row>
    <row r="968" spans="1:31" ht="15.75" customHeight="1">
      <c r="A968" s="4"/>
      <c r="B968" s="4"/>
      <c r="C968" s="4"/>
      <c r="D968" s="4"/>
      <c r="E968" s="4"/>
      <c r="F968" s="4"/>
      <c r="G968" s="57"/>
      <c r="H968" s="57"/>
      <c r="I968" s="53"/>
      <c r="J968" s="53"/>
      <c r="K968" s="53"/>
      <c r="L968" s="53"/>
      <c r="M968" s="53"/>
      <c r="N968" s="53"/>
      <c r="O968" s="4"/>
      <c r="P968" s="4"/>
      <c r="Q968" s="4"/>
      <c r="R968" s="4"/>
      <c r="S968" s="4"/>
      <c r="T968" s="4"/>
      <c r="U968" s="4"/>
      <c r="V968" s="4"/>
      <c r="W968" s="4"/>
      <c r="X968" s="4"/>
      <c r="Y968" s="4"/>
      <c r="Z968" s="57"/>
      <c r="AA968" s="57"/>
      <c r="AB968" s="4"/>
      <c r="AC968" s="4"/>
      <c r="AD968" s="4"/>
      <c r="AE968" s="4"/>
    </row>
    <row r="969" spans="1:31" ht="15.75" customHeight="1">
      <c r="A969" s="4"/>
      <c r="B969" s="4"/>
      <c r="C969" s="4"/>
      <c r="D969" s="4"/>
      <c r="E969" s="4"/>
      <c r="F969" s="4"/>
      <c r="G969" s="57"/>
      <c r="H969" s="57"/>
      <c r="I969" s="53"/>
      <c r="J969" s="53"/>
      <c r="K969" s="53"/>
      <c r="L969" s="53"/>
      <c r="M969" s="53"/>
      <c r="N969" s="53"/>
      <c r="O969" s="4"/>
      <c r="P969" s="4"/>
      <c r="Q969" s="4"/>
      <c r="R969" s="4"/>
      <c r="S969" s="4"/>
      <c r="T969" s="4"/>
      <c r="U969" s="4"/>
      <c r="V969" s="4"/>
      <c r="W969" s="4"/>
      <c r="X969" s="4"/>
      <c r="Y969" s="4"/>
      <c r="Z969" s="57"/>
      <c r="AA969" s="57"/>
      <c r="AB969" s="4"/>
      <c r="AC969" s="4"/>
      <c r="AD969" s="4"/>
      <c r="AE969" s="4"/>
    </row>
    <row r="970" spans="1:31" ht="15.75" customHeight="1">
      <c r="A970" s="4"/>
      <c r="B970" s="4"/>
      <c r="C970" s="4"/>
      <c r="D970" s="4"/>
      <c r="E970" s="4"/>
      <c r="F970" s="4"/>
      <c r="G970" s="57"/>
      <c r="H970" s="57"/>
      <c r="I970" s="53"/>
      <c r="J970" s="53"/>
      <c r="K970" s="53"/>
      <c r="L970" s="53"/>
      <c r="M970" s="53"/>
      <c r="N970" s="53"/>
      <c r="O970" s="4"/>
      <c r="P970" s="4"/>
      <c r="Q970" s="4"/>
      <c r="R970" s="4"/>
      <c r="S970" s="4"/>
      <c r="T970" s="4"/>
      <c r="U970" s="4"/>
      <c r="V970" s="4"/>
      <c r="W970" s="4"/>
      <c r="X970" s="4"/>
      <c r="Y970" s="4"/>
      <c r="Z970" s="57"/>
      <c r="AA970" s="57"/>
      <c r="AB970" s="4"/>
      <c r="AC970" s="4"/>
      <c r="AD970" s="4"/>
      <c r="AE970" s="4"/>
    </row>
    <row r="971" spans="1:31" ht="15.75" customHeight="1">
      <c r="A971" s="4"/>
      <c r="B971" s="4"/>
      <c r="C971" s="4"/>
      <c r="D971" s="4"/>
      <c r="E971" s="4"/>
      <c r="F971" s="4"/>
      <c r="G971" s="57"/>
      <c r="H971" s="57"/>
      <c r="I971" s="53"/>
      <c r="J971" s="53"/>
      <c r="K971" s="53"/>
      <c r="L971" s="53"/>
      <c r="M971" s="53"/>
      <c r="N971" s="53"/>
      <c r="O971" s="4"/>
      <c r="P971" s="4"/>
      <c r="Q971" s="4"/>
      <c r="R971" s="4"/>
      <c r="S971" s="4"/>
      <c r="T971" s="4"/>
      <c r="U971" s="4"/>
      <c r="V971" s="4"/>
      <c r="W971" s="4"/>
      <c r="X971" s="4"/>
      <c r="Y971" s="4"/>
      <c r="Z971" s="57"/>
      <c r="AA971" s="57"/>
      <c r="AB971" s="4"/>
      <c r="AC971" s="4"/>
      <c r="AD971" s="4"/>
      <c r="AE971" s="4"/>
    </row>
    <row r="972" spans="1:31" ht="15.75" customHeight="1">
      <c r="A972" s="4"/>
      <c r="B972" s="4"/>
      <c r="C972" s="4"/>
      <c r="D972" s="4"/>
      <c r="E972" s="4"/>
      <c r="F972" s="4"/>
      <c r="G972" s="57"/>
      <c r="H972" s="57"/>
      <c r="I972" s="53"/>
      <c r="J972" s="53"/>
      <c r="K972" s="53"/>
      <c r="L972" s="53"/>
      <c r="M972" s="53"/>
      <c r="N972" s="53"/>
      <c r="O972" s="4"/>
      <c r="P972" s="4"/>
      <c r="Q972" s="4"/>
      <c r="R972" s="4"/>
      <c r="S972" s="4"/>
      <c r="T972" s="4"/>
      <c r="U972" s="4"/>
      <c r="V972" s="4"/>
      <c r="W972" s="4"/>
      <c r="X972" s="4"/>
      <c r="Y972" s="4"/>
      <c r="Z972" s="57"/>
      <c r="AA972" s="57"/>
      <c r="AB972" s="4"/>
      <c r="AC972" s="4"/>
      <c r="AD972" s="4"/>
      <c r="AE972" s="4"/>
    </row>
    <row r="973" spans="1:31" ht="15.75" customHeight="1">
      <c r="A973" s="4"/>
      <c r="B973" s="4"/>
      <c r="C973" s="4"/>
      <c r="D973" s="4"/>
      <c r="E973" s="4"/>
      <c r="F973" s="4"/>
      <c r="G973" s="57"/>
      <c r="H973" s="57"/>
      <c r="I973" s="53"/>
      <c r="J973" s="53"/>
      <c r="K973" s="53"/>
      <c r="L973" s="53"/>
      <c r="M973" s="53"/>
      <c r="N973" s="53"/>
      <c r="O973" s="4"/>
      <c r="P973" s="4"/>
      <c r="Q973" s="4"/>
      <c r="R973" s="4"/>
      <c r="S973" s="4"/>
      <c r="T973" s="4"/>
      <c r="U973" s="4"/>
      <c r="V973" s="4"/>
      <c r="W973" s="4"/>
      <c r="X973" s="4"/>
      <c r="Y973" s="4"/>
      <c r="Z973" s="57"/>
      <c r="AA973" s="57"/>
      <c r="AB973" s="4"/>
      <c r="AC973" s="4"/>
      <c r="AD973" s="4"/>
      <c r="AE973" s="4"/>
    </row>
    <row r="974" spans="1:31" ht="15.75" customHeight="1">
      <c r="A974" s="4"/>
      <c r="B974" s="4"/>
      <c r="C974" s="4"/>
      <c r="D974" s="4"/>
      <c r="E974" s="4"/>
      <c r="F974" s="4"/>
      <c r="G974" s="57"/>
      <c r="H974" s="57"/>
      <c r="I974" s="53"/>
      <c r="J974" s="53"/>
      <c r="K974" s="53"/>
      <c r="L974" s="53"/>
      <c r="M974" s="53"/>
      <c r="N974" s="53"/>
      <c r="O974" s="4"/>
      <c r="P974" s="4"/>
      <c r="Q974" s="4"/>
      <c r="R974" s="4"/>
      <c r="S974" s="4"/>
      <c r="T974" s="4"/>
      <c r="U974" s="4"/>
      <c r="V974" s="4"/>
      <c r="W974" s="4"/>
      <c r="X974" s="4"/>
      <c r="Y974" s="4"/>
      <c r="Z974" s="57"/>
      <c r="AA974" s="57"/>
      <c r="AB974" s="4"/>
      <c r="AC974" s="4"/>
      <c r="AD974" s="4"/>
      <c r="AE974" s="4"/>
    </row>
    <row r="975" spans="1:31" ht="15.75" customHeight="1">
      <c r="A975" s="4"/>
      <c r="B975" s="4"/>
      <c r="C975" s="4"/>
      <c r="D975" s="4"/>
      <c r="E975" s="4"/>
      <c r="F975" s="4"/>
      <c r="G975" s="57"/>
      <c r="H975" s="57"/>
      <c r="I975" s="53"/>
      <c r="J975" s="53"/>
      <c r="K975" s="53"/>
      <c r="L975" s="53"/>
      <c r="M975" s="53"/>
      <c r="N975" s="53"/>
      <c r="O975" s="4"/>
      <c r="P975" s="4"/>
      <c r="Q975" s="4"/>
      <c r="R975" s="4"/>
      <c r="S975" s="4"/>
      <c r="T975" s="4"/>
      <c r="U975" s="4"/>
      <c r="V975" s="4"/>
      <c r="W975" s="4"/>
      <c r="X975" s="4"/>
      <c r="Y975" s="4"/>
      <c r="Z975" s="57"/>
      <c r="AA975" s="57"/>
      <c r="AB975" s="4"/>
      <c r="AC975" s="4"/>
      <c r="AD975" s="4"/>
      <c r="AE975" s="4"/>
    </row>
    <row r="976" spans="1:31" ht="15.75" customHeight="1">
      <c r="A976" s="4"/>
      <c r="B976" s="4"/>
      <c r="C976" s="4"/>
      <c r="D976" s="4"/>
      <c r="E976" s="4"/>
      <c r="F976" s="4"/>
      <c r="G976" s="57"/>
      <c r="H976" s="57"/>
      <c r="I976" s="53"/>
      <c r="J976" s="53"/>
      <c r="K976" s="53"/>
      <c r="L976" s="53"/>
      <c r="M976" s="53"/>
      <c r="N976" s="53"/>
      <c r="O976" s="4"/>
      <c r="P976" s="4"/>
      <c r="Q976" s="4"/>
      <c r="R976" s="4"/>
      <c r="S976" s="4"/>
      <c r="T976" s="4"/>
      <c r="U976" s="4"/>
      <c r="V976" s="4"/>
      <c r="W976" s="4"/>
      <c r="X976" s="4"/>
      <c r="Y976" s="4"/>
      <c r="Z976" s="57"/>
      <c r="AA976" s="57"/>
      <c r="AB976" s="4"/>
      <c r="AC976" s="4"/>
      <c r="AD976" s="4"/>
      <c r="AE976" s="4"/>
    </row>
    <row r="977" spans="1:31" ht="15.75" customHeight="1">
      <c r="A977" s="4"/>
      <c r="B977" s="4"/>
      <c r="C977" s="4"/>
      <c r="D977" s="4"/>
      <c r="E977" s="4"/>
      <c r="F977" s="4"/>
      <c r="G977" s="57"/>
      <c r="H977" s="57"/>
      <c r="I977" s="53"/>
      <c r="J977" s="53"/>
      <c r="K977" s="53"/>
      <c r="L977" s="53"/>
      <c r="M977" s="53"/>
      <c r="N977" s="53"/>
      <c r="O977" s="4"/>
      <c r="P977" s="4"/>
      <c r="Q977" s="4"/>
      <c r="R977" s="4"/>
      <c r="S977" s="4"/>
      <c r="T977" s="4"/>
      <c r="U977" s="4"/>
      <c r="V977" s="4"/>
      <c r="W977" s="4"/>
      <c r="X977" s="4"/>
      <c r="Y977" s="4"/>
      <c r="Z977" s="57"/>
      <c r="AA977" s="57"/>
      <c r="AB977" s="4"/>
      <c r="AC977" s="4"/>
      <c r="AD977" s="4"/>
      <c r="AE977" s="4"/>
    </row>
    <row r="978" spans="1:31" ht="15.75" customHeight="1">
      <c r="A978" s="4"/>
      <c r="B978" s="4"/>
      <c r="C978" s="4"/>
      <c r="D978" s="4"/>
      <c r="E978" s="4"/>
      <c r="F978" s="4"/>
      <c r="G978" s="57"/>
      <c r="H978" s="57"/>
      <c r="I978" s="53"/>
      <c r="J978" s="53"/>
      <c r="K978" s="53"/>
      <c r="L978" s="53"/>
      <c r="M978" s="53"/>
      <c r="N978" s="53"/>
      <c r="O978" s="4"/>
      <c r="P978" s="4"/>
      <c r="Q978" s="4"/>
      <c r="R978" s="4"/>
      <c r="S978" s="4"/>
      <c r="T978" s="4"/>
      <c r="U978" s="4"/>
      <c r="V978" s="4"/>
      <c r="W978" s="4"/>
      <c r="X978" s="4"/>
      <c r="Y978" s="4"/>
      <c r="Z978" s="57"/>
      <c r="AA978" s="57"/>
      <c r="AB978" s="4"/>
      <c r="AC978" s="4"/>
      <c r="AD978" s="4"/>
      <c r="AE978" s="4"/>
    </row>
    <row r="979" spans="1:31" ht="15.75" customHeight="1">
      <c r="A979" s="4"/>
      <c r="B979" s="4"/>
      <c r="C979" s="4"/>
      <c r="D979" s="4"/>
      <c r="E979" s="4"/>
      <c r="F979" s="4"/>
      <c r="G979" s="57"/>
      <c r="H979" s="57"/>
      <c r="I979" s="53"/>
      <c r="J979" s="53"/>
      <c r="K979" s="53"/>
      <c r="L979" s="53"/>
      <c r="M979" s="53"/>
      <c r="N979" s="53"/>
      <c r="O979" s="4"/>
      <c r="P979" s="4"/>
      <c r="Q979" s="4"/>
      <c r="R979" s="4"/>
      <c r="S979" s="4"/>
      <c r="T979" s="4"/>
      <c r="U979" s="4"/>
      <c r="V979" s="4"/>
      <c r="W979" s="4"/>
      <c r="X979" s="4"/>
      <c r="Y979" s="4"/>
      <c r="Z979" s="57"/>
      <c r="AA979" s="57"/>
      <c r="AB979" s="4"/>
      <c r="AC979" s="4"/>
      <c r="AD979" s="4"/>
      <c r="AE979" s="4"/>
    </row>
    <row r="980" spans="1:31" ht="15.75" customHeight="1">
      <c r="A980" s="4"/>
      <c r="B980" s="4"/>
      <c r="C980" s="4"/>
      <c r="D980" s="4"/>
      <c r="E980" s="4"/>
      <c r="F980" s="4"/>
      <c r="G980" s="57"/>
      <c r="H980" s="57"/>
      <c r="I980" s="53"/>
      <c r="J980" s="53"/>
      <c r="K980" s="53"/>
      <c r="L980" s="53"/>
      <c r="M980" s="53"/>
      <c r="N980" s="53"/>
      <c r="O980" s="4"/>
      <c r="P980" s="4"/>
      <c r="Q980" s="4"/>
      <c r="R980" s="4"/>
      <c r="S980" s="4"/>
      <c r="T980" s="4"/>
      <c r="U980" s="4"/>
      <c r="V980" s="4"/>
      <c r="W980" s="4"/>
      <c r="X980" s="4"/>
      <c r="Y980" s="4"/>
      <c r="Z980" s="57"/>
      <c r="AA980" s="57"/>
      <c r="AB980" s="4"/>
      <c r="AC980" s="4"/>
      <c r="AD980" s="4"/>
      <c r="AE980" s="4"/>
    </row>
    <row r="981" spans="1:31" ht="15.75" customHeight="1">
      <c r="A981" s="4"/>
      <c r="B981" s="4"/>
      <c r="C981" s="4"/>
      <c r="D981" s="4"/>
      <c r="E981" s="4"/>
      <c r="F981" s="4"/>
      <c r="G981" s="57"/>
      <c r="H981" s="57"/>
      <c r="I981" s="53"/>
      <c r="J981" s="53"/>
      <c r="K981" s="53"/>
      <c r="L981" s="53"/>
      <c r="M981" s="53"/>
      <c r="N981" s="53"/>
      <c r="O981" s="4"/>
      <c r="P981" s="4"/>
      <c r="Q981" s="4"/>
      <c r="R981" s="4"/>
      <c r="S981" s="4"/>
      <c r="T981" s="4"/>
      <c r="U981" s="4"/>
      <c r="V981" s="4"/>
      <c r="W981" s="4"/>
      <c r="X981" s="4"/>
      <c r="Y981" s="4"/>
      <c r="Z981" s="57"/>
      <c r="AA981" s="57"/>
      <c r="AB981" s="4"/>
      <c r="AC981" s="4"/>
      <c r="AD981" s="4"/>
      <c r="AE981" s="4"/>
    </row>
    <row r="982" spans="1:31" ht="15.75" customHeight="1">
      <c r="A982" s="4"/>
      <c r="B982" s="4"/>
      <c r="C982" s="4"/>
      <c r="D982" s="4"/>
      <c r="E982" s="4"/>
      <c r="F982" s="4"/>
      <c r="G982" s="57"/>
      <c r="H982" s="57"/>
      <c r="I982" s="53"/>
      <c r="J982" s="53"/>
      <c r="K982" s="53"/>
      <c r="L982" s="53"/>
      <c r="M982" s="53"/>
      <c r="N982" s="53"/>
      <c r="O982" s="4"/>
      <c r="P982" s="4"/>
      <c r="Q982" s="4"/>
      <c r="R982" s="4"/>
      <c r="S982" s="4"/>
      <c r="T982" s="4"/>
      <c r="U982" s="4"/>
      <c r="V982" s="4"/>
      <c r="W982" s="4"/>
      <c r="X982" s="4"/>
      <c r="Y982" s="4"/>
      <c r="Z982" s="57"/>
      <c r="AA982" s="57"/>
      <c r="AB982" s="4"/>
      <c r="AC982" s="4"/>
      <c r="AD982" s="4"/>
      <c r="AE982" s="4"/>
    </row>
    <row r="983" spans="1:31" ht="15.75" customHeight="1">
      <c r="A983" s="4"/>
      <c r="B983" s="4"/>
      <c r="C983" s="4"/>
      <c r="D983" s="4"/>
      <c r="E983" s="4"/>
      <c r="F983" s="4"/>
      <c r="G983" s="57"/>
      <c r="H983" s="57"/>
      <c r="I983" s="53"/>
      <c r="J983" s="53"/>
      <c r="K983" s="53"/>
      <c r="L983" s="53"/>
      <c r="M983" s="53"/>
      <c r="N983" s="53"/>
      <c r="O983" s="4"/>
      <c r="P983" s="4"/>
      <c r="Q983" s="4"/>
      <c r="R983" s="4"/>
      <c r="S983" s="4"/>
      <c r="T983" s="4"/>
      <c r="U983" s="4"/>
      <c r="V983" s="4"/>
      <c r="W983" s="4"/>
      <c r="X983" s="4"/>
      <c r="Y983" s="4"/>
      <c r="Z983" s="57"/>
      <c r="AA983" s="57"/>
      <c r="AB983" s="4"/>
      <c r="AC983" s="4"/>
      <c r="AD983" s="4"/>
      <c r="AE983" s="4"/>
    </row>
    <row r="984" spans="1:31" ht="15.75" customHeight="1">
      <c r="A984" s="4"/>
      <c r="B984" s="4"/>
      <c r="C984" s="4"/>
      <c r="D984" s="4"/>
      <c r="E984" s="4"/>
      <c r="F984" s="4"/>
      <c r="G984" s="57"/>
      <c r="H984" s="57"/>
      <c r="I984" s="53"/>
      <c r="J984" s="53"/>
      <c r="K984" s="53"/>
      <c r="L984" s="53"/>
      <c r="M984" s="53"/>
      <c r="N984" s="53"/>
      <c r="O984" s="4"/>
      <c r="P984" s="4"/>
      <c r="Q984" s="4"/>
      <c r="R984" s="4"/>
      <c r="S984" s="4"/>
      <c r="T984" s="4"/>
      <c r="U984" s="4"/>
      <c r="V984" s="4"/>
      <c r="W984" s="4"/>
      <c r="X984" s="4"/>
      <c r="Y984" s="4"/>
      <c r="Z984" s="57"/>
      <c r="AA984" s="57"/>
      <c r="AB984" s="4"/>
      <c r="AC984" s="4"/>
      <c r="AD984" s="4"/>
      <c r="AE984" s="4"/>
    </row>
    <row r="985" spans="1:31" ht="15.75" customHeight="1">
      <c r="A985" s="4"/>
      <c r="B985" s="4"/>
      <c r="C985" s="4"/>
      <c r="D985" s="4"/>
      <c r="E985" s="4"/>
      <c r="F985" s="4"/>
      <c r="G985" s="57"/>
      <c r="H985" s="57"/>
      <c r="I985" s="53"/>
      <c r="J985" s="53"/>
      <c r="K985" s="53"/>
      <c r="L985" s="53"/>
      <c r="M985" s="53"/>
      <c r="N985" s="53"/>
      <c r="O985" s="4"/>
      <c r="P985" s="4"/>
      <c r="Q985" s="4"/>
      <c r="R985" s="4"/>
      <c r="S985" s="4"/>
      <c r="T985" s="4"/>
      <c r="U985" s="4"/>
      <c r="V985" s="4"/>
      <c r="W985" s="4"/>
      <c r="X985" s="4"/>
      <c r="Y985" s="4"/>
      <c r="Z985" s="57"/>
      <c r="AA985" s="57"/>
      <c r="AB985" s="4"/>
      <c r="AC985" s="4"/>
      <c r="AD985" s="4"/>
      <c r="AE985" s="4"/>
    </row>
    <row r="986" spans="1:31" ht="15.75" customHeight="1">
      <c r="A986" s="4"/>
      <c r="B986" s="4"/>
      <c r="C986" s="4"/>
      <c r="D986" s="4"/>
      <c r="E986" s="4"/>
      <c r="F986" s="4"/>
      <c r="G986" s="57"/>
      <c r="H986" s="57"/>
      <c r="I986" s="53"/>
      <c r="J986" s="53"/>
      <c r="K986" s="53"/>
      <c r="L986" s="53"/>
      <c r="M986" s="53"/>
      <c r="N986" s="53"/>
      <c r="O986" s="4"/>
      <c r="P986" s="4"/>
      <c r="Q986" s="4"/>
      <c r="R986" s="4"/>
      <c r="S986" s="4"/>
      <c r="T986" s="4"/>
      <c r="U986" s="4"/>
      <c r="V986" s="4"/>
      <c r="W986" s="4"/>
      <c r="X986" s="4"/>
      <c r="Y986" s="4"/>
      <c r="Z986" s="57"/>
      <c r="AA986" s="57"/>
      <c r="AB986" s="4"/>
      <c r="AC986" s="4"/>
      <c r="AD986" s="4"/>
      <c r="AE986" s="4"/>
    </row>
    <row r="987" spans="1:31" ht="15.75" customHeight="1">
      <c r="A987" s="4"/>
      <c r="B987" s="4"/>
      <c r="C987" s="4"/>
      <c r="D987" s="4"/>
      <c r="E987" s="4"/>
      <c r="F987" s="4"/>
      <c r="G987" s="57"/>
      <c r="H987" s="57"/>
      <c r="I987" s="53"/>
      <c r="J987" s="53"/>
      <c r="K987" s="53"/>
      <c r="L987" s="53"/>
      <c r="M987" s="53"/>
      <c r="N987" s="53"/>
      <c r="O987" s="4"/>
      <c r="P987" s="4"/>
      <c r="Q987" s="4"/>
      <c r="R987" s="4"/>
      <c r="S987" s="4"/>
      <c r="T987" s="4"/>
      <c r="U987" s="4"/>
      <c r="V987" s="4"/>
      <c r="W987" s="4"/>
      <c r="X987" s="4"/>
      <c r="Y987" s="4"/>
      <c r="Z987" s="57"/>
      <c r="AA987" s="57"/>
      <c r="AB987" s="4"/>
      <c r="AC987" s="4"/>
      <c r="AD987" s="4"/>
      <c r="AE987" s="4"/>
    </row>
    <row r="988" spans="1:31" ht="15.75" customHeight="1">
      <c r="A988" s="4"/>
      <c r="B988" s="4"/>
      <c r="C988" s="4"/>
      <c r="D988" s="4"/>
      <c r="E988" s="4"/>
      <c r="F988" s="4"/>
      <c r="G988" s="57"/>
      <c r="H988" s="57"/>
      <c r="I988" s="53"/>
      <c r="J988" s="53"/>
      <c r="K988" s="53"/>
      <c r="L988" s="53"/>
      <c r="M988" s="53"/>
      <c r="N988" s="53"/>
      <c r="O988" s="4"/>
      <c r="P988" s="4"/>
      <c r="Q988" s="4"/>
      <c r="R988" s="4"/>
      <c r="S988" s="4"/>
      <c r="T988" s="4"/>
      <c r="U988" s="4"/>
      <c r="V988" s="4"/>
      <c r="W988" s="4"/>
      <c r="X988" s="4"/>
      <c r="Y988" s="4"/>
      <c r="Z988" s="57"/>
      <c r="AA988" s="57"/>
      <c r="AB988" s="4"/>
      <c r="AC988" s="4"/>
      <c r="AD988" s="4"/>
      <c r="AE988" s="4"/>
    </row>
    <row r="989" spans="1:31" ht="15.75" customHeight="1">
      <c r="A989" s="4"/>
      <c r="B989" s="4"/>
      <c r="C989" s="4"/>
      <c r="D989" s="4"/>
      <c r="E989" s="4"/>
      <c r="F989" s="4"/>
      <c r="G989" s="57"/>
      <c r="H989" s="57"/>
      <c r="I989" s="53"/>
      <c r="J989" s="53"/>
      <c r="K989" s="53"/>
      <c r="L989" s="53"/>
      <c r="M989" s="53"/>
      <c r="N989" s="53"/>
      <c r="O989" s="4"/>
      <c r="P989" s="4"/>
      <c r="Q989" s="4"/>
      <c r="R989" s="4"/>
      <c r="S989" s="4"/>
      <c r="T989" s="4"/>
      <c r="U989" s="4"/>
      <c r="V989" s="4"/>
      <c r="W989" s="4"/>
      <c r="X989" s="4"/>
      <c r="Y989" s="4"/>
      <c r="Z989" s="57"/>
      <c r="AA989" s="57"/>
      <c r="AB989" s="4"/>
      <c r="AC989" s="4"/>
      <c r="AD989" s="4"/>
      <c r="AE989" s="4"/>
    </row>
    <row r="990" spans="1:31" ht="15.75" customHeight="1">
      <c r="A990" s="4"/>
      <c r="B990" s="4"/>
      <c r="C990" s="4"/>
      <c r="D990" s="4"/>
      <c r="E990" s="4"/>
      <c r="F990" s="4"/>
      <c r="G990" s="57"/>
      <c r="H990" s="57"/>
      <c r="I990" s="53"/>
      <c r="J990" s="53"/>
      <c r="K990" s="53"/>
      <c r="L990" s="53"/>
      <c r="M990" s="53"/>
      <c r="N990" s="53"/>
      <c r="O990" s="4"/>
      <c r="P990" s="4"/>
      <c r="Q990" s="4"/>
      <c r="R990" s="4"/>
      <c r="S990" s="4"/>
      <c r="T990" s="4"/>
      <c r="U990" s="4"/>
      <c r="V990" s="4"/>
      <c r="W990" s="4"/>
      <c r="X990" s="4"/>
      <c r="Y990" s="4"/>
      <c r="Z990" s="57"/>
      <c r="AA990" s="57"/>
      <c r="AB990" s="4"/>
      <c r="AC990" s="4"/>
      <c r="AD990" s="4"/>
      <c r="AE990" s="4"/>
    </row>
    <row r="991" spans="1:31" ht="15.75" customHeight="1">
      <c r="A991" s="4"/>
      <c r="B991" s="4"/>
      <c r="C991" s="4"/>
      <c r="D991" s="4"/>
      <c r="E991" s="4"/>
      <c r="F991" s="4"/>
      <c r="G991" s="57"/>
      <c r="H991" s="57"/>
      <c r="I991" s="53"/>
      <c r="J991" s="53"/>
      <c r="K991" s="53"/>
      <c r="L991" s="53"/>
      <c r="M991" s="53"/>
      <c r="N991" s="53"/>
      <c r="O991" s="4"/>
      <c r="P991" s="4"/>
      <c r="Q991" s="4"/>
      <c r="R991" s="4"/>
      <c r="S991" s="4"/>
      <c r="T991" s="4"/>
      <c r="U991" s="4"/>
      <c r="V991" s="4"/>
      <c r="W991" s="4"/>
      <c r="X991" s="4"/>
      <c r="Y991" s="4"/>
      <c r="Z991" s="57"/>
      <c r="AA991" s="57"/>
      <c r="AB991" s="4"/>
      <c r="AC991" s="4"/>
      <c r="AD991" s="4"/>
      <c r="AE991" s="4"/>
    </row>
    <row r="992" spans="1:31" ht="15.75" customHeight="1">
      <c r="A992" s="4"/>
      <c r="B992" s="4"/>
      <c r="C992" s="4"/>
      <c r="D992" s="4"/>
      <c r="E992" s="4"/>
      <c r="F992" s="4"/>
      <c r="G992" s="57"/>
      <c r="H992" s="57"/>
      <c r="I992" s="53"/>
      <c r="J992" s="53"/>
      <c r="K992" s="53"/>
      <c r="L992" s="53"/>
      <c r="M992" s="53"/>
      <c r="N992" s="53"/>
      <c r="O992" s="4"/>
      <c r="P992" s="4"/>
      <c r="Q992" s="4"/>
      <c r="R992" s="4"/>
      <c r="S992" s="4"/>
      <c r="T992" s="4"/>
      <c r="U992" s="4"/>
      <c r="V992" s="4"/>
      <c r="W992" s="4"/>
      <c r="X992" s="4"/>
      <c r="Y992" s="4"/>
      <c r="Z992" s="57"/>
      <c r="AA992" s="57"/>
      <c r="AB992" s="4"/>
      <c r="AC992" s="4"/>
      <c r="AD992" s="4"/>
      <c r="AE992" s="4"/>
    </row>
    <row r="993" spans="1:31" ht="15.75" customHeight="1">
      <c r="A993" s="4"/>
      <c r="B993" s="4"/>
      <c r="C993" s="4"/>
      <c r="D993" s="4"/>
      <c r="E993" s="4"/>
      <c r="F993" s="4"/>
      <c r="G993" s="57"/>
      <c r="H993" s="57"/>
      <c r="I993" s="53"/>
      <c r="J993" s="53"/>
      <c r="K993" s="53"/>
      <c r="L993" s="53"/>
      <c r="M993" s="53"/>
      <c r="N993" s="53"/>
      <c r="O993" s="4"/>
      <c r="P993" s="4"/>
      <c r="Q993" s="4"/>
      <c r="R993" s="4"/>
      <c r="S993" s="4"/>
      <c r="T993" s="4"/>
      <c r="U993" s="4"/>
      <c r="V993" s="4"/>
      <c r="W993" s="4"/>
      <c r="X993" s="4"/>
      <c r="Y993" s="4"/>
      <c r="Z993" s="57"/>
      <c r="AA993" s="57"/>
      <c r="AB993" s="4"/>
      <c r="AC993" s="4"/>
      <c r="AD993" s="4"/>
      <c r="AE993" s="4"/>
    </row>
    <row r="994" spans="1:31" ht="15.75" customHeight="1">
      <c r="A994" s="4"/>
      <c r="B994" s="4"/>
      <c r="C994" s="4"/>
      <c r="D994" s="4"/>
      <c r="E994" s="4"/>
      <c r="F994" s="4"/>
      <c r="G994" s="57"/>
      <c r="H994" s="57"/>
      <c r="I994" s="53"/>
      <c r="J994" s="53"/>
      <c r="K994" s="53"/>
      <c r="L994" s="53"/>
      <c r="M994" s="53"/>
      <c r="N994" s="53"/>
      <c r="O994" s="4"/>
      <c r="P994" s="4"/>
      <c r="Q994" s="4"/>
      <c r="R994" s="4"/>
      <c r="S994" s="4"/>
      <c r="T994" s="4"/>
      <c r="U994" s="4"/>
      <c r="V994" s="4"/>
      <c r="W994" s="4"/>
      <c r="X994" s="4"/>
      <c r="Y994" s="4"/>
      <c r="Z994" s="57"/>
      <c r="AA994" s="57"/>
      <c r="AB994" s="4"/>
      <c r="AC994" s="4"/>
      <c r="AD994" s="4"/>
      <c r="AE994" s="4"/>
    </row>
    <row r="995" spans="1:31" ht="15.75" customHeight="1">
      <c r="A995" s="4"/>
      <c r="B995" s="4"/>
      <c r="C995" s="4"/>
      <c r="D995" s="4"/>
      <c r="E995" s="4"/>
      <c r="F995" s="4"/>
      <c r="G995" s="57"/>
      <c r="H995" s="57"/>
      <c r="I995" s="53"/>
      <c r="J995" s="53"/>
      <c r="K995" s="53"/>
      <c r="L995" s="53"/>
      <c r="M995" s="53"/>
      <c r="N995" s="53"/>
      <c r="O995" s="4"/>
      <c r="P995" s="4"/>
      <c r="Q995" s="4"/>
      <c r="R995" s="4"/>
      <c r="S995" s="4"/>
      <c r="T995" s="4"/>
      <c r="U995" s="4"/>
      <c r="V995" s="4"/>
      <c r="W995" s="4"/>
      <c r="X995" s="4"/>
      <c r="Y995" s="4"/>
      <c r="Z995" s="57"/>
      <c r="AA995" s="57"/>
      <c r="AB995" s="4"/>
      <c r="AC995" s="4"/>
      <c r="AD995" s="4"/>
      <c r="AE995" s="4"/>
    </row>
    <row r="996" spans="1:31" ht="15.75" customHeight="1">
      <c r="A996" s="4"/>
      <c r="B996" s="4"/>
      <c r="C996" s="4"/>
      <c r="D996" s="4"/>
      <c r="E996" s="4"/>
      <c r="F996" s="4"/>
      <c r="G996" s="57"/>
      <c r="H996" s="57"/>
      <c r="I996" s="53"/>
      <c r="J996" s="53"/>
      <c r="K996" s="53"/>
      <c r="L996" s="53"/>
      <c r="M996" s="53"/>
      <c r="N996" s="53"/>
      <c r="O996" s="4"/>
      <c r="P996" s="4"/>
      <c r="Q996" s="4"/>
      <c r="R996" s="4"/>
      <c r="S996" s="4"/>
      <c r="T996" s="4"/>
      <c r="U996" s="4"/>
      <c r="V996" s="4"/>
      <c r="W996" s="4"/>
      <c r="X996" s="4"/>
      <c r="Y996" s="4"/>
      <c r="Z996" s="57"/>
      <c r="AA996" s="57"/>
      <c r="AB996" s="4"/>
      <c r="AC996" s="4"/>
      <c r="AD996" s="4"/>
      <c r="AE996" s="4"/>
    </row>
    <row r="997" spans="1:31" ht="15.75" customHeight="1">
      <c r="A997" s="4"/>
      <c r="B997" s="4"/>
      <c r="C997" s="4"/>
      <c r="D997" s="4"/>
      <c r="E997" s="4"/>
      <c r="F997" s="4"/>
      <c r="G997" s="57"/>
      <c r="H997" s="57"/>
      <c r="I997" s="53"/>
      <c r="J997" s="53"/>
      <c r="K997" s="53"/>
      <c r="L997" s="53"/>
      <c r="M997" s="53"/>
      <c r="N997" s="53"/>
      <c r="O997" s="4"/>
      <c r="P997" s="4"/>
      <c r="Q997" s="4"/>
      <c r="R997" s="4"/>
      <c r="S997" s="4"/>
      <c r="T997" s="4"/>
      <c r="U997" s="4"/>
      <c r="V997" s="4"/>
      <c r="W997" s="4"/>
      <c r="X997" s="4"/>
      <c r="Y997" s="4"/>
      <c r="Z997" s="57"/>
      <c r="AA997" s="57"/>
      <c r="AB997" s="4"/>
      <c r="AC997" s="4"/>
      <c r="AD997" s="4"/>
      <c r="AE997" s="4"/>
    </row>
    <row r="998" spans="1:31" ht="15.75" customHeight="1">
      <c r="A998" s="4"/>
      <c r="B998" s="4"/>
      <c r="C998" s="4"/>
      <c r="D998" s="4"/>
      <c r="E998" s="4"/>
      <c r="F998" s="4"/>
      <c r="G998" s="57"/>
      <c r="H998" s="57"/>
      <c r="I998" s="53"/>
      <c r="J998" s="53"/>
      <c r="K998" s="53"/>
      <c r="L998" s="53"/>
      <c r="M998" s="53"/>
      <c r="N998" s="53"/>
      <c r="O998" s="4"/>
      <c r="P998" s="4"/>
      <c r="Q998" s="4"/>
      <c r="R998" s="4"/>
      <c r="S998" s="4"/>
      <c r="T998" s="4"/>
      <c r="U998" s="4"/>
      <c r="V998" s="4"/>
      <c r="W998" s="4"/>
      <c r="X998" s="4"/>
      <c r="Y998" s="4"/>
      <c r="Z998" s="57"/>
      <c r="AA998" s="57"/>
      <c r="AB998" s="4"/>
      <c r="AC998" s="4"/>
      <c r="AD998" s="4"/>
      <c r="AE998" s="4"/>
    </row>
    <row r="999" spans="1:31" ht="15.75" customHeight="1">
      <c r="A999" s="4"/>
      <c r="B999" s="4"/>
      <c r="C999" s="4"/>
      <c r="D999" s="4"/>
      <c r="E999" s="4"/>
      <c r="F999" s="4"/>
      <c r="G999" s="57"/>
      <c r="H999" s="57"/>
      <c r="I999" s="53"/>
      <c r="J999" s="53"/>
      <c r="K999" s="53"/>
      <c r="L999" s="53"/>
      <c r="M999" s="53"/>
      <c r="N999" s="53"/>
      <c r="O999" s="4"/>
      <c r="P999" s="4"/>
      <c r="Q999" s="4"/>
      <c r="R999" s="4"/>
      <c r="S999" s="4"/>
      <c r="T999" s="4"/>
      <c r="U999" s="4"/>
      <c r="V999" s="4"/>
      <c r="W999" s="4"/>
      <c r="X999" s="4"/>
      <c r="Y999" s="4"/>
      <c r="Z999" s="57"/>
      <c r="AA999" s="57"/>
      <c r="AB999" s="4"/>
      <c r="AC999" s="4"/>
      <c r="AD999" s="4"/>
      <c r="AE999" s="4"/>
    </row>
    <row r="1000" spans="1:31" ht="15.75" customHeight="1">
      <c r="A1000" s="4"/>
      <c r="B1000" s="4"/>
      <c r="C1000" s="4"/>
      <c r="D1000" s="4"/>
      <c r="E1000" s="4"/>
      <c r="F1000" s="4"/>
      <c r="G1000" s="57"/>
      <c r="H1000" s="57"/>
      <c r="I1000" s="53"/>
      <c r="J1000" s="53"/>
      <c r="K1000" s="53"/>
      <c r="L1000" s="53"/>
      <c r="M1000" s="53"/>
      <c r="N1000" s="53"/>
      <c r="O1000" s="4"/>
      <c r="P1000" s="4"/>
      <c r="Q1000" s="4"/>
      <c r="R1000" s="4"/>
      <c r="S1000" s="4"/>
      <c r="T1000" s="4"/>
      <c r="U1000" s="4"/>
      <c r="V1000" s="4"/>
      <c r="W1000" s="4"/>
      <c r="X1000" s="4"/>
      <c r="Y1000" s="4"/>
      <c r="Z1000" s="57"/>
      <c r="AA1000" s="57"/>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58" t="s">
        <v>449</v>
      </c>
      <c r="B1" s="59" t="s">
        <v>345</v>
      </c>
      <c r="C1" s="59" t="s">
        <v>450</v>
      </c>
      <c r="D1" s="59" t="s">
        <v>451</v>
      </c>
      <c r="E1" s="60"/>
      <c r="F1" s="60"/>
      <c r="G1" s="60"/>
      <c r="H1" s="60"/>
      <c r="I1" s="60"/>
      <c r="J1" s="60"/>
      <c r="K1" s="60"/>
      <c r="L1" s="60"/>
      <c r="M1" s="60"/>
      <c r="N1" s="60"/>
      <c r="O1" s="60"/>
      <c r="P1" s="60"/>
      <c r="Q1" s="60"/>
      <c r="R1" s="60"/>
      <c r="S1" s="60"/>
      <c r="T1" s="60"/>
      <c r="U1" s="60"/>
      <c r="V1" s="60"/>
      <c r="W1" s="60"/>
      <c r="X1" s="60"/>
      <c r="Y1" s="60"/>
      <c r="Z1" s="60"/>
    </row>
    <row r="2" spans="1:26" ht="99">
      <c r="A2" s="61" t="s">
        <v>368</v>
      </c>
      <c r="B2" s="62" t="s">
        <v>452</v>
      </c>
      <c r="C2" s="62" t="s">
        <v>453</v>
      </c>
      <c r="D2" s="62" t="s">
        <v>454</v>
      </c>
      <c r="E2" s="63"/>
      <c r="F2" s="63"/>
      <c r="G2" s="63"/>
      <c r="H2" s="63"/>
      <c r="I2" s="63"/>
      <c r="J2" s="63"/>
      <c r="K2" s="63"/>
      <c r="L2" s="63"/>
      <c r="M2" s="63"/>
      <c r="N2" s="63"/>
      <c r="O2" s="63"/>
      <c r="P2" s="63"/>
      <c r="Q2" s="63"/>
      <c r="R2" s="63"/>
      <c r="S2" s="63"/>
      <c r="T2" s="63"/>
      <c r="U2" s="63"/>
      <c r="V2" s="63"/>
      <c r="W2" s="63"/>
      <c r="X2" s="63"/>
      <c r="Y2" s="63"/>
      <c r="Z2" s="63"/>
    </row>
    <row r="3" spans="1:26" ht="117">
      <c r="A3" s="61" t="s">
        <v>380</v>
      </c>
      <c r="B3" s="62" t="s">
        <v>455</v>
      </c>
      <c r="C3" s="62" t="s">
        <v>456</v>
      </c>
      <c r="D3" s="62" t="s">
        <v>457</v>
      </c>
      <c r="E3" s="63"/>
      <c r="F3" s="63"/>
      <c r="G3" s="63"/>
      <c r="H3" s="63"/>
      <c r="I3" s="63"/>
      <c r="J3" s="63"/>
      <c r="K3" s="63"/>
      <c r="L3" s="63"/>
      <c r="M3" s="63"/>
      <c r="N3" s="63"/>
      <c r="O3" s="63"/>
      <c r="P3" s="63"/>
      <c r="Q3" s="63"/>
      <c r="R3" s="63"/>
      <c r="S3" s="63"/>
      <c r="T3" s="63"/>
      <c r="U3" s="63"/>
      <c r="V3" s="63"/>
      <c r="W3" s="63"/>
      <c r="X3" s="63"/>
      <c r="Y3" s="63"/>
      <c r="Z3" s="63"/>
    </row>
    <row r="4" spans="1:26" ht="63">
      <c r="A4" s="61" t="s">
        <v>428</v>
      </c>
      <c r="B4" s="62" t="s">
        <v>458</v>
      </c>
      <c r="C4" s="62" t="s">
        <v>459</v>
      </c>
      <c r="D4" s="62" t="s">
        <v>460</v>
      </c>
      <c r="E4" s="63"/>
      <c r="F4" s="63"/>
      <c r="G4" s="63"/>
      <c r="H4" s="63"/>
      <c r="I4" s="63"/>
      <c r="J4" s="63"/>
      <c r="K4" s="63"/>
      <c r="L4" s="63"/>
      <c r="M4" s="63"/>
      <c r="N4" s="63"/>
      <c r="O4" s="63"/>
      <c r="P4" s="63"/>
      <c r="Q4" s="63"/>
      <c r="R4" s="63"/>
      <c r="S4" s="63"/>
      <c r="T4" s="63"/>
      <c r="U4" s="63"/>
      <c r="V4" s="63"/>
      <c r="W4" s="63"/>
      <c r="X4" s="63"/>
      <c r="Y4" s="63"/>
      <c r="Z4" s="63"/>
    </row>
    <row r="5" spans="1:26" ht="45">
      <c r="A5" s="61" t="s">
        <v>432</v>
      </c>
      <c r="B5" s="62" t="s">
        <v>461</v>
      </c>
      <c r="C5" s="62" t="s">
        <v>462</v>
      </c>
      <c r="D5" s="62" t="s">
        <v>463</v>
      </c>
      <c r="E5" s="63"/>
      <c r="F5" s="63"/>
      <c r="G5" s="63"/>
      <c r="H5" s="63"/>
      <c r="I5" s="63"/>
      <c r="J5" s="63"/>
      <c r="K5" s="63"/>
      <c r="L5" s="63"/>
      <c r="M5" s="63"/>
      <c r="N5" s="63"/>
      <c r="O5" s="63"/>
      <c r="P5" s="63"/>
      <c r="Q5" s="63"/>
      <c r="R5" s="63"/>
      <c r="S5" s="63"/>
      <c r="T5" s="63"/>
      <c r="U5" s="63"/>
      <c r="V5" s="63"/>
      <c r="W5" s="63"/>
      <c r="X5" s="63"/>
      <c r="Y5" s="63"/>
      <c r="Z5" s="63"/>
    </row>
    <row r="6" spans="1:26" ht="63">
      <c r="A6" s="61" t="s">
        <v>436</v>
      </c>
      <c r="B6" s="62" t="s">
        <v>464</v>
      </c>
      <c r="C6" s="62" t="s">
        <v>465</v>
      </c>
      <c r="D6" s="62" t="s">
        <v>460</v>
      </c>
      <c r="E6" s="63"/>
      <c r="F6" s="63"/>
      <c r="G6" s="63"/>
      <c r="H6" s="63"/>
      <c r="I6" s="63"/>
      <c r="J6" s="63"/>
      <c r="K6" s="63"/>
      <c r="L6" s="63"/>
      <c r="M6" s="63"/>
      <c r="N6" s="63"/>
      <c r="O6" s="63"/>
      <c r="P6" s="63"/>
      <c r="Q6" s="63"/>
      <c r="R6" s="63"/>
      <c r="S6" s="63"/>
      <c r="T6" s="63"/>
      <c r="U6" s="63"/>
      <c r="V6" s="63"/>
      <c r="W6" s="63"/>
      <c r="X6" s="63"/>
      <c r="Y6" s="63"/>
      <c r="Z6" s="63"/>
    </row>
    <row r="7" spans="1:26" ht="120" customHeight="1">
      <c r="A7" s="61" t="s">
        <v>416</v>
      </c>
      <c r="B7" s="62" t="s">
        <v>466</v>
      </c>
      <c r="C7" s="62" t="s">
        <v>467</v>
      </c>
      <c r="D7" s="62" t="s">
        <v>468</v>
      </c>
      <c r="E7" s="63"/>
      <c r="F7" s="63"/>
      <c r="G7" s="63"/>
      <c r="H7" s="63"/>
      <c r="I7" s="63"/>
      <c r="J7" s="63"/>
      <c r="K7" s="63"/>
      <c r="L7" s="63"/>
      <c r="M7" s="63"/>
      <c r="N7" s="63"/>
      <c r="O7" s="63"/>
      <c r="P7" s="63"/>
      <c r="Q7" s="63"/>
      <c r="R7" s="63"/>
      <c r="S7" s="63"/>
      <c r="T7" s="63"/>
      <c r="U7" s="63"/>
      <c r="V7" s="63"/>
      <c r="W7" s="63"/>
      <c r="X7" s="63"/>
      <c r="Y7" s="63"/>
      <c r="Z7" s="63"/>
    </row>
    <row r="8" spans="1:26" ht="54">
      <c r="A8" s="61" t="s">
        <v>402</v>
      </c>
      <c r="B8" s="62" t="s">
        <v>469</v>
      </c>
      <c r="C8" s="62" t="s">
        <v>470</v>
      </c>
      <c r="D8" s="62" t="s">
        <v>457</v>
      </c>
      <c r="E8" s="63"/>
      <c r="F8" s="63"/>
      <c r="G8" s="63"/>
      <c r="H8" s="63"/>
      <c r="I8" s="63"/>
      <c r="J8" s="63"/>
      <c r="K8" s="63"/>
      <c r="L8" s="63"/>
      <c r="M8" s="63"/>
      <c r="N8" s="63"/>
      <c r="O8" s="63"/>
      <c r="P8" s="63"/>
      <c r="Q8" s="63"/>
      <c r="R8" s="63"/>
      <c r="S8" s="63"/>
      <c r="T8" s="63"/>
      <c r="U8" s="63"/>
      <c r="V8" s="63"/>
      <c r="W8" s="63"/>
      <c r="X8" s="63"/>
      <c r="Y8" s="63"/>
      <c r="Z8" s="63"/>
    </row>
    <row r="9" spans="1:26" ht="63">
      <c r="A9" s="61" t="s">
        <v>423</v>
      </c>
      <c r="B9" s="62" t="s">
        <v>471</v>
      </c>
      <c r="C9" s="62" t="s">
        <v>472</v>
      </c>
      <c r="D9" s="62" t="s">
        <v>473</v>
      </c>
      <c r="E9" s="63"/>
      <c r="F9" s="63"/>
      <c r="G9" s="63"/>
      <c r="H9" s="63"/>
      <c r="I9" s="63"/>
      <c r="J9" s="63"/>
      <c r="K9" s="63"/>
      <c r="L9" s="63"/>
      <c r="M9" s="63"/>
      <c r="N9" s="63"/>
      <c r="O9" s="63"/>
      <c r="P9" s="63"/>
      <c r="Q9" s="63"/>
      <c r="R9" s="63"/>
      <c r="S9" s="63"/>
      <c r="T9" s="63"/>
      <c r="U9" s="63"/>
      <c r="V9" s="63"/>
      <c r="W9" s="63"/>
      <c r="X9" s="63"/>
      <c r="Y9" s="63"/>
      <c r="Z9" s="63"/>
    </row>
    <row r="10" spans="1:26" ht="63">
      <c r="A10" s="61" t="s">
        <v>6</v>
      </c>
      <c r="B10" s="62" t="s">
        <v>474</v>
      </c>
      <c r="C10" s="62" t="s">
        <v>475</v>
      </c>
      <c r="D10" s="62" t="s">
        <v>460</v>
      </c>
      <c r="E10" s="63"/>
      <c r="F10" s="63"/>
      <c r="G10" s="63"/>
      <c r="H10" s="63"/>
      <c r="I10" s="63"/>
      <c r="J10" s="63"/>
      <c r="K10" s="63"/>
      <c r="L10" s="63"/>
      <c r="M10" s="63"/>
      <c r="N10" s="63"/>
      <c r="O10" s="63"/>
      <c r="P10" s="63"/>
      <c r="Q10" s="63"/>
      <c r="R10" s="63"/>
      <c r="S10" s="63"/>
      <c r="T10" s="63"/>
      <c r="U10" s="63"/>
      <c r="V10" s="63"/>
      <c r="W10" s="63"/>
      <c r="X10" s="63"/>
      <c r="Y10" s="63"/>
      <c r="Z10" s="63"/>
    </row>
    <row r="11" spans="1:26" ht="63">
      <c r="A11" s="61" t="s">
        <v>442</v>
      </c>
      <c r="B11" s="62" t="s">
        <v>476</v>
      </c>
      <c r="C11" s="62" t="s">
        <v>477</v>
      </c>
      <c r="D11" s="62" t="s">
        <v>460</v>
      </c>
      <c r="E11" s="63"/>
      <c r="F11" s="63"/>
      <c r="G11" s="63"/>
      <c r="H11" s="63"/>
      <c r="I11" s="63"/>
      <c r="J11" s="63"/>
      <c r="K11" s="63"/>
      <c r="L11" s="63"/>
      <c r="M11" s="63"/>
      <c r="N11" s="63"/>
      <c r="O11" s="63"/>
      <c r="P11" s="63"/>
      <c r="Q11" s="63"/>
      <c r="R11" s="63"/>
      <c r="S11" s="63"/>
      <c r="T11" s="63"/>
      <c r="U11" s="63"/>
      <c r="V11" s="63"/>
      <c r="W11" s="63"/>
      <c r="X11" s="63"/>
      <c r="Y11" s="63"/>
      <c r="Z11" s="63"/>
    </row>
    <row r="12" spans="1:26" ht="63">
      <c r="A12" s="61" t="s">
        <v>443</v>
      </c>
      <c r="B12" s="62" t="s">
        <v>478</v>
      </c>
      <c r="C12" s="62" t="s">
        <v>479</v>
      </c>
      <c r="D12" s="62" t="s">
        <v>460</v>
      </c>
      <c r="E12" s="63"/>
      <c r="F12" s="63"/>
      <c r="G12" s="63"/>
      <c r="H12" s="63"/>
      <c r="I12" s="63"/>
      <c r="J12" s="63"/>
      <c r="K12" s="63"/>
      <c r="L12" s="63"/>
      <c r="M12" s="63"/>
      <c r="N12" s="63"/>
      <c r="O12" s="63"/>
      <c r="P12" s="63"/>
      <c r="Q12" s="63"/>
      <c r="R12" s="63"/>
      <c r="S12" s="63"/>
      <c r="T12" s="63"/>
      <c r="U12" s="63"/>
      <c r="V12" s="63"/>
      <c r="W12" s="63"/>
      <c r="X12" s="63"/>
      <c r="Y12" s="63"/>
      <c r="Z12" s="63"/>
    </row>
    <row r="13" spans="1:26" ht="63">
      <c r="A13" s="61" t="s">
        <v>444</v>
      </c>
      <c r="B13" s="62" t="s">
        <v>480</v>
      </c>
      <c r="C13" s="62" t="s">
        <v>481</v>
      </c>
      <c r="D13" s="62" t="s">
        <v>460</v>
      </c>
      <c r="E13" s="63"/>
      <c r="F13" s="63"/>
      <c r="G13" s="63"/>
      <c r="H13" s="63"/>
      <c r="I13" s="63"/>
      <c r="J13" s="63"/>
      <c r="K13" s="63"/>
      <c r="L13" s="63"/>
      <c r="M13" s="63"/>
      <c r="N13" s="63"/>
      <c r="O13" s="63"/>
      <c r="P13" s="63"/>
      <c r="Q13" s="63"/>
      <c r="R13" s="63"/>
      <c r="S13" s="63"/>
      <c r="T13" s="63"/>
      <c r="U13" s="63"/>
      <c r="V13" s="63"/>
      <c r="W13" s="63"/>
      <c r="X13" s="63"/>
      <c r="Y13" s="63"/>
      <c r="Z13" s="63"/>
    </row>
    <row r="14" spans="1:26" ht="63">
      <c r="A14" s="61" t="s">
        <v>445</v>
      </c>
      <c r="B14" s="62" t="s">
        <v>482</v>
      </c>
      <c r="C14" s="62" t="s">
        <v>483</v>
      </c>
      <c r="D14" s="62" t="s">
        <v>460</v>
      </c>
      <c r="E14" s="63"/>
      <c r="F14" s="63"/>
      <c r="G14" s="63"/>
      <c r="H14" s="63"/>
      <c r="I14" s="63"/>
      <c r="J14" s="63"/>
      <c r="K14" s="63"/>
      <c r="L14" s="63"/>
      <c r="M14" s="63"/>
      <c r="N14" s="63"/>
      <c r="O14" s="63"/>
      <c r="P14" s="63"/>
      <c r="Q14" s="63"/>
      <c r="R14" s="63"/>
      <c r="S14" s="63"/>
      <c r="T14" s="63"/>
      <c r="U14" s="63"/>
      <c r="V14" s="63"/>
      <c r="W14" s="63"/>
      <c r="X14" s="63"/>
      <c r="Y14" s="63"/>
      <c r="Z14" s="63"/>
    </row>
    <row r="15" spans="1:26" ht="72">
      <c r="A15" s="61" t="s">
        <v>446</v>
      </c>
      <c r="B15" s="62" t="s">
        <v>484</v>
      </c>
      <c r="C15" s="62" t="s">
        <v>485</v>
      </c>
      <c r="D15" s="62" t="s">
        <v>486</v>
      </c>
      <c r="E15" s="63"/>
      <c r="F15" s="63"/>
      <c r="G15" s="63"/>
      <c r="H15" s="63"/>
      <c r="I15" s="63"/>
      <c r="J15" s="63"/>
      <c r="K15" s="63"/>
      <c r="L15" s="63"/>
      <c r="M15" s="63"/>
      <c r="N15" s="63"/>
      <c r="O15" s="63"/>
      <c r="P15" s="63"/>
      <c r="Q15" s="63"/>
      <c r="R15" s="63"/>
      <c r="S15" s="63"/>
      <c r="T15" s="63"/>
      <c r="U15" s="63"/>
      <c r="V15" s="63"/>
      <c r="W15" s="63"/>
      <c r="X15" s="63"/>
      <c r="Y15" s="63"/>
      <c r="Z15" s="63"/>
    </row>
    <row r="16" spans="1:26" ht="36">
      <c r="A16" s="61" t="s">
        <v>448</v>
      </c>
      <c r="B16" s="64"/>
      <c r="C16" s="64"/>
      <c r="D16" s="62" t="s">
        <v>468</v>
      </c>
      <c r="E16" s="63"/>
      <c r="F16" s="63"/>
      <c r="G16" s="63"/>
      <c r="H16" s="63"/>
      <c r="I16" s="63"/>
      <c r="J16" s="63"/>
      <c r="K16" s="63"/>
      <c r="L16" s="63"/>
      <c r="M16" s="63"/>
      <c r="N16" s="63"/>
      <c r="O16" s="63"/>
      <c r="P16" s="63"/>
      <c r="Q16" s="63"/>
      <c r="R16" s="63"/>
      <c r="S16" s="63"/>
      <c r="T16" s="63"/>
      <c r="U16" s="63"/>
      <c r="V16" s="63"/>
      <c r="W16" s="63"/>
      <c r="X16" s="63"/>
      <c r="Y16" s="63"/>
      <c r="Z16" s="63"/>
    </row>
    <row r="17" spans="1:26" ht="90">
      <c r="A17" s="61" t="s">
        <v>447</v>
      </c>
      <c r="B17" s="62" t="s">
        <v>487</v>
      </c>
      <c r="C17" s="62" t="s">
        <v>488</v>
      </c>
      <c r="D17" s="62" t="s">
        <v>460</v>
      </c>
      <c r="E17" s="63"/>
      <c r="F17" s="63"/>
      <c r="G17" s="63"/>
      <c r="H17" s="63"/>
      <c r="I17" s="63"/>
      <c r="J17" s="63"/>
      <c r="K17" s="63"/>
      <c r="L17" s="63"/>
      <c r="M17" s="63"/>
      <c r="N17" s="63"/>
      <c r="O17" s="63"/>
      <c r="P17" s="63"/>
      <c r="Q17" s="63"/>
      <c r="R17" s="63"/>
      <c r="S17" s="63"/>
      <c r="T17" s="63"/>
      <c r="U17" s="63"/>
      <c r="V17" s="63"/>
      <c r="W17" s="63"/>
      <c r="X17" s="63"/>
      <c r="Y17" s="63"/>
      <c r="Z17" s="63"/>
    </row>
    <row r="18" spans="1:26">
      <c r="A18" s="65"/>
      <c r="B18" s="60"/>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26">
      <c r="A19" s="65"/>
      <c r="B19" s="60"/>
      <c r="C19" s="60"/>
      <c r="D19" s="60"/>
      <c r="E19" s="60"/>
      <c r="F19" s="60"/>
      <c r="G19" s="60"/>
      <c r="H19" s="60"/>
      <c r="I19" s="60"/>
      <c r="J19" s="60"/>
      <c r="K19" s="60"/>
      <c r="L19" s="60"/>
      <c r="M19" s="60"/>
      <c r="N19" s="60"/>
      <c r="O19" s="60"/>
      <c r="P19" s="60"/>
      <c r="Q19" s="60"/>
      <c r="R19" s="60"/>
      <c r="S19" s="60"/>
      <c r="T19" s="60"/>
      <c r="U19" s="60"/>
      <c r="V19" s="60"/>
      <c r="W19" s="60"/>
      <c r="X19" s="60"/>
      <c r="Y19" s="60"/>
      <c r="Z19" s="60"/>
    </row>
    <row r="20" spans="1:26">
      <c r="A20" s="65"/>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15.75" customHeight="1">
      <c r="A21" s="65"/>
      <c r="B21" s="60"/>
      <c r="C21" s="60"/>
      <c r="D21" s="60"/>
      <c r="E21" s="60"/>
      <c r="F21" s="60"/>
      <c r="G21" s="60"/>
      <c r="H21" s="60"/>
      <c r="I21" s="60"/>
      <c r="J21" s="60"/>
      <c r="K21" s="60"/>
      <c r="L21" s="60"/>
      <c r="M21" s="60"/>
      <c r="N21" s="60"/>
      <c r="O21" s="60"/>
      <c r="P21" s="60"/>
      <c r="Q21" s="60"/>
      <c r="R21" s="60"/>
      <c r="S21" s="60"/>
      <c r="T21" s="60"/>
      <c r="U21" s="60"/>
      <c r="V21" s="60"/>
      <c r="W21" s="60"/>
      <c r="X21" s="60"/>
      <c r="Y21" s="60"/>
      <c r="Z21" s="60"/>
    </row>
    <row r="22" spans="1:26" ht="15.75" customHeight="1">
      <c r="A22" s="65"/>
      <c r="B22" s="60"/>
      <c r="C22" s="60"/>
      <c r="D22" s="60"/>
      <c r="E22" s="60"/>
      <c r="F22" s="60"/>
      <c r="G22" s="60"/>
      <c r="H22" s="60"/>
      <c r="I22" s="60"/>
      <c r="J22" s="60"/>
      <c r="K22" s="60"/>
      <c r="L22" s="60"/>
      <c r="M22" s="60"/>
      <c r="N22" s="60"/>
      <c r="O22" s="60"/>
      <c r="P22" s="60"/>
      <c r="Q22" s="60"/>
      <c r="R22" s="60"/>
      <c r="S22" s="60"/>
      <c r="T22" s="60"/>
      <c r="U22" s="60"/>
      <c r="V22" s="60"/>
      <c r="W22" s="60"/>
      <c r="X22" s="60"/>
      <c r="Y22" s="60"/>
      <c r="Z22" s="60"/>
    </row>
    <row r="23" spans="1:26" ht="15.75" customHeight="1">
      <c r="A23" s="65"/>
      <c r="B23" s="60"/>
      <c r="C23" s="60"/>
      <c r="D23" s="60"/>
      <c r="E23" s="60"/>
      <c r="F23" s="60"/>
      <c r="G23" s="60"/>
      <c r="H23" s="60"/>
      <c r="I23" s="60"/>
      <c r="J23" s="60"/>
      <c r="K23" s="60"/>
      <c r="L23" s="60"/>
      <c r="M23" s="60"/>
      <c r="N23" s="60"/>
      <c r="O23" s="60"/>
      <c r="P23" s="60"/>
      <c r="Q23" s="60"/>
      <c r="R23" s="60"/>
      <c r="S23" s="60"/>
      <c r="T23" s="60"/>
      <c r="U23" s="60"/>
      <c r="V23" s="60"/>
      <c r="W23" s="60"/>
      <c r="X23" s="60"/>
      <c r="Y23" s="60"/>
      <c r="Z23" s="60"/>
    </row>
    <row r="24" spans="1:26" ht="15.75" customHeight="1">
      <c r="A24" s="65"/>
      <c r="B24" s="60"/>
      <c r="C24" s="60"/>
      <c r="D24" s="60"/>
      <c r="E24" s="60"/>
      <c r="F24" s="60"/>
      <c r="G24" s="60"/>
      <c r="H24" s="60"/>
      <c r="I24" s="60"/>
      <c r="J24" s="60"/>
      <c r="K24" s="60"/>
      <c r="L24" s="60"/>
      <c r="M24" s="60"/>
      <c r="N24" s="60"/>
      <c r="O24" s="60"/>
      <c r="P24" s="60"/>
      <c r="Q24" s="60"/>
      <c r="R24" s="60"/>
      <c r="S24" s="60"/>
      <c r="T24" s="60"/>
      <c r="U24" s="60"/>
      <c r="V24" s="60"/>
      <c r="W24" s="60"/>
      <c r="X24" s="60"/>
      <c r="Y24" s="60"/>
      <c r="Z24" s="60"/>
    </row>
    <row r="25" spans="1:26" ht="15.75" customHeight="1">
      <c r="A25" s="65"/>
      <c r="B25" s="60"/>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26" ht="15.75" customHeight="1">
      <c r="A26" s="65"/>
      <c r="B26" s="60"/>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26" ht="15.75" customHeight="1">
      <c r="A27" s="65"/>
      <c r="B27" s="60"/>
      <c r="C27" s="60"/>
      <c r="D27" s="60"/>
      <c r="E27" s="60"/>
      <c r="F27" s="60"/>
      <c r="G27" s="60"/>
      <c r="H27" s="60"/>
      <c r="I27" s="60"/>
      <c r="J27" s="60"/>
      <c r="K27" s="60"/>
      <c r="L27" s="60"/>
      <c r="M27" s="60"/>
      <c r="N27" s="60"/>
      <c r="O27" s="60"/>
      <c r="P27" s="60"/>
      <c r="Q27" s="60"/>
      <c r="R27" s="60"/>
      <c r="S27" s="60"/>
      <c r="T27" s="60"/>
      <c r="U27" s="60"/>
      <c r="V27" s="60"/>
      <c r="W27" s="60"/>
      <c r="X27" s="60"/>
      <c r="Y27" s="60"/>
      <c r="Z27" s="60"/>
    </row>
    <row r="28" spans="1:26" ht="15.75" customHeight="1">
      <c r="A28" s="65"/>
      <c r="B28" s="60"/>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1:26" ht="15.75" customHeight="1">
      <c r="A29" s="65"/>
      <c r="B29" s="60"/>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26" ht="15.75" customHeight="1">
      <c r="A30" s="65"/>
      <c r="B30" s="60"/>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1:26" ht="15.75" customHeight="1">
      <c r="A31" s="65"/>
      <c r="B31" s="60"/>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26" ht="15.75" customHeight="1">
      <c r="A32" s="65"/>
      <c r="B32" s="60"/>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26" ht="15.75" customHeight="1">
      <c r="A33" s="65"/>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ht="15.75" customHeight="1">
      <c r="A34" s="65"/>
      <c r="B34" s="60"/>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1:26" ht="15.75" customHeight="1">
      <c r="A35" s="65"/>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6" ht="15.75" customHeight="1">
      <c r="A36" s="65"/>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6" ht="15.75" customHeight="1">
      <c r="A37" s="65"/>
      <c r="B37" s="60"/>
      <c r="C37" s="60"/>
      <c r="D37" s="60"/>
      <c r="E37" s="60"/>
      <c r="F37" s="60"/>
      <c r="G37" s="60"/>
      <c r="H37" s="60"/>
      <c r="I37" s="60"/>
      <c r="J37" s="60"/>
      <c r="K37" s="60"/>
      <c r="L37" s="60"/>
      <c r="M37" s="60"/>
      <c r="N37" s="60"/>
      <c r="O37" s="60"/>
      <c r="P37" s="60"/>
      <c r="Q37" s="60"/>
      <c r="R37" s="60"/>
      <c r="S37" s="60"/>
      <c r="T37" s="60"/>
      <c r="U37" s="60"/>
      <c r="V37" s="60"/>
      <c r="W37" s="60"/>
      <c r="X37" s="60"/>
      <c r="Y37" s="60"/>
      <c r="Z37" s="60"/>
    </row>
    <row r="38" spans="1:26" ht="15.75" customHeight="1">
      <c r="A38" s="65"/>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15.75" customHeight="1">
      <c r="A39" s="65"/>
      <c r="B39" s="60"/>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26" ht="15.75" customHeight="1">
      <c r="A40" s="65"/>
      <c r="B40" s="60"/>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1:26" ht="15.75" customHeight="1">
      <c r="A41" s="65"/>
      <c r="B41" s="60"/>
      <c r="C41" s="60"/>
      <c r="D41" s="60"/>
      <c r="E41" s="60"/>
      <c r="F41" s="60"/>
      <c r="G41" s="60"/>
      <c r="H41" s="60"/>
      <c r="I41" s="60"/>
      <c r="J41" s="60"/>
      <c r="K41" s="60"/>
      <c r="L41" s="60"/>
      <c r="M41" s="60"/>
      <c r="N41" s="60"/>
      <c r="O41" s="60"/>
      <c r="P41" s="60"/>
      <c r="Q41" s="60"/>
      <c r="R41" s="60"/>
      <c r="S41" s="60"/>
      <c r="T41" s="60"/>
      <c r="U41" s="60"/>
      <c r="V41" s="60"/>
      <c r="W41" s="60"/>
      <c r="X41" s="60"/>
      <c r="Y41" s="60"/>
      <c r="Z41" s="60"/>
    </row>
    <row r="42" spans="1:26" ht="15.75" customHeight="1">
      <c r="A42" s="65"/>
      <c r="B42" s="60"/>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ht="15.75" customHeight="1">
      <c r="A43" s="65"/>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ht="15.75" customHeight="1">
      <c r="A44" s="65"/>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spans="1:26" ht="15.75" customHeight="1">
      <c r="A45" s="65"/>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ht="15.75" customHeight="1">
      <c r="A46" s="65"/>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1:26" ht="15.75" customHeight="1">
      <c r="A47" s="65"/>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1:26" ht="15.75" customHeight="1">
      <c r="A48" s="65"/>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1:26" ht="15.75" customHeight="1">
      <c r="A49" s="65"/>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ht="15.75" customHeight="1">
      <c r="A50" s="65"/>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ht="15.75" customHeight="1">
      <c r="A51" s="65"/>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ht="15.75" customHeight="1">
      <c r="A52" s="65"/>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ht="15.75" customHeight="1">
      <c r="A53" s="65"/>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ht="15.75" customHeight="1">
      <c r="A54" s="65"/>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ht="15.75" customHeight="1">
      <c r="A55" s="65"/>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ht="15.75" customHeight="1">
      <c r="A56" s="65"/>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ht="15.75" customHeight="1">
      <c r="A57" s="65"/>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ht="15.75" customHeight="1">
      <c r="A58" s="65"/>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ht="15.75" customHeight="1">
      <c r="A59" s="65"/>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ht="15.75" customHeight="1">
      <c r="A60" s="65"/>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ht="15.75" customHeight="1">
      <c r="A61" s="65"/>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ht="15.75" customHeight="1">
      <c r="A62" s="65"/>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ht="15.75" customHeight="1">
      <c r="A63" s="65"/>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ht="15.75" customHeight="1">
      <c r="A64" s="65"/>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ht="15.75" customHeight="1">
      <c r="A65" s="65"/>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ht="15.75" customHeight="1">
      <c r="A66" s="65"/>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ht="15.75" customHeight="1">
      <c r="A67" s="65"/>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ht="15.75" customHeight="1">
      <c r="A68" s="65"/>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ht="15.75" customHeight="1">
      <c r="A69" s="65"/>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ht="15.75" customHeight="1">
      <c r="A70" s="65"/>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15.75" customHeight="1">
      <c r="A71" s="65"/>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15.75" customHeight="1">
      <c r="A72" s="65"/>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15.75" customHeight="1">
      <c r="A73" s="65"/>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15.75" customHeight="1">
      <c r="A74" s="65"/>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15.75" customHeight="1">
      <c r="A75" s="65"/>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15.75" customHeight="1">
      <c r="A76" s="65"/>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15.75" customHeight="1">
      <c r="A77" s="65"/>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15.75" customHeight="1">
      <c r="A78" s="65"/>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15.75" customHeight="1">
      <c r="A79" s="65"/>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15.75" customHeight="1">
      <c r="A80" s="65"/>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15.75" customHeight="1">
      <c r="A81" s="65"/>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15.75" customHeight="1">
      <c r="A82" s="65"/>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15.75" customHeight="1">
      <c r="A83" s="65"/>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15.75" customHeight="1">
      <c r="A84" s="65"/>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15.75" customHeight="1">
      <c r="A85" s="65"/>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15.75" customHeight="1">
      <c r="A86" s="65"/>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15.75" customHeight="1">
      <c r="A87" s="65"/>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15.75" customHeight="1">
      <c r="A88" s="65"/>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15.75" customHeight="1">
      <c r="A89" s="65"/>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15.75" customHeight="1">
      <c r="A90" s="65"/>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15.75" customHeight="1">
      <c r="A91" s="65"/>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15.75" customHeight="1">
      <c r="A92" s="65"/>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15.75" customHeight="1">
      <c r="A93" s="65"/>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15.75" customHeight="1">
      <c r="A94" s="65"/>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15.75" customHeight="1">
      <c r="A95" s="65"/>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15.75" customHeight="1">
      <c r="A96" s="65"/>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15.75" customHeight="1">
      <c r="A97" s="65"/>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15.75" customHeight="1">
      <c r="A98" s="65"/>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15.75" customHeight="1">
      <c r="A99" s="65"/>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15.75" customHeight="1">
      <c r="A100" s="65"/>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15.75" customHeight="1">
      <c r="A101" s="65"/>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15.75" customHeight="1">
      <c r="A102" s="65"/>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15.75" customHeight="1">
      <c r="A103" s="65"/>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15.75" customHeight="1">
      <c r="A104" s="65"/>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15.75" customHeight="1">
      <c r="A105" s="65"/>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15.75" customHeight="1">
      <c r="A106" s="65"/>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15.75" customHeight="1">
      <c r="A107" s="65"/>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15.75" customHeight="1">
      <c r="A108" s="65"/>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15.75" customHeight="1">
      <c r="A109" s="65"/>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15.75" customHeight="1">
      <c r="A110" s="65"/>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15.75" customHeight="1">
      <c r="A111" s="65"/>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15.75" customHeight="1">
      <c r="A112" s="65"/>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15.75" customHeight="1">
      <c r="A113" s="65"/>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15.75" customHeight="1">
      <c r="A114" s="65"/>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15.75" customHeight="1">
      <c r="A115" s="65"/>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15.75" customHeight="1">
      <c r="A116" s="65"/>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15.75" customHeight="1">
      <c r="A117" s="65"/>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15.75" customHeight="1">
      <c r="A118" s="65"/>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15.75" customHeight="1">
      <c r="A119" s="65"/>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15.75" customHeight="1">
      <c r="A120" s="65"/>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15.75" customHeight="1">
      <c r="A121" s="65"/>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15.75" customHeight="1">
      <c r="A122" s="65"/>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15.75" customHeight="1">
      <c r="A123" s="65"/>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15.75" customHeight="1">
      <c r="A124" s="65"/>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15.75" customHeight="1">
      <c r="A125" s="65"/>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15.75" customHeight="1">
      <c r="A126" s="65"/>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15.75" customHeight="1">
      <c r="A127" s="65"/>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15.75" customHeight="1">
      <c r="A128" s="65"/>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15.75" customHeight="1">
      <c r="A129" s="65"/>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15.75" customHeight="1">
      <c r="A130" s="65"/>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15.75" customHeight="1">
      <c r="A131" s="65"/>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15.75" customHeight="1">
      <c r="A132" s="65"/>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15.75" customHeight="1">
      <c r="A133" s="65"/>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15.75" customHeight="1">
      <c r="A134" s="65"/>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15.75" customHeight="1">
      <c r="A135" s="65"/>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15.75" customHeight="1">
      <c r="A136" s="65"/>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15.75" customHeight="1">
      <c r="A137" s="65"/>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15.75" customHeight="1">
      <c r="A138" s="65"/>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15.75" customHeight="1">
      <c r="A139" s="65"/>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15.75" customHeight="1">
      <c r="A140" s="65"/>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15.75" customHeight="1">
      <c r="A141" s="65"/>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15.75" customHeight="1">
      <c r="A142" s="65"/>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15.75" customHeight="1">
      <c r="A143" s="65"/>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15.75" customHeight="1">
      <c r="A144" s="65"/>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15.75" customHeight="1">
      <c r="A145" s="65"/>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15.75" customHeight="1">
      <c r="A146" s="65"/>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15.75" customHeight="1">
      <c r="A147" s="65"/>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15.75" customHeight="1">
      <c r="A148" s="65"/>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15.75" customHeight="1">
      <c r="A149" s="65"/>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15.75" customHeight="1">
      <c r="A150" s="65"/>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15.75" customHeight="1">
      <c r="A151" s="65"/>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15.75" customHeight="1">
      <c r="A152" s="65"/>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15.75" customHeight="1">
      <c r="A153" s="65"/>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15.75" customHeight="1">
      <c r="A154" s="65"/>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15.75" customHeight="1">
      <c r="A155" s="65"/>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15.75" customHeight="1">
      <c r="A156" s="65"/>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15.75" customHeight="1">
      <c r="A157" s="65"/>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15.75" customHeight="1">
      <c r="A158" s="65"/>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15.75" customHeight="1">
      <c r="A159" s="65"/>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15.75" customHeight="1">
      <c r="A160" s="65"/>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15.75" customHeight="1">
      <c r="A161" s="65"/>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15.75" customHeight="1">
      <c r="A162" s="65"/>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15.75" customHeight="1">
      <c r="A163" s="65"/>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15.75" customHeight="1">
      <c r="A164" s="65"/>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15.75" customHeight="1">
      <c r="A165" s="65"/>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15.75" customHeight="1">
      <c r="A166" s="65"/>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15.75" customHeight="1">
      <c r="A167" s="65"/>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15.75" customHeight="1">
      <c r="A168" s="65"/>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15.75" customHeight="1">
      <c r="A169" s="65"/>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15.75" customHeight="1">
      <c r="A170" s="65"/>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15.75" customHeight="1">
      <c r="A171" s="65"/>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15.75" customHeight="1">
      <c r="A172" s="65"/>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15.75" customHeight="1">
      <c r="A173" s="65"/>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15.75" customHeight="1">
      <c r="A174" s="65"/>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15.75" customHeight="1">
      <c r="A175" s="65"/>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15.75" customHeight="1">
      <c r="A176" s="65"/>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15.75" customHeight="1">
      <c r="A177" s="65"/>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15.75" customHeight="1">
      <c r="A178" s="65"/>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15.75" customHeight="1">
      <c r="A179" s="65"/>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15.75" customHeight="1">
      <c r="A180" s="65"/>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15.75" customHeight="1">
      <c r="A181" s="65"/>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15.75" customHeight="1">
      <c r="A182" s="65"/>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15.75" customHeight="1">
      <c r="A183" s="65"/>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15.75" customHeight="1">
      <c r="A184" s="65"/>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15.75" customHeight="1">
      <c r="A185" s="65"/>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15.75" customHeight="1">
      <c r="A186" s="65"/>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15.75" customHeight="1">
      <c r="A187" s="65"/>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15.75" customHeight="1">
      <c r="A188" s="65"/>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15.75" customHeight="1">
      <c r="A189" s="65"/>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15.75" customHeight="1">
      <c r="A190" s="65"/>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15.75" customHeight="1">
      <c r="A191" s="65"/>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15.75" customHeight="1">
      <c r="A192" s="65"/>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15.75" customHeight="1">
      <c r="A193" s="65"/>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15.75" customHeight="1">
      <c r="A194" s="65"/>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15.75" customHeight="1">
      <c r="A195" s="65"/>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15.75" customHeight="1">
      <c r="A196" s="65"/>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15.75" customHeight="1">
      <c r="A197" s="65"/>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15.75" customHeight="1">
      <c r="A198" s="65"/>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15.75" customHeight="1">
      <c r="A199" s="65"/>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15.75" customHeight="1">
      <c r="A200" s="65"/>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15.75" customHeight="1">
      <c r="A201" s="65"/>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15.75" customHeight="1">
      <c r="A202" s="65"/>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15.75" customHeight="1">
      <c r="A203" s="65"/>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15.75" customHeight="1">
      <c r="A204" s="65"/>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15.75" customHeight="1">
      <c r="A205" s="65"/>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15.75" customHeight="1">
      <c r="A206" s="65"/>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15.75" customHeight="1">
      <c r="A207" s="65"/>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15.75" customHeight="1">
      <c r="A208" s="65"/>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15.75" customHeight="1">
      <c r="A209" s="65"/>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15.75" customHeight="1">
      <c r="A210" s="65"/>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15.75" customHeight="1">
      <c r="A211" s="65"/>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15.75" customHeight="1">
      <c r="A212" s="65"/>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15.75" customHeight="1">
      <c r="A213" s="65"/>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15.75" customHeight="1">
      <c r="A214" s="65"/>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15.75" customHeight="1">
      <c r="A215" s="65"/>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15.75" customHeight="1">
      <c r="A216" s="65"/>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15.75" customHeight="1">
      <c r="A217" s="65"/>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15.75" customHeight="1">
      <c r="A218" s="65"/>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15.75" customHeight="1">
      <c r="A219" s="65"/>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15.75" customHeight="1">
      <c r="A220" s="65"/>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15.75" customHeight="1">
      <c r="A221" s="65"/>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15.75" customHeight="1">
      <c r="A222" s="65"/>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15.75" customHeight="1">
      <c r="A223" s="65"/>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15.75" customHeight="1">
      <c r="A224" s="65"/>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15.75" customHeight="1">
      <c r="A225" s="65"/>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15.75" customHeight="1">
      <c r="A226" s="65"/>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15.75" customHeight="1">
      <c r="A227" s="65"/>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15.75" customHeight="1">
      <c r="A228" s="65"/>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15.75" customHeight="1">
      <c r="A229" s="65"/>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15.75" customHeight="1">
      <c r="A230" s="65"/>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15.75" customHeight="1">
      <c r="A231" s="65"/>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15.75" customHeight="1">
      <c r="A232" s="65"/>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15.75" customHeight="1">
      <c r="A233" s="65"/>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15.75" customHeight="1">
      <c r="A234" s="65"/>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15.75" customHeight="1">
      <c r="A235" s="65"/>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15.75" customHeight="1">
      <c r="A236" s="65"/>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15.75" customHeight="1">
      <c r="A237" s="65"/>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15.75" customHeight="1">
      <c r="A238" s="65"/>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15.75" customHeight="1">
      <c r="A239" s="65"/>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15.75" customHeight="1">
      <c r="A240" s="65"/>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15.75" customHeight="1">
      <c r="A241" s="65"/>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15.75" customHeight="1">
      <c r="A242" s="65"/>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15.75" customHeight="1">
      <c r="A243" s="65"/>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15.75" customHeight="1">
      <c r="A244" s="65"/>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15.75" customHeight="1">
      <c r="A245" s="65"/>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15.75" customHeight="1">
      <c r="A246" s="65"/>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15.75" customHeight="1">
      <c r="A247" s="65"/>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15.75" customHeight="1">
      <c r="A248" s="65"/>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15.75" customHeight="1">
      <c r="A249" s="65"/>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15.75" customHeight="1">
      <c r="A250" s="65"/>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15.75" customHeight="1">
      <c r="A251" s="65"/>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15.75" customHeight="1">
      <c r="A252" s="65"/>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15.75" customHeight="1">
      <c r="A253" s="65"/>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15.75" customHeight="1">
      <c r="A254" s="65"/>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15.75" customHeight="1">
      <c r="A255" s="65"/>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15.75" customHeight="1">
      <c r="A256" s="65"/>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15.75" customHeight="1">
      <c r="A257" s="65"/>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15.75" customHeight="1">
      <c r="A258" s="65"/>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15.75" customHeight="1">
      <c r="A259" s="65"/>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15.75" customHeight="1">
      <c r="A260" s="65"/>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15.75" customHeight="1">
      <c r="A261" s="65"/>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15.75" customHeight="1">
      <c r="A262" s="65"/>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15.75" customHeight="1">
      <c r="A263" s="65"/>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15.75" customHeight="1">
      <c r="A264" s="65"/>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15.75" customHeight="1">
      <c r="A265" s="65"/>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15.75" customHeight="1">
      <c r="A266" s="65"/>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15.75" customHeight="1">
      <c r="A267" s="65"/>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15.75" customHeight="1">
      <c r="A268" s="65"/>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15.75" customHeight="1">
      <c r="A269" s="65"/>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15.75" customHeight="1">
      <c r="A270" s="65"/>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15.75" customHeight="1">
      <c r="A271" s="65"/>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15.75" customHeight="1">
      <c r="A272" s="65"/>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15.75" customHeight="1">
      <c r="A273" s="65"/>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ht="15.75" customHeight="1">
      <c r="A274" s="65"/>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ht="15.75" customHeight="1">
      <c r="A275" s="65"/>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ht="15.75" customHeight="1">
      <c r="A276" s="65"/>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ht="15.75" customHeight="1">
      <c r="A277" s="65"/>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ht="15.75" customHeight="1">
      <c r="A278" s="65"/>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ht="15.75" customHeight="1">
      <c r="A279" s="65"/>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ht="15.75" customHeight="1">
      <c r="A280" s="65"/>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ht="15.75" customHeight="1">
      <c r="A281" s="65"/>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ht="15.75" customHeight="1">
      <c r="A282" s="65"/>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ht="15.75" customHeight="1">
      <c r="A283" s="65"/>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ht="15.75" customHeight="1">
      <c r="A284" s="65"/>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ht="15.75" customHeight="1">
      <c r="A285" s="65"/>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ht="15.75" customHeight="1">
      <c r="A286" s="65"/>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ht="15.75" customHeight="1">
      <c r="A287" s="65"/>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ht="15.75" customHeight="1">
      <c r="A288" s="65"/>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ht="15.75" customHeight="1">
      <c r="A289" s="65"/>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ht="15.75" customHeight="1">
      <c r="A290" s="65"/>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ht="15.75" customHeight="1">
      <c r="A291" s="65"/>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ht="15.75" customHeight="1">
      <c r="A292" s="65"/>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ht="15.75" customHeight="1">
      <c r="A293" s="65"/>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ht="15.75" customHeight="1">
      <c r="A294" s="65"/>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ht="15.75" customHeight="1">
      <c r="A295" s="65"/>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ht="15.75" customHeight="1">
      <c r="A296" s="65"/>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ht="15.75" customHeight="1">
      <c r="A297" s="65"/>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ht="15.75" customHeight="1">
      <c r="A298" s="65"/>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ht="15.75" customHeight="1">
      <c r="A299" s="65"/>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ht="15.75" customHeight="1">
      <c r="A300" s="65"/>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ht="15.75" customHeight="1">
      <c r="A301" s="65"/>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ht="15.75" customHeight="1">
      <c r="A302" s="65"/>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ht="15.75" customHeight="1">
      <c r="A303" s="65"/>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ht="15.75" customHeight="1">
      <c r="A304" s="65"/>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ht="15.75" customHeight="1">
      <c r="A305" s="65"/>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ht="15.75" customHeight="1">
      <c r="A306" s="65"/>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ht="15.75" customHeight="1">
      <c r="A307" s="65"/>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ht="15.75" customHeight="1">
      <c r="A308" s="65"/>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ht="15.75" customHeight="1">
      <c r="A309" s="65"/>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ht="15.75" customHeight="1">
      <c r="A310" s="65"/>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ht="15.75" customHeight="1">
      <c r="A311" s="65"/>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ht="15.75" customHeight="1">
      <c r="A312" s="65"/>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ht="15.75" customHeight="1">
      <c r="A313" s="65"/>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ht="15.75" customHeight="1">
      <c r="A314" s="65"/>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ht="15.75" customHeight="1">
      <c r="A315" s="65"/>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ht="15.75" customHeight="1">
      <c r="A316" s="65"/>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ht="15.75" customHeight="1">
      <c r="A317" s="65"/>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ht="15.75" customHeight="1">
      <c r="A318" s="65"/>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ht="15.75" customHeight="1">
      <c r="A319" s="65"/>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ht="15.75" customHeight="1">
      <c r="A320" s="65"/>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ht="15.75" customHeight="1">
      <c r="A321" s="65"/>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ht="15.75" customHeight="1">
      <c r="A322" s="65"/>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ht="15.75" customHeight="1">
      <c r="A323" s="65"/>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ht="15.75" customHeight="1">
      <c r="A324" s="65"/>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ht="15.75" customHeight="1">
      <c r="A325" s="65"/>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ht="15.75" customHeight="1">
      <c r="A326" s="65"/>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ht="15.75" customHeight="1">
      <c r="A327" s="65"/>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ht="15.75" customHeight="1">
      <c r="A328" s="65"/>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ht="15.75" customHeight="1">
      <c r="A329" s="65"/>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ht="15.75" customHeight="1">
      <c r="A330" s="65"/>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ht="15.75" customHeight="1">
      <c r="A331" s="65"/>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ht="15.75" customHeight="1">
      <c r="A332" s="65"/>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ht="15.75" customHeight="1">
      <c r="A333" s="65"/>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ht="15.75" customHeight="1">
      <c r="A334" s="65"/>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ht="15.75" customHeight="1">
      <c r="A335" s="65"/>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ht="15.75" customHeight="1">
      <c r="A336" s="65"/>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ht="15.75" customHeight="1">
      <c r="A337" s="65"/>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ht="15.75" customHeight="1">
      <c r="A338" s="65"/>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ht="15.75" customHeight="1">
      <c r="A339" s="65"/>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ht="15.75" customHeight="1">
      <c r="A340" s="65"/>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ht="15.75" customHeight="1">
      <c r="A341" s="65"/>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ht="15.75" customHeight="1">
      <c r="A342" s="65"/>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ht="15.75" customHeight="1">
      <c r="A343" s="65"/>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ht="15.75" customHeight="1">
      <c r="A344" s="65"/>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ht="15.75" customHeight="1">
      <c r="A345" s="65"/>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ht="15.75" customHeight="1">
      <c r="A346" s="65"/>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ht="15.75" customHeight="1">
      <c r="A347" s="65"/>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ht="15.75" customHeight="1">
      <c r="A348" s="65"/>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ht="15.75" customHeight="1">
      <c r="A349" s="65"/>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ht="15.75" customHeight="1">
      <c r="A350" s="65"/>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ht="15.75" customHeight="1">
      <c r="A351" s="65"/>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ht="15.75" customHeight="1">
      <c r="A352" s="65"/>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ht="15.75" customHeight="1">
      <c r="A353" s="65"/>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ht="15.75" customHeight="1">
      <c r="A354" s="65"/>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ht="15.75" customHeight="1">
      <c r="A355" s="65"/>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ht="15.75" customHeight="1">
      <c r="A356" s="65"/>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ht="15.75" customHeight="1">
      <c r="A357" s="65"/>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ht="15.75" customHeight="1">
      <c r="A358" s="65"/>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ht="15.75" customHeight="1">
      <c r="A359" s="65"/>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ht="15.75" customHeight="1">
      <c r="A360" s="65"/>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ht="15.75" customHeight="1">
      <c r="A361" s="65"/>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ht="15.75" customHeight="1">
      <c r="A362" s="65"/>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ht="15.75" customHeight="1">
      <c r="A363" s="65"/>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ht="15.75" customHeight="1">
      <c r="A364" s="65"/>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ht="15.75" customHeight="1">
      <c r="A365" s="65"/>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ht="15.75" customHeight="1">
      <c r="A366" s="65"/>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ht="15.75" customHeight="1">
      <c r="A367" s="65"/>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ht="15.75" customHeight="1">
      <c r="A368" s="65"/>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ht="15.75" customHeight="1">
      <c r="A369" s="65"/>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ht="15.75" customHeight="1">
      <c r="A370" s="65"/>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ht="15.75" customHeight="1">
      <c r="A371" s="65"/>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ht="15.75" customHeight="1">
      <c r="A372" s="65"/>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ht="15.75" customHeight="1">
      <c r="A373" s="65"/>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ht="15.75" customHeight="1">
      <c r="A374" s="65"/>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ht="15.75" customHeight="1">
      <c r="A375" s="65"/>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ht="15.75" customHeight="1">
      <c r="A376" s="65"/>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ht="15.75" customHeight="1">
      <c r="A377" s="65"/>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ht="15.75" customHeight="1">
      <c r="A378" s="65"/>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ht="15.75" customHeight="1">
      <c r="A379" s="65"/>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ht="15.75" customHeight="1">
      <c r="A380" s="65"/>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ht="15.75" customHeight="1">
      <c r="A381" s="65"/>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ht="15.75" customHeight="1">
      <c r="A382" s="65"/>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ht="15.75" customHeight="1">
      <c r="A383" s="65"/>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ht="15.75" customHeight="1">
      <c r="A384" s="65"/>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ht="15.75" customHeight="1">
      <c r="A385" s="65"/>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ht="15.75" customHeight="1">
      <c r="A386" s="65"/>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ht="15.75" customHeight="1">
      <c r="A387" s="65"/>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ht="15.75" customHeight="1">
      <c r="A388" s="65"/>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ht="15.75" customHeight="1">
      <c r="A389" s="65"/>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ht="15.75" customHeight="1">
      <c r="A390" s="65"/>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ht="15.75" customHeight="1">
      <c r="A391" s="65"/>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ht="15.75" customHeight="1">
      <c r="A392" s="65"/>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ht="15.75" customHeight="1">
      <c r="A393" s="65"/>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ht="15.75" customHeight="1">
      <c r="A394" s="65"/>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ht="15.75" customHeight="1">
      <c r="A395" s="65"/>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ht="15.75" customHeight="1">
      <c r="A396" s="65"/>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ht="15.75" customHeight="1">
      <c r="A397" s="65"/>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ht="15.75" customHeight="1">
      <c r="A398" s="65"/>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ht="15.75" customHeight="1">
      <c r="A399" s="65"/>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ht="15.75" customHeight="1">
      <c r="A400" s="65"/>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ht="15.75" customHeight="1">
      <c r="A401" s="65"/>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ht="15.75" customHeight="1">
      <c r="A402" s="65"/>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ht="15.75" customHeight="1">
      <c r="A403" s="65"/>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ht="15.75" customHeight="1">
      <c r="A404" s="65"/>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ht="15.75" customHeight="1">
      <c r="A405" s="65"/>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ht="15.75" customHeight="1">
      <c r="A406" s="65"/>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ht="15.75" customHeight="1">
      <c r="A407" s="65"/>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ht="15.75" customHeight="1">
      <c r="A408" s="65"/>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ht="15.75" customHeight="1">
      <c r="A409" s="65"/>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ht="15.75" customHeight="1">
      <c r="A410" s="65"/>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ht="15.75" customHeight="1">
      <c r="A411" s="65"/>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ht="15.75" customHeight="1">
      <c r="A412" s="65"/>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ht="15.75" customHeight="1">
      <c r="A413" s="65"/>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ht="15.75" customHeight="1">
      <c r="A414" s="65"/>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ht="15.75" customHeight="1">
      <c r="A415" s="65"/>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ht="15.75" customHeight="1">
      <c r="A416" s="65"/>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ht="15.75" customHeight="1">
      <c r="A417" s="65"/>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ht="15.75" customHeight="1">
      <c r="A418" s="65"/>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ht="15.75" customHeight="1">
      <c r="A419" s="65"/>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ht="15.75" customHeight="1">
      <c r="A420" s="65"/>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ht="15.75" customHeight="1">
      <c r="A421" s="65"/>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ht="15.75" customHeight="1">
      <c r="A422" s="65"/>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ht="15.75" customHeight="1">
      <c r="A423" s="65"/>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ht="15.75" customHeight="1">
      <c r="A424" s="65"/>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ht="15.75" customHeight="1">
      <c r="A425" s="65"/>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ht="15.75" customHeight="1">
      <c r="A426" s="65"/>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ht="15.75" customHeight="1">
      <c r="A427" s="65"/>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ht="15.75" customHeight="1">
      <c r="A428" s="65"/>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ht="15.75" customHeight="1">
      <c r="A429" s="65"/>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ht="15.75" customHeight="1">
      <c r="A430" s="65"/>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ht="15.75" customHeight="1">
      <c r="A431" s="65"/>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ht="15.75" customHeight="1">
      <c r="A432" s="65"/>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ht="15.75" customHeight="1">
      <c r="A433" s="65"/>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ht="15.75" customHeight="1">
      <c r="A434" s="65"/>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ht="15.75" customHeight="1">
      <c r="A435" s="65"/>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ht="15.75" customHeight="1">
      <c r="A436" s="65"/>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ht="15.75" customHeight="1">
      <c r="A437" s="65"/>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ht="15.75" customHeight="1">
      <c r="A438" s="65"/>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ht="15.75" customHeight="1">
      <c r="A439" s="65"/>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ht="15.75" customHeight="1">
      <c r="A440" s="65"/>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ht="15.75" customHeight="1">
      <c r="A441" s="65"/>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ht="15.75" customHeight="1">
      <c r="A442" s="65"/>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ht="15.75" customHeight="1">
      <c r="A443" s="65"/>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ht="15.75" customHeight="1">
      <c r="A444" s="65"/>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ht="15.75" customHeight="1">
      <c r="A445" s="65"/>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ht="15.75" customHeight="1">
      <c r="A446" s="65"/>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ht="15.75" customHeight="1">
      <c r="A447" s="65"/>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ht="15.75" customHeight="1">
      <c r="A448" s="65"/>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ht="15.75" customHeight="1">
      <c r="A449" s="65"/>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ht="15.75" customHeight="1">
      <c r="A450" s="65"/>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ht="15.75" customHeight="1">
      <c r="A451" s="65"/>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ht="15.75" customHeight="1">
      <c r="A452" s="65"/>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ht="15.75" customHeight="1">
      <c r="A453" s="65"/>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ht="15.75" customHeight="1">
      <c r="A454" s="65"/>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ht="15.75" customHeight="1">
      <c r="A455" s="65"/>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ht="15.75" customHeight="1">
      <c r="A456" s="65"/>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ht="15.75" customHeight="1">
      <c r="A457" s="65"/>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ht="15.75" customHeight="1">
      <c r="A458" s="65"/>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ht="15.75" customHeight="1">
      <c r="A459" s="65"/>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ht="15.75" customHeight="1">
      <c r="A460" s="65"/>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ht="15.75" customHeight="1">
      <c r="A461" s="65"/>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ht="15.75" customHeight="1">
      <c r="A462" s="65"/>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ht="15.75" customHeight="1">
      <c r="A463" s="65"/>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ht="15.75" customHeight="1">
      <c r="A464" s="65"/>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ht="15.75" customHeight="1">
      <c r="A465" s="65"/>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ht="15.75" customHeight="1">
      <c r="A466" s="65"/>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ht="15.75" customHeight="1">
      <c r="A467" s="65"/>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ht="15.75" customHeight="1">
      <c r="A468" s="65"/>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ht="15.75" customHeight="1">
      <c r="A469" s="65"/>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ht="15.75" customHeight="1">
      <c r="A470" s="65"/>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ht="15.75" customHeight="1">
      <c r="A471" s="65"/>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ht="15.75" customHeight="1">
      <c r="A472" s="65"/>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ht="15.75" customHeight="1">
      <c r="A473" s="65"/>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ht="15.75" customHeight="1">
      <c r="A474" s="65"/>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ht="15.75" customHeight="1">
      <c r="A475" s="65"/>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ht="15.75" customHeight="1">
      <c r="A476" s="65"/>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ht="15.75" customHeight="1">
      <c r="A477" s="65"/>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ht="15.75" customHeight="1">
      <c r="A478" s="65"/>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ht="15.75" customHeight="1">
      <c r="A479" s="65"/>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ht="15.75" customHeight="1">
      <c r="A480" s="65"/>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ht="15.75" customHeight="1">
      <c r="A481" s="65"/>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ht="15.75" customHeight="1">
      <c r="A482" s="65"/>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ht="15.75" customHeight="1">
      <c r="A483" s="65"/>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ht="15.75" customHeight="1">
      <c r="A484" s="65"/>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ht="15.75" customHeight="1">
      <c r="A485" s="65"/>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ht="15.75" customHeight="1">
      <c r="A486" s="65"/>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ht="15.75" customHeight="1">
      <c r="A487" s="65"/>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ht="15.75" customHeight="1">
      <c r="A488" s="65"/>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ht="15.75" customHeight="1">
      <c r="A489" s="65"/>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ht="15.75" customHeight="1">
      <c r="A490" s="65"/>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ht="15.75" customHeight="1">
      <c r="A491" s="65"/>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ht="15.75" customHeight="1">
      <c r="A492" s="65"/>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ht="15.75" customHeight="1">
      <c r="A493" s="65"/>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ht="15.75" customHeight="1">
      <c r="A494" s="65"/>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ht="15.75" customHeight="1">
      <c r="A495" s="65"/>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ht="15.75" customHeight="1">
      <c r="A496" s="65"/>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ht="15.75" customHeight="1">
      <c r="A497" s="65"/>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ht="15.75" customHeight="1">
      <c r="A498" s="65"/>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ht="15.75" customHeight="1">
      <c r="A499" s="65"/>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ht="15.75" customHeight="1">
      <c r="A500" s="65"/>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ht="15.75" customHeight="1">
      <c r="A501" s="65"/>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ht="15.75" customHeight="1">
      <c r="A502" s="65"/>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ht="15.75" customHeight="1">
      <c r="A503" s="65"/>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ht="15.75" customHeight="1">
      <c r="A504" s="65"/>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ht="15.75" customHeight="1">
      <c r="A505" s="65"/>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ht="15.75" customHeight="1">
      <c r="A506" s="65"/>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ht="15.75" customHeight="1">
      <c r="A507" s="65"/>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ht="15.75" customHeight="1">
      <c r="A508" s="65"/>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ht="15.75" customHeight="1">
      <c r="A509" s="65"/>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ht="15.75" customHeight="1">
      <c r="A510" s="65"/>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ht="15.75" customHeight="1">
      <c r="A511" s="65"/>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ht="15.75" customHeight="1">
      <c r="A512" s="65"/>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ht="15.75" customHeight="1">
      <c r="A513" s="65"/>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ht="15.75" customHeight="1">
      <c r="A514" s="65"/>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ht="15.75" customHeight="1">
      <c r="A515" s="65"/>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ht="15.75" customHeight="1">
      <c r="A516" s="65"/>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ht="15.75" customHeight="1">
      <c r="A517" s="65"/>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ht="15.75" customHeight="1">
      <c r="A518" s="65"/>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ht="15.75" customHeight="1">
      <c r="A519" s="65"/>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ht="15.75" customHeight="1">
      <c r="A520" s="65"/>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ht="15.75" customHeight="1">
      <c r="A521" s="65"/>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ht="15.75" customHeight="1">
      <c r="A522" s="65"/>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ht="15.75" customHeight="1">
      <c r="A523" s="65"/>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ht="15.75" customHeight="1">
      <c r="A524" s="65"/>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ht="15.75" customHeight="1">
      <c r="A525" s="65"/>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ht="15.75" customHeight="1">
      <c r="A526" s="65"/>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ht="15.75" customHeight="1">
      <c r="A527" s="65"/>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ht="15.75" customHeight="1">
      <c r="A528" s="65"/>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ht="15.75" customHeight="1">
      <c r="A529" s="65"/>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ht="15.75" customHeight="1">
      <c r="A530" s="65"/>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ht="15.75" customHeight="1">
      <c r="A531" s="65"/>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ht="15.75" customHeight="1">
      <c r="A532" s="65"/>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ht="15.75" customHeight="1">
      <c r="A533" s="65"/>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ht="15.75" customHeight="1">
      <c r="A534" s="65"/>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ht="15.75" customHeight="1">
      <c r="A535" s="65"/>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ht="15.75" customHeight="1">
      <c r="A536" s="65"/>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ht="15.75" customHeight="1">
      <c r="A537" s="65"/>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ht="15.75" customHeight="1">
      <c r="A538" s="65"/>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ht="15.75" customHeight="1">
      <c r="A539" s="65"/>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ht="15.75" customHeight="1">
      <c r="A540" s="65"/>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ht="15.75" customHeight="1">
      <c r="A541" s="65"/>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ht="15.75" customHeight="1">
      <c r="A542" s="65"/>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ht="15.75" customHeight="1">
      <c r="A543" s="65"/>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ht="15.75" customHeight="1">
      <c r="A544" s="65"/>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ht="15.75" customHeight="1">
      <c r="A545" s="65"/>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ht="15.75" customHeight="1">
      <c r="A546" s="65"/>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ht="15.75" customHeight="1">
      <c r="A547" s="65"/>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ht="15.75" customHeight="1">
      <c r="A548" s="65"/>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ht="15.75" customHeight="1">
      <c r="A549" s="65"/>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ht="15.75" customHeight="1">
      <c r="A550" s="65"/>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ht="15.75" customHeight="1">
      <c r="A551" s="65"/>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ht="15.75" customHeight="1">
      <c r="A552" s="65"/>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ht="15.75" customHeight="1">
      <c r="A553" s="65"/>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ht="15.75" customHeight="1">
      <c r="A554" s="65"/>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ht="15.75" customHeight="1">
      <c r="A555" s="65"/>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ht="15.75" customHeight="1">
      <c r="A556" s="65"/>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ht="15.75" customHeight="1">
      <c r="A557" s="65"/>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ht="15.75" customHeight="1">
      <c r="A558" s="65"/>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ht="15.75" customHeight="1">
      <c r="A559" s="65"/>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ht="15.75" customHeight="1">
      <c r="A560" s="65"/>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ht="15.75" customHeight="1">
      <c r="A561" s="65"/>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ht="15.75" customHeight="1">
      <c r="A562" s="65"/>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ht="15.75" customHeight="1">
      <c r="A563" s="65"/>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ht="15.75" customHeight="1">
      <c r="A564" s="65"/>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ht="15.75" customHeight="1">
      <c r="A565" s="65"/>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ht="15.75" customHeight="1">
      <c r="A566" s="65"/>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ht="15.75" customHeight="1">
      <c r="A567" s="65"/>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ht="15.75" customHeight="1">
      <c r="A568" s="65"/>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ht="15.75" customHeight="1">
      <c r="A569" s="65"/>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ht="15.75" customHeight="1">
      <c r="A570" s="65"/>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ht="15.75" customHeight="1">
      <c r="A571" s="65"/>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ht="15.75" customHeight="1">
      <c r="A572" s="65"/>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ht="15.75" customHeight="1">
      <c r="A573" s="65"/>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ht="15.75" customHeight="1">
      <c r="A574" s="65"/>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ht="15.75" customHeight="1">
      <c r="A575" s="65"/>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ht="15.75" customHeight="1">
      <c r="A576" s="65"/>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ht="15.75" customHeight="1">
      <c r="A577" s="65"/>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ht="15.75" customHeight="1">
      <c r="A578" s="65"/>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ht="15.75" customHeight="1">
      <c r="A579" s="65"/>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ht="15.75" customHeight="1">
      <c r="A580" s="65"/>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ht="15.75" customHeight="1">
      <c r="A581" s="65"/>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ht="15.75" customHeight="1">
      <c r="A582" s="65"/>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ht="15.75" customHeight="1">
      <c r="A583" s="65"/>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ht="15.75" customHeight="1">
      <c r="A584" s="65"/>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ht="15.75" customHeight="1">
      <c r="A585" s="65"/>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ht="15.75" customHeight="1">
      <c r="A586" s="65"/>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ht="15.75" customHeight="1">
      <c r="A587" s="65"/>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ht="15.75" customHeight="1">
      <c r="A588" s="65"/>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ht="15.75" customHeight="1">
      <c r="A589" s="65"/>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ht="15.75" customHeight="1">
      <c r="A590" s="65"/>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ht="15.75" customHeight="1">
      <c r="A591" s="65"/>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ht="15.75" customHeight="1">
      <c r="A592" s="65"/>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ht="15.75" customHeight="1">
      <c r="A593" s="65"/>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ht="15.75" customHeight="1">
      <c r="A594" s="65"/>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ht="15.75" customHeight="1">
      <c r="A595" s="65"/>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ht="15.75" customHeight="1">
      <c r="A596" s="65"/>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ht="15.75" customHeight="1">
      <c r="A597" s="65"/>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ht="15.75" customHeight="1">
      <c r="A598" s="65"/>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ht="15.75" customHeight="1">
      <c r="A599" s="65"/>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ht="15.75" customHeight="1">
      <c r="A600" s="65"/>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ht="15.75" customHeight="1">
      <c r="A601" s="65"/>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ht="15.75" customHeight="1">
      <c r="A602" s="65"/>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ht="15.75" customHeight="1">
      <c r="A603" s="65"/>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ht="15.75" customHeight="1">
      <c r="A604" s="65"/>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ht="15.75" customHeight="1">
      <c r="A605" s="65"/>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ht="15.75" customHeight="1">
      <c r="A606" s="65"/>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ht="15.75" customHeight="1">
      <c r="A607" s="65"/>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ht="15.75" customHeight="1">
      <c r="A608" s="65"/>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ht="15.75" customHeight="1">
      <c r="A609" s="65"/>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ht="15.75" customHeight="1">
      <c r="A610" s="65"/>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ht="15.75" customHeight="1">
      <c r="A611" s="65"/>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ht="15.75" customHeight="1">
      <c r="A612" s="65"/>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ht="15.75" customHeight="1">
      <c r="A613" s="65"/>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ht="15.75" customHeight="1">
      <c r="A614" s="65"/>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ht="15.75" customHeight="1">
      <c r="A615" s="65"/>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ht="15.75" customHeight="1">
      <c r="A616" s="65"/>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ht="15.75" customHeight="1">
      <c r="A617" s="65"/>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ht="15.75" customHeight="1">
      <c r="A618" s="65"/>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ht="15.75" customHeight="1">
      <c r="A619" s="65"/>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ht="15.75" customHeight="1">
      <c r="A620" s="65"/>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ht="15.75" customHeight="1">
      <c r="A621" s="65"/>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ht="15.75" customHeight="1">
      <c r="A622" s="65"/>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ht="15.75" customHeight="1">
      <c r="A623" s="65"/>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ht="15.75" customHeight="1">
      <c r="A624" s="65"/>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ht="15.75" customHeight="1">
      <c r="A625" s="65"/>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ht="15.75" customHeight="1">
      <c r="A626" s="65"/>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ht="15.75" customHeight="1">
      <c r="A627" s="65"/>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ht="15.75" customHeight="1">
      <c r="A628" s="65"/>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ht="15.75" customHeight="1">
      <c r="A629" s="65"/>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ht="15.75" customHeight="1">
      <c r="A630" s="65"/>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ht="15.75" customHeight="1">
      <c r="A631" s="65"/>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ht="15.75" customHeight="1">
      <c r="A632" s="65"/>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ht="15.75" customHeight="1">
      <c r="A633" s="65"/>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ht="15.75" customHeight="1">
      <c r="A634" s="65"/>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ht="15.75" customHeight="1">
      <c r="A635" s="65"/>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ht="15.75" customHeight="1">
      <c r="A636" s="65"/>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ht="15.75" customHeight="1">
      <c r="A637" s="65"/>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ht="15.75" customHeight="1">
      <c r="A638" s="65"/>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ht="15.75" customHeight="1">
      <c r="A639" s="65"/>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ht="15.75" customHeight="1">
      <c r="A640" s="65"/>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ht="15.75" customHeight="1">
      <c r="A641" s="65"/>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ht="15.75" customHeight="1">
      <c r="A642" s="65"/>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ht="15.75" customHeight="1">
      <c r="A643" s="65"/>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ht="15.75" customHeight="1">
      <c r="A644" s="65"/>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ht="15.75" customHeight="1">
      <c r="A645" s="65"/>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ht="15.75" customHeight="1">
      <c r="A646" s="65"/>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ht="15.75" customHeight="1">
      <c r="A647" s="65"/>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ht="15.75" customHeight="1">
      <c r="A648" s="65"/>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ht="15.75" customHeight="1">
      <c r="A649" s="65"/>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ht="15.75" customHeight="1">
      <c r="A650" s="65"/>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ht="15.75" customHeight="1">
      <c r="A651" s="65"/>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ht="15.75" customHeight="1">
      <c r="A652" s="65"/>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ht="15.75" customHeight="1">
      <c r="A653" s="65"/>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ht="15.75" customHeight="1">
      <c r="A654" s="65"/>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ht="15.75" customHeight="1">
      <c r="A655" s="65"/>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ht="15.75" customHeight="1">
      <c r="A656" s="65"/>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ht="15.75" customHeight="1">
      <c r="A657" s="65"/>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ht="15.75" customHeight="1">
      <c r="A658" s="65"/>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ht="15.75" customHeight="1">
      <c r="A659" s="65"/>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ht="15.75" customHeight="1">
      <c r="A660" s="65"/>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ht="15.75" customHeight="1">
      <c r="A661" s="65"/>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ht="15.75" customHeight="1">
      <c r="A662" s="65"/>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ht="15.75" customHeight="1">
      <c r="A663" s="65"/>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ht="15.75" customHeight="1">
      <c r="A664" s="65"/>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ht="15.75" customHeight="1">
      <c r="A665" s="65"/>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ht="15.75" customHeight="1">
      <c r="A666" s="65"/>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ht="15.75" customHeight="1">
      <c r="A667" s="65"/>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ht="15.75" customHeight="1">
      <c r="A668" s="65"/>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ht="15.75" customHeight="1">
      <c r="A669" s="65"/>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ht="15.75" customHeight="1">
      <c r="A670" s="65"/>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ht="15.75" customHeight="1">
      <c r="A671" s="65"/>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ht="15.75" customHeight="1">
      <c r="A672" s="65"/>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ht="15.75" customHeight="1">
      <c r="A673" s="65"/>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ht="15.75" customHeight="1">
      <c r="A674" s="65"/>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ht="15.75" customHeight="1">
      <c r="A675" s="65"/>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ht="15.75" customHeight="1">
      <c r="A676" s="65"/>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ht="15.75" customHeight="1">
      <c r="A677" s="65"/>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ht="15.75" customHeight="1">
      <c r="A678" s="65"/>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ht="15.75" customHeight="1">
      <c r="A679" s="65"/>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ht="15.75" customHeight="1">
      <c r="A680" s="65"/>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ht="15.75" customHeight="1">
      <c r="A681" s="65"/>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ht="15.75" customHeight="1">
      <c r="A682" s="65"/>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ht="15.75" customHeight="1">
      <c r="A683" s="65"/>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ht="15.75" customHeight="1">
      <c r="A684" s="65"/>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ht="15.75" customHeight="1">
      <c r="A685" s="65"/>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ht="15.75" customHeight="1">
      <c r="A686" s="65"/>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ht="15.75" customHeight="1">
      <c r="A687" s="65"/>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ht="15.75" customHeight="1">
      <c r="A688" s="65"/>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ht="15.75" customHeight="1">
      <c r="A689" s="65"/>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ht="15.75" customHeight="1">
      <c r="A690" s="65"/>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ht="15.75" customHeight="1">
      <c r="A691" s="65"/>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ht="15.75" customHeight="1">
      <c r="A692" s="65"/>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ht="15.75" customHeight="1">
      <c r="A693" s="65"/>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ht="15.75" customHeight="1">
      <c r="A694" s="65"/>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ht="15.75" customHeight="1">
      <c r="A695" s="65"/>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ht="15.75" customHeight="1">
      <c r="A696" s="65"/>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ht="15.75" customHeight="1">
      <c r="A697" s="65"/>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ht="15.75" customHeight="1">
      <c r="A698" s="65"/>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ht="15.75" customHeight="1">
      <c r="A699" s="65"/>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ht="15.75" customHeight="1">
      <c r="A700" s="65"/>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ht="15.75" customHeight="1">
      <c r="A701" s="65"/>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ht="15.75" customHeight="1">
      <c r="A702" s="65"/>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ht="15.75" customHeight="1">
      <c r="A703" s="65"/>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ht="15.75" customHeight="1">
      <c r="A704" s="65"/>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ht="15.75" customHeight="1">
      <c r="A705" s="65"/>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ht="15.75" customHeight="1">
      <c r="A706" s="65"/>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ht="15.75" customHeight="1">
      <c r="A707" s="65"/>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ht="15.75" customHeight="1">
      <c r="A708" s="65"/>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ht="15.75" customHeight="1">
      <c r="A709" s="65"/>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ht="15.75" customHeight="1">
      <c r="A710" s="65"/>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ht="15.75" customHeight="1">
      <c r="A711" s="65"/>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ht="15.75" customHeight="1">
      <c r="A712" s="65"/>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ht="15.75" customHeight="1">
      <c r="A713" s="65"/>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ht="15.75" customHeight="1">
      <c r="A714" s="65"/>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ht="15.75" customHeight="1">
      <c r="A715" s="65"/>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ht="15.75" customHeight="1">
      <c r="A716" s="65"/>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ht="15.75" customHeight="1">
      <c r="A717" s="65"/>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ht="15.75" customHeight="1">
      <c r="A718" s="65"/>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ht="15.75" customHeight="1">
      <c r="A719" s="65"/>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ht="15.75" customHeight="1">
      <c r="A720" s="65"/>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ht="15.75" customHeight="1">
      <c r="A721" s="65"/>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ht="15.75" customHeight="1">
      <c r="A722" s="65"/>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ht="15.75" customHeight="1">
      <c r="A723" s="65"/>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ht="15.75" customHeight="1">
      <c r="A724" s="65"/>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ht="15.75" customHeight="1">
      <c r="A725" s="65"/>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ht="15.75" customHeight="1">
      <c r="A726" s="65"/>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ht="15.75" customHeight="1">
      <c r="A727" s="65"/>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ht="15.75" customHeight="1">
      <c r="A728" s="65"/>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ht="15.75" customHeight="1">
      <c r="A729" s="65"/>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ht="15.75" customHeight="1">
      <c r="A730" s="65"/>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ht="15.75" customHeight="1">
      <c r="A731" s="65"/>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ht="15.75" customHeight="1">
      <c r="A732" s="65"/>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ht="15.75" customHeight="1">
      <c r="A733" s="65"/>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ht="15.75" customHeight="1">
      <c r="A734" s="65"/>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ht="15.75" customHeight="1">
      <c r="A735" s="65"/>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ht="15.75" customHeight="1">
      <c r="A736" s="65"/>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ht="15.75" customHeight="1">
      <c r="A737" s="65"/>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ht="15.75" customHeight="1">
      <c r="A738" s="65"/>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ht="15.75" customHeight="1">
      <c r="A739" s="65"/>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ht="15.75" customHeight="1">
      <c r="A740" s="65"/>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ht="15.75" customHeight="1">
      <c r="A741" s="65"/>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ht="15.75" customHeight="1">
      <c r="A742" s="65"/>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ht="15.75" customHeight="1">
      <c r="A743" s="65"/>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ht="15.75" customHeight="1">
      <c r="A744" s="65"/>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ht="15.75" customHeight="1">
      <c r="A745" s="65"/>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ht="15.75" customHeight="1">
      <c r="A746" s="65"/>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ht="15.75" customHeight="1">
      <c r="A747" s="65"/>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ht="15.75" customHeight="1">
      <c r="A748" s="65"/>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ht="15.75" customHeight="1">
      <c r="A749" s="65"/>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ht="15.75" customHeight="1">
      <c r="A750" s="65"/>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ht="15.75" customHeight="1">
      <c r="A751" s="65"/>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ht="15.75" customHeight="1">
      <c r="A752" s="65"/>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ht="15.75" customHeight="1">
      <c r="A753" s="65"/>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ht="15.75" customHeight="1">
      <c r="A754" s="65"/>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ht="15.75" customHeight="1">
      <c r="A755" s="65"/>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ht="15.75" customHeight="1">
      <c r="A756" s="65"/>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ht="15.75" customHeight="1">
      <c r="A757" s="65"/>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ht="15.75" customHeight="1">
      <c r="A758" s="65"/>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ht="15.75" customHeight="1">
      <c r="A759" s="65"/>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ht="15.75" customHeight="1">
      <c r="A760" s="65"/>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ht="15.75" customHeight="1">
      <c r="A761" s="65"/>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ht="15.75" customHeight="1">
      <c r="A762" s="65"/>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ht="15.75" customHeight="1">
      <c r="A763" s="65"/>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ht="15.75" customHeight="1">
      <c r="A764" s="65"/>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ht="15.75" customHeight="1">
      <c r="A765" s="65"/>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ht="15.75" customHeight="1">
      <c r="A766" s="65"/>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ht="15.75" customHeight="1">
      <c r="A767" s="65"/>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ht="15.75" customHeight="1">
      <c r="A768" s="65"/>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ht="15.75" customHeight="1">
      <c r="A769" s="65"/>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ht="15.75" customHeight="1">
      <c r="A770" s="65"/>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ht="15.75" customHeight="1">
      <c r="A771" s="65"/>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ht="15.75" customHeight="1">
      <c r="A772" s="65"/>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ht="15.75" customHeight="1">
      <c r="A773" s="65"/>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ht="15.75" customHeight="1">
      <c r="A774" s="65"/>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ht="15.75" customHeight="1">
      <c r="A775" s="65"/>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ht="15.75" customHeight="1">
      <c r="A776" s="65"/>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ht="15.75" customHeight="1">
      <c r="A777" s="65"/>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ht="15.75" customHeight="1">
      <c r="A778" s="65"/>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ht="15.75" customHeight="1">
      <c r="A779" s="65"/>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ht="15.75" customHeight="1">
      <c r="A780" s="65"/>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ht="15.75" customHeight="1">
      <c r="A781" s="65"/>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ht="15.75" customHeight="1">
      <c r="A782" s="65"/>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ht="15.75" customHeight="1">
      <c r="A783" s="65"/>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ht="15.75" customHeight="1">
      <c r="A784" s="65"/>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ht="15.75" customHeight="1">
      <c r="A785" s="65"/>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ht="15.75" customHeight="1">
      <c r="A786" s="65"/>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ht="15.75" customHeight="1">
      <c r="A787" s="65"/>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ht="15.75" customHeight="1">
      <c r="A788" s="65"/>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ht="15.75" customHeight="1">
      <c r="A789" s="65"/>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ht="15.75" customHeight="1">
      <c r="A790" s="65"/>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ht="15.75" customHeight="1">
      <c r="A791" s="65"/>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ht="15.75" customHeight="1">
      <c r="A792" s="65"/>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ht="15.75" customHeight="1">
      <c r="A793" s="65"/>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ht="15.75" customHeight="1">
      <c r="A794" s="65"/>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ht="15.75" customHeight="1">
      <c r="A795" s="65"/>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ht="15.75" customHeight="1">
      <c r="A796" s="65"/>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ht="15.75" customHeight="1">
      <c r="A797" s="65"/>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ht="15.75" customHeight="1">
      <c r="A798" s="65"/>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ht="15.75" customHeight="1">
      <c r="A799" s="65"/>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ht="15.75" customHeight="1">
      <c r="A800" s="65"/>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ht="15.75" customHeight="1">
      <c r="A801" s="65"/>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ht="15.75" customHeight="1">
      <c r="A802" s="65"/>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ht="15.75" customHeight="1">
      <c r="A803" s="65"/>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ht="15.75" customHeight="1">
      <c r="A804" s="65"/>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ht="15.75" customHeight="1">
      <c r="A805" s="65"/>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ht="15.75" customHeight="1">
      <c r="A806" s="65"/>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ht="15.75" customHeight="1">
      <c r="A807" s="65"/>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ht="15.75" customHeight="1">
      <c r="A808" s="65"/>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ht="15.75" customHeight="1">
      <c r="A809" s="65"/>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ht="15.75" customHeight="1">
      <c r="A810" s="65"/>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ht="15.75" customHeight="1">
      <c r="A811" s="65"/>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ht="15.75" customHeight="1">
      <c r="A812" s="65"/>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ht="15.75" customHeight="1">
      <c r="A813" s="65"/>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ht="15.75" customHeight="1">
      <c r="A814" s="65"/>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ht="15.75" customHeight="1">
      <c r="A815" s="65"/>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ht="15.75" customHeight="1">
      <c r="A816" s="65"/>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ht="15.75" customHeight="1">
      <c r="A817" s="65"/>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ht="15.75" customHeight="1">
      <c r="A818" s="65"/>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ht="15.75" customHeight="1">
      <c r="A819" s="65"/>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ht="15.75" customHeight="1">
      <c r="A820" s="65"/>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ht="15.75" customHeight="1">
      <c r="A821" s="65"/>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ht="15.75" customHeight="1">
      <c r="A822" s="65"/>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ht="15.75" customHeight="1">
      <c r="A823" s="65"/>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ht="15.75" customHeight="1">
      <c r="A824" s="65"/>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ht="15.75" customHeight="1">
      <c r="A825" s="65"/>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ht="15.75" customHeight="1">
      <c r="A826" s="65"/>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ht="15.75" customHeight="1">
      <c r="A827" s="65"/>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ht="15.75" customHeight="1">
      <c r="A828" s="65"/>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ht="15.75" customHeight="1">
      <c r="A829" s="65"/>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ht="15.75" customHeight="1">
      <c r="A830" s="65"/>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ht="15.75" customHeight="1">
      <c r="A831" s="65"/>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ht="15.75" customHeight="1">
      <c r="A832" s="65"/>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ht="15.75" customHeight="1">
      <c r="A833" s="65"/>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ht="15.75" customHeight="1">
      <c r="A834" s="65"/>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ht="15.75" customHeight="1">
      <c r="A835" s="65"/>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ht="15.75" customHeight="1">
      <c r="A836" s="65"/>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ht="15.75" customHeight="1">
      <c r="A837" s="65"/>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ht="15.75" customHeight="1">
      <c r="A838" s="65"/>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ht="15.75" customHeight="1">
      <c r="A839" s="65"/>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ht="15.75" customHeight="1">
      <c r="A840" s="65"/>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ht="15.75" customHeight="1">
      <c r="A841" s="65"/>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ht="15.75" customHeight="1">
      <c r="A842" s="65"/>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ht="15.75" customHeight="1">
      <c r="A843" s="65"/>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ht="15.75" customHeight="1">
      <c r="A844" s="65"/>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ht="15.75" customHeight="1">
      <c r="A845" s="65"/>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ht="15.75" customHeight="1">
      <c r="A846" s="65"/>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ht="15.75" customHeight="1">
      <c r="A847" s="65"/>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ht="15.75" customHeight="1">
      <c r="A848" s="65"/>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ht="15.75" customHeight="1">
      <c r="A849" s="65"/>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ht="15.75" customHeight="1">
      <c r="A850" s="65"/>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ht="15.75" customHeight="1">
      <c r="A851" s="65"/>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ht="15.75" customHeight="1">
      <c r="A852" s="65"/>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ht="15.75" customHeight="1">
      <c r="A853" s="65"/>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ht="15.75" customHeight="1">
      <c r="A854" s="65"/>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ht="15.75" customHeight="1">
      <c r="A855" s="65"/>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ht="15.75" customHeight="1">
      <c r="A856" s="65"/>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ht="15.75" customHeight="1">
      <c r="A857" s="65"/>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ht="15.75" customHeight="1">
      <c r="A858" s="65"/>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ht="15.75" customHeight="1">
      <c r="A859" s="65"/>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ht="15.75" customHeight="1">
      <c r="A860" s="65"/>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ht="15.75" customHeight="1">
      <c r="A861" s="65"/>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ht="15.75" customHeight="1">
      <c r="A862" s="65"/>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ht="15.75" customHeight="1">
      <c r="A863" s="65"/>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ht="15.75" customHeight="1">
      <c r="A864" s="65"/>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ht="15.75" customHeight="1">
      <c r="A865" s="65"/>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ht="15.75" customHeight="1">
      <c r="A866" s="65"/>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ht="15.75" customHeight="1">
      <c r="A867" s="65"/>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ht="15.75" customHeight="1">
      <c r="A868" s="65"/>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ht="15.75" customHeight="1">
      <c r="A869" s="65"/>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ht="15.75" customHeight="1">
      <c r="A870" s="65"/>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ht="15.75" customHeight="1">
      <c r="A871" s="65"/>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ht="15.75" customHeight="1">
      <c r="A872" s="65"/>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ht="15.75" customHeight="1">
      <c r="A873" s="65"/>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ht="15.75" customHeight="1">
      <c r="A874" s="65"/>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ht="15.75" customHeight="1">
      <c r="A875" s="65"/>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ht="15.75" customHeight="1">
      <c r="A876" s="65"/>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ht="15.75" customHeight="1">
      <c r="A877" s="65"/>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ht="15.75" customHeight="1">
      <c r="A878" s="65"/>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ht="15.75" customHeight="1">
      <c r="A879" s="65"/>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ht="15.75" customHeight="1">
      <c r="A880" s="65"/>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ht="15.75" customHeight="1">
      <c r="A881" s="65"/>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ht="15.75" customHeight="1">
      <c r="A882" s="65"/>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ht="15.75" customHeight="1">
      <c r="A883" s="65"/>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ht="15.75" customHeight="1">
      <c r="A884" s="65"/>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ht="15.75" customHeight="1">
      <c r="A885" s="65"/>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ht="15.75" customHeight="1">
      <c r="A886" s="65"/>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ht="15.75" customHeight="1">
      <c r="A887" s="65"/>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ht="15.75" customHeight="1">
      <c r="A888" s="65"/>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ht="15.75" customHeight="1">
      <c r="A889" s="65"/>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ht="15.75" customHeight="1">
      <c r="A890" s="65"/>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ht="15.75" customHeight="1">
      <c r="A891" s="65"/>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ht="15.75" customHeight="1">
      <c r="A892" s="65"/>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ht="15.75" customHeight="1">
      <c r="A893" s="65"/>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ht="15.75" customHeight="1">
      <c r="A894" s="65"/>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ht="15.75" customHeight="1">
      <c r="A895" s="65"/>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ht="15.75" customHeight="1">
      <c r="A896" s="65"/>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ht="15.75" customHeight="1">
      <c r="A897" s="65"/>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ht="15.75" customHeight="1">
      <c r="A898" s="65"/>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ht="15.75" customHeight="1">
      <c r="A899" s="65"/>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ht="15.75" customHeight="1">
      <c r="A900" s="65"/>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ht="15.75" customHeight="1">
      <c r="A901" s="65"/>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ht="15.75" customHeight="1">
      <c r="A902" s="65"/>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ht="15.75" customHeight="1">
      <c r="A903" s="65"/>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ht="15.75" customHeight="1">
      <c r="A904" s="65"/>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ht="15.75" customHeight="1">
      <c r="A905" s="65"/>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ht="15.75" customHeight="1">
      <c r="A906" s="65"/>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ht="15.75" customHeight="1">
      <c r="A907" s="65"/>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ht="15.75" customHeight="1">
      <c r="A908" s="65"/>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ht="15.75" customHeight="1">
      <c r="A909" s="65"/>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ht="15.75" customHeight="1">
      <c r="A910" s="65"/>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ht="15.75" customHeight="1">
      <c r="A911" s="65"/>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ht="15.75" customHeight="1">
      <c r="A912" s="65"/>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ht="15.75" customHeight="1">
      <c r="A913" s="65"/>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ht="15.75" customHeight="1">
      <c r="A914" s="65"/>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ht="15.75" customHeight="1">
      <c r="A915" s="65"/>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ht="15.75" customHeight="1">
      <c r="A916" s="65"/>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ht="15.75" customHeight="1">
      <c r="A917" s="65"/>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ht="15.75" customHeight="1">
      <c r="A918" s="65"/>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ht="15.75" customHeight="1">
      <c r="A919" s="65"/>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ht="15.75" customHeight="1">
      <c r="A920" s="65"/>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ht="15.75" customHeight="1">
      <c r="A921" s="65"/>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ht="15.75" customHeight="1">
      <c r="A922" s="65"/>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ht="15.75" customHeight="1">
      <c r="A923" s="65"/>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ht="15.75" customHeight="1">
      <c r="A924" s="65"/>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ht="15.75" customHeight="1">
      <c r="A925" s="65"/>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ht="15.75" customHeight="1">
      <c r="A926" s="65"/>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ht="15.75" customHeight="1">
      <c r="A927" s="65"/>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ht="15.75" customHeight="1">
      <c r="A928" s="65"/>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ht="15.75" customHeight="1">
      <c r="A929" s="65"/>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ht="15.75" customHeight="1">
      <c r="A930" s="65"/>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ht="15.75" customHeight="1">
      <c r="A931" s="65"/>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ht="15.75" customHeight="1">
      <c r="A932" s="65"/>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ht="15.75" customHeight="1">
      <c r="A933" s="65"/>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ht="15.75" customHeight="1">
      <c r="A934" s="65"/>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ht="15.75" customHeight="1">
      <c r="A935" s="65"/>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ht="15.75" customHeight="1">
      <c r="A936" s="65"/>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ht="15.75" customHeight="1">
      <c r="A937" s="65"/>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ht="15.75" customHeight="1">
      <c r="A938" s="65"/>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ht="15.75" customHeight="1">
      <c r="A939" s="65"/>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ht="15.75" customHeight="1">
      <c r="A940" s="65"/>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ht="15.75" customHeight="1">
      <c r="A941" s="65"/>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ht="15.75" customHeight="1">
      <c r="A942" s="65"/>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ht="15.75" customHeight="1">
      <c r="A943" s="65"/>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ht="15.75" customHeight="1">
      <c r="A944" s="65"/>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ht="15.75" customHeight="1">
      <c r="A945" s="65"/>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ht="15.75" customHeight="1">
      <c r="A946" s="65"/>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ht="15.75" customHeight="1">
      <c r="A947" s="65"/>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ht="15.75" customHeight="1">
      <c r="A948" s="65"/>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ht="15.75" customHeight="1">
      <c r="A949" s="65"/>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ht="15.75" customHeight="1">
      <c r="A950" s="65"/>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ht="15.75" customHeight="1">
      <c r="A951" s="65"/>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ht="15.75" customHeight="1">
      <c r="A952" s="65"/>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ht="15.75" customHeight="1">
      <c r="A953" s="65"/>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ht="15.75" customHeight="1">
      <c r="A954" s="65"/>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ht="15.75" customHeight="1">
      <c r="A955" s="65"/>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ht="15.75" customHeight="1">
      <c r="A956" s="65"/>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ht="15.75" customHeight="1">
      <c r="A957" s="65"/>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ht="15.75" customHeight="1">
      <c r="A958" s="65"/>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ht="15.75" customHeight="1">
      <c r="A959" s="65"/>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ht="15.75" customHeight="1">
      <c r="A960" s="65"/>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ht="15.75" customHeight="1">
      <c r="A961" s="65"/>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ht="15.75" customHeight="1">
      <c r="A962" s="65"/>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ht="15.75" customHeight="1">
      <c r="A963" s="65"/>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ht="15.75" customHeight="1">
      <c r="A964" s="65"/>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ht="15.75" customHeight="1">
      <c r="A965" s="65"/>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ht="15.75" customHeight="1">
      <c r="A966" s="65"/>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ht="15.75" customHeight="1">
      <c r="A967" s="65"/>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ht="15.75" customHeight="1">
      <c r="A968" s="65"/>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ht="15.75" customHeight="1">
      <c r="A969" s="65"/>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ht="15.75" customHeight="1">
      <c r="A970" s="65"/>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ht="15.75" customHeight="1">
      <c r="A971" s="65"/>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ht="15.75" customHeight="1">
      <c r="A972" s="65"/>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ht="15.75" customHeight="1">
      <c r="A973" s="65"/>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ht="15.75" customHeight="1">
      <c r="A974" s="65"/>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ht="15.75" customHeight="1">
      <c r="A975" s="65"/>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ht="15.75" customHeight="1">
      <c r="A976" s="65"/>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ht="15.75" customHeight="1">
      <c r="A977" s="65"/>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ht="15.75" customHeight="1">
      <c r="A978" s="65"/>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ht="15.75" customHeight="1">
      <c r="A979" s="65"/>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ht="15.75" customHeight="1">
      <c r="A980" s="65"/>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ht="15.75" customHeight="1">
      <c r="A981" s="65"/>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ht="15.75" customHeight="1">
      <c r="A982" s="65"/>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ht="15.75" customHeight="1">
      <c r="A983" s="65"/>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ht="15.75" customHeight="1">
      <c r="A984" s="65"/>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ht="15.75" customHeight="1">
      <c r="A985" s="65"/>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ht="15.75" customHeight="1">
      <c r="A986" s="65"/>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ht="15.75" customHeight="1">
      <c r="A987" s="65"/>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ht="15.75" customHeight="1">
      <c r="A988" s="65"/>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ht="15.75" customHeight="1">
      <c r="A989" s="65"/>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ht="15.75" customHeight="1">
      <c r="A990" s="65"/>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ht="15.75" customHeight="1">
      <c r="A991" s="65"/>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ht="15.75" customHeight="1">
      <c r="A992" s="65"/>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ht="15.75" customHeight="1">
      <c r="A993" s="65"/>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ht="15.75" customHeight="1">
      <c r="A994" s="65"/>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spans="1:26" ht="15.75" customHeight="1">
      <c r="A995" s="65"/>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spans="1:26" ht="15.75" customHeight="1">
      <c r="A996" s="65"/>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spans="1:26" ht="15.75" customHeight="1">
      <c r="A997" s="65"/>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spans="1:26" ht="15.75" customHeight="1">
      <c r="A998" s="65"/>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spans="1:26" ht="15.75" customHeight="1">
      <c r="A999" s="65"/>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spans="1:26" ht="15.75" customHeight="1">
      <c r="A1000" s="65"/>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2023-12-20T17:16:32Z</dcterms:modified>
</cp:coreProperties>
</file>