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name="TratamientoCorrupcion">Listas!$AD$2:$AD$4</definedName>
    <definedName name="EVIDENCIA">#REF!</definedName>
    <definedName localSheetId="3" name="TIEMPO">#REF!</definedName>
    <definedName name="SI_NO">Listas!$O$2:$O$3</definedName>
    <definedName localSheetId="3" name="MANUALES">#REF!</definedName>
    <definedName name="Probabilidad">Listas!$D$2:$D$6</definedName>
    <definedName name="MANUALES">#REF!</definedName>
    <definedName localSheetId="3" name="CONTROL">#REF!</definedName>
    <definedName localSheetId="5" name="AUTOMATIZACION">#REF!</definedName>
    <definedName localSheetId="3" name="FRECUENCIA">#REF!</definedName>
    <definedName localSheetId="2" name="RESPONSABLES">#REF!</definedName>
    <definedName name="FRECUENCIA">#REF!</definedName>
    <definedName localSheetId="5" name="MANUALES">#REF!</definedName>
    <definedName localSheetId="8" name="FRECUENCIA">#REF!</definedName>
    <definedName localSheetId="2" name="EVIDENCIA">#REF!</definedName>
    <definedName localSheetId="8" name="RESPONSABLES">#REF!</definedName>
    <definedName localSheetId="8" name="EVIDENCIA">#REF!</definedName>
    <definedName name="AUTOMATIZACION">#REF!</definedName>
    <definedName name="TIEMPO">#REF!</definedName>
    <definedName localSheetId="3" name="EVIDENCIA">#REF!</definedName>
    <definedName localSheetId="3" name="RESPONSABLES">#REF!</definedName>
    <definedName localSheetId="2" name="AUTOMATIZACION">#REF!</definedName>
    <definedName localSheetId="2" name="MANUALES">#REF!</definedName>
    <definedName localSheetId="8" name="AUTOMATIZACION">#REF!</definedName>
    <definedName localSheetId="3" name="AUTOMATIZACION">#REF!</definedName>
    <definedName localSheetId="2" name="TIEMPO">#REF!</definedName>
    <definedName localSheetId="5" name="RESPONSABLES">#REF!</definedName>
    <definedName name="Corrupción">Listas!$Q$2:$Q$6</definedName>
    <definedName localSheetId="8" name="TIEMPO">#REF!</definedName>
    <definedName localSheetId="2" name="CONTROL">#REF!</definedName>
    <definedName localSheetId="5" name="CONTROL">#REF!</definedName>
    <definedName name="CriteriosImpacto">Listas!$E$2:$E$11</definedName>
    <definedName localSheetId="5" name="TIEMPO">#REF!</definedName>
    <definedName name="TratamientoV5">Listas!$N$2:$N$5</definedName>
    <definedName localSheetId="8" name="CONTROL">#REF!</definedName>
    <definedName name="TipoRiesgo">Listas!$B$2:$B$11</definedName>
    <definedName localSheetId="5" name="FRECUENCIA">#REF!</definedName>
    <definedName localSheetId="5" name="EVIDENCIA">#REF!</definedName>
    <definedName name="RESPONSABLES">#REF!</definedName>
    <definedName localSheetId="2" name="FRECUENCIA">#REF!</definedName>
    <definedName localSheetId="8" name="MANUALES">#REF!</definedName>
    <definedName name="CONTROL">#REF!</definedName>
  </definedNames>
  <calcPr/>
  <extLst>
    <ext uri="GoogleSheetsCustomDataVersion2">
      <go:sheetsCustomData xmlns:go="http://customooxmlschemas.google.com/" r:id="rId16" roundtripDataChecksum="RQU5mw88GRs1gacGJKjsarz13X7BVQNqIzrKZgR7WG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R7">
      <text>
        <t xml:space="preserve">======
ID#AAAAvz2FyIs
Carlos Ivan Rueda Blanco    (2023-05-05 15:15:13)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S7">
      <text>
        <t xml:space="preserve">======
ID#AAAAvz2FyIg
Carlos Ivan Rueda Blanco    (2023-05-05 15:15:13)
Capacidad del Riesgo: Es el máximo valor del nivel de riesgo que una entidad puede soportar y a partir del cual la alta dirección consideran que no sería posible el logro de los objetivos de la entidad.</t>
      </text>
    </comment>
    <comment authorId="0" ref="Q7">
      <text>
        <t xml:space="preserve">======
ID#AAAAvz2FyIc
Carlos Ivan Rueda Blanco    (2023-05-05 15:15:13)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G7">
      <text>
        <t xml:space="preserve">======
ID#AAAAvz2FyIU
Carlos Ivan Rueda Blanco    (2023-05-05 15:15:13)
Descripción del Riesgo: Se recomienda la siguiente estructura que facilita su redacción y claridad, iniciando con la frase POSIBILIDAD DE:
Descripción del Riesgo = Impacto + Causa Inmediata + Causa Raiz</t>
      </text>
    </comment>
    <comment authorId="0" ref="C7">
      <text>
        <t xml:space="preserve">======
ID#AAAAvz2FyII
Carlos Ivan Rueda Blanco    (2023-05-05 15:15:13)
Punto de Riesgo: actividad dentro del flujo del proceso donde existe evidencia o se tienen indicios de que pueden ocurrir eventos de riesgo operativo y deben mantenerse bajo control para asegurar que el proceso cumpla con su objetivo.</t>
      </text>
    </comment>
    <comment authorId="0" ref="D7">
      <text>
        <t xml:space="preserve">======
ID#AAAAvz2FyIE
Carlos Ivan Rueda Blanco    (2023-05-05 15:15:13)
Impacto: las consecuencias que puede ocasionar a la organización la materialización del riesgo.</t>
      </text>
    </comment>
    <comment authorId="0" ref="E7">
      <text>
        <t xml:space="preserve">======
ID#AAAAvz2FyIA
Carlos Ivan Rueda Blanco    (2023-05-05 15:15:13)
Causa inmediata: circunstancias o situaciones más evidentes sobre las cuales se presenta el riesgo, las mismas no constituyen la causa principal o base para que se presente el riesgo.</t>
      </text>
    </comment>
    <comment authorId="0" ref="T7">
      <text>
        <t xml:space="preserve">======
ID#AAAAvz2FyH8
Carlos Ivan Rueda Blanco    (2023-05-05 15:15:13)
Unidad de Medida: Registre la unidad de medida que representa los valores de apetito, tolerancia y capacidad del riesgo (ejemplo: unidad, porcentaje, etc).
Recuerde que la unidad de medida es la misma para el apetito, tolerancia y capacidad del riesgo.</t>
      </text>
    </comment>
    <comment authorId="0" ref="F7">
      <text>
        <t xml:space="preserve">======
ID#AAAAvz2FyHk
Carlos Ivan Rueda Blanco    (2023-05-05 15:15:13)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2">
      <go:sheetsCustomData xmlns:go="http://customooxmlschemas.google.com/" r:id="rId1" roundtripDataSignature="AMtx7mhUbC5Z3FXKHD1gdH8Xqcp8gKXsV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G7">
      <text>
        <t xml:space="preserve">======
ID#AAAAvz2FyIk
Carlos Ivan Rueda Blanco    (2023-05-05 15:15:13)
Complemento: corresponde a los detalles que permiten identificar claramente el objeto del control.</t>
      </text>
    </comment>
    <comment authorId="0" ref="F7">
      <text>
        <t xml:space="preserve">======
ID#AAAAvz2FyIY
Carlos Ivan Rueda Blanco    (2023-05-05 15:15:13)
Acción: se determina mediante verbos que indican la acción que deben realizar como parte del control.</t>
      </text>
    </comment>
    <comment authorId="0" ref="K8">
      <text>
        <t xml:space="preserve">======
ID#AAAAvz2FyIQ
Las maneras en que se ejecutan los controles son    (2023-05-05 15:15:13)
* Control manual: controles que son ejecutados por personas.
* Control automático: son ejecutados por un sistema.</t>
      </text>
    </comment>
    <comment authorId="0" ref="H7">
      <text>
        <t xml:space="preserve">======
ID#AAAAvz2FyH4
La Estructura para describir un control es la siguiente    (2023-05-05 15:15:13)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E7">
      <text>
        <t xml:space="preserve">======
ID#AAAAvz2FyH0
Carlos Ivan Rueda Blanco    (2023-05-05 15:15:13)
Responsable de ejecutar el control: Cargo del servidor que ejecuta el control, en caso de que sean controles automáticos se identificará el sistema que realiza la actividad.</t>
      </text>
    </comment>
    <comment authorId="0" ref="I8">
      <text>
        <t xml:space="preserve">======
ID#AAAAvz2FyHw
Los tipos de controles son    (2023-05-05 15:15:13)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List>
  <extLst>
    <ext uri="GoogleSheetsCustomDataVersion2">
      <go:sheetsCustomData xmlns:go="http://customooxmlschemas.google.com/" r:id="rId1" roundtripDataSignature="AMtx7mjLBlqGEKmBcIB1ml1bPASFo7s0Ew=="/>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E7">
      <text>
        <t xml:space="preserve">======
ID#AAAAvz2FyIw
Carlos Ivan Rueda Blanco    (2023-05-05 15:15:13)
Causa inmediata: circunstancias o situaciones más evidentes sobre las cuales se presenta el riesgo, las mismas no constituyen la causa principal o base para que se presente el riesgo.</t>
      </text>
    </comment>
    <comment authorId="0" ref="Z8">
      <text>
        <t xml:space="preserve">======
ID#AAAAvz2FyIo
Las maneras en que se ejecutan los controles son    (2023-05-05 15:15:13)
* Control manual: controles que son ejecutados por personas.
* Control automático: son ejecutados por un sistema.</t>
      </text>
    </comment>
    <comment authorId="0" ref="D7">
      <text>
        <t xml:space="preserve">======
ID#AAAAvz2FyIM
Carlos Ivan Rueda Blanco    (2023-05-05 15:15:13)
Impacto: las consecuencias que puede ocasionar a la organización la materialización del riesgo.</t>
      </text>
    </comment>
    <comment authorId="0" ref="X8">
      <text>
        <t xml:space="preserve">======
ID#AAAAvz2FyHs
Los tipos de controles son    (2023-05-05 15:15:13)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C7">
      <text>
        <t xml:space="preserve">======
ID#AAAAvz2FyHo
Carlos Ivan Rueda Blanco    (2023-05-05 15:15:13)
Punto de Riesgo: actividad dentro del flujo del proceso donde existe evidencia o se tienen indicios de que pueden ocurrir eventos de riesgo operativo y deben mantenerse bajo control para asegurar que el proceso cumpla con su objetivo.</t>
      </text>
    </comment>
    <comment authorId="0" ref="Q7">
      <text>
        <t xml:space="preserve">======
ID#AAAAvz2FyHg
La Estructura para describir un control es la siguiente    (2023-05-05 15:15:13)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F7">
      <text>
        <t xml:space="preserve">======
ID#AAAAvz2FyHc
Carlos Ivan Rueda Blanco    (2023-05-05 15:15:13)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2">
      <go:sheetsCustomData xmlns:go="http://customooxmlschemas.google.com/" r:id="rId1" roundtripDataSignature="AMtx7mimb+BrEn8Sf98NfpH/c5clAYtPLA=="/>
    </ext>
  </extLst>
</comments>
</file>

<file path=xl/sharedStrings.xml><?xml version="1.0" encoding="utf-8"?>
<sst xmlns="http://schemas.openxmlformats.org/spreadsheetml/2006/main" count="813" uniqueCount="552">
  <si>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</si>
  <si>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</si>
  <si>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</si>
  <si>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</si>
  <si>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</si>
  <si>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</si>
  <si>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Gestión Documental</t>
  </si>
  <si>
    <t>Alcance del Proceso:</t>
  </si>
  <si>
    <t>Objetivo del Proceso:</t>
  </si>
  <si>
    <t>Objetivo Estratégico Asociado al Proceso:</t>
  </si>
  <si>
    <t>Marque con una "X" los planes, programas o proyectos asociados al Proceso:</t>
  </si>
  <si>
    <t>Proyecto de Inversión</t>
  </si>
  <si>
    <t>Plan Anual de Adquisiciones</t>
  </si>
  <si>
    <t>X</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</si>
  <si>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</si>
  <si>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</si>
  <si>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</si>
  <si>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</si>
  <si>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</si>
  <si>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</si>
  <si>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</si>
  <si>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</si>
  <si>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</si>
  <si>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</si>
  <si>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</si>
  <si>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</si>
  <si>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</si>
  <si>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</si>
  <si>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</si>
  <si>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</si>
  <si>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</si>
  <si>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</si>
  <si>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</si>
  <si>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</si>
  <si>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</si>
  <si>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</si>
  <si>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</si>
  <si>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</si>
  <si>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</si>
  <si>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</si>
  <si>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</si>
  <si>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</si>
  <si>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</si>
  <si>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Fraccionamiento de expedientes por el desarrollo de los mismos trámites en las dependencias que intervienen, lo que produce la desarticulación de los documentos de archivo</t>
  </si>
  <si>
    <t>El Plan Institucional de Archivos se encuentra actualizado y aprobado por el comité institucional</t>
  </si>
  <si>
    <t>Acumulación de documentos sin clasificar, lo que dificulta la consulta y acceso a los documentos de archivo.</t>
  </si>
  <si>
    <t>El Plan Institucional de Capacitaciones - PIC, incluye el desarrollo de capacitaciones de gestion documental</t>
  </si>
  <si>
    <t>Inadecuado almacenamiento de documentos producidos en los diferentes sistemas de información.</t>
  </si>
  <si>
    <t>La entidad cuenta con instalaciones propias para la custodia de los documentos, adicional designa recursos para tercerizar un deposito para los fondos documentales</t>
  </si>
  <si>
    <t>Uso de tecnología obsoleta para soportar el proceso de gestión documental.</t>
  </si>
  <si>
    <t>Se tienen documentados los lineamientos del proceso de gestion documental en la entidad</t>
  </si>
  <si>
    <t>No existe la interoperabilidad de los sistemas de información en los que se producen los documentos electrónicos</t>
  </si>
  <si>
    <t>Se cuenta con el compromiso de las directivas para el fortalecimiento de la actividades relacionadas a la gestion documental en la entidad</t>
  </si>
  <si>
    <t>Ausencia de trazabilidad de la información en el módulo CORDIS.</t>
  </si>
  <si>
    <t>Falta fortalecer las Políticas de Seguridad de la Información; con el fin de evitar posibles pérdidas o acceso indebido a la información.</t>
  </si>
  <si>
    <t>Desactualización de Instrumentos Archivísticos como el PINAR, PGD.</t>
  </si>
  <si>
    <t>Falta la elaboración e implementación de Instrumentos Archivísticos (Banco Terminológico de series y subseries, Tablas de control de acceso, Modelo de requisitos para la gestión de documentos electrónicos de archivo, Esquema de metadatos).</t>
  </si>
  <si>
    <t>Implementación de los Programas Específicos del Programa de Gestión Documental-PGD.</t>
  </si>
  <si>
    <t>Falta desarrollar sensibilizaciones en temas específicos de gestión documental, entre los que se encuentran el PINAR, el PGD, SIC, SGDEA, Transferencias Documentales, entre otros</t>
  </si>
  <si>
    <t>Falta seguimiento y control del proceso de gestión documental en las dependencias, lo que conlleva a que los colaboradores no apliquen el procedimiento para conformación de los expedientes de archivo de acuerdo con las TRD.</t>
  </si>
  <si>
    <t>Factores Externos (Análisis DOFA)</t>
  </si>
  <si>
    <t>Amenazas</t>
  </si>
  <si>
    <t>Oportunidades</t>
  </si>
  <si>
    <t xml:space="preserve">Instrumentos Archivísticos sin aprobación y/o convalidación. </t>
  </si>
  <si>
    <t>Mejorar la recuperación de la información a partir de la adecuada aplicación de los Instrumentos Archivísticos.</t>
  </si>
  <si>
    <t xml:space="preserve">Pérdida de documentos de archivos por las malas prácticas de gestión documental en las dependencias. </t>
  </si>
  <si>
    <t>Dar cumplimiento a las normas y directrices establecidas por el Archivo General de la Nación e implementar buenas prácticas en la gestión documental.</t>
  </si>
  <si>
    <t>Incumplimiento en el marco normativo que rige la gestión documental.</t>
  </si>
  <si>
    <t xml:space="preserve">Fortalecer la conformación de expedientes que reflejen las series y subseries de las dependencias, de acuerdo con las Tablas de Retención Documental.   </t>
  </si>
  <si>
    <t>Cambio en la Administración Distrital y de las políticas, lo que dificulta la continuidad en el desarrollo del proceso de gestión documental.</t>
  </si>
  <si>
    <t>Articulación del proceso de gestión documental con las Políticas Públicas del Distrito.</t>
  </si>
  <si>
    <t>Falta infraestructura adecuada que garantice la conservación de los documentos de archivo a lo largo de su ciclo de vida.</t>
  </si>
  <si>
    <t>Integración de los diferentes sistemas de Información para mejorar la gestión de la Información.</t>
  </si>
  <si>
    <t>Obsolescencia tecnológica y de los soportes que contienen la información electrónica, lo que dificulta el acceso a ésta y la toma de decisiones.</t>
  </si>
  <si>
    <t xml:space="preserve">Implementación de un Sistema de gestión documental electrónica de Archivos - SGDEA que permita una mayor productividad, mejora en la toma de decisiones y transparencia administrativa. </t>
  </si>
  <si>
    <t>Factores Externos (Análisis PESTEL)</t>
  </si>
  <si>
    <t>Factores Políticos</t>
  </si>
  <si>
    <t>Factores Económicos</t>
  </si>
  <si>
    <t>Cambios de los organos que regulan la gestion documental</t>
  </si>
  <si>
    <t>Reduccion del presupuesto destinado para las actividades de gestion documental</t>
  </si>
  <si>
    <t>Entrada en vigencia de nuevas directivas frente a la administracion y conservacion de los documentos de archivo</t>
  </si>
  <si>
    <t>Aumento de los costos para el mantenimiento de la infraestructura destinada a la custodia de Archivos</t>
  </si>
  <si>
    <t>Mayores controles o restricciones para la contratacion estatal</t>
  </si>
  <si>
    <t>Aumento de los costos del servicio de mensajeria</t>
  </si>
  <si>
    <t>Cambios de la administracion, que conllven a modificar los programas y proyectos en ejecucion</t>
  </si>
  <si>
    <t>Factores Sociales</t>
  </si>
  <si>
    <t>Factores Tecnológicos</t>
  </si>
  <si>
    <t>Incremento de las consultas de informacion por parte de la ciudadania</t>
  </si>
  <si>
    <t>Cambios de los requisitos establecidos para la administracion de documentos electronicos</t>
  </si>
  <si>
    <t>Medidas sanitarias que limiten la operación</t>
  </si>
  <si>
    <t>Utilizacion de sofware de terceros que entre en obsolecencia</t>
  </si>
  <si>
    <t>Afectacion a la documentacion, por acciones vandalicas.</t>
  </si>
  <si>
    <t>Finalizacion del soporte tecnico al software utilizado en el procesos de Gestion Documental</t>
  </si>
  <si>
    <t>Manifestacion o alteracion del orden publico que impida el desarrollo normal de las actividades en la entidad</t>
  </si>
  <si>
    <t>Ataques ciberneticos que generen perdida de informacion o dificulten su recuperacion</t>
  </si>
  <si>
    <t>Cambios de la percepcion de la entidad, por el desarrollo de su misionalidad, esta puede ser positiva o negativa</t>
  </si>
  <si>
    <t>Factores Ecológicos</t>
  </si>
  <si>
    <t>Factores Legales</t>
  </si>
  <si>
    <t>Endurecciomiento de las politicas referentes a la utilizacion de papel en la entidad</t>
  </si>
  <si>
    <t>Entrada en vigencia de nuevos Decretos o  Acuerdos que reglamenten o modifiquen la Ley 594 de 2000</t>
  </si>
  <si>
    <t>Afectaciones por inundaciones en las areas destinadas para las actividades de gestion documental, al igual que los depositos de archivo</t>
  </si>
  <si>
    <t>Emision de directivas que involucren la gestion documental de la entidad</t>
  </si>
  <si>
    <t>Afectacion a la salud del personal de gestion documental, debido a riesgos biologico</t>
  </si>
  <si>
    <t>Cambios de los requisitos establecidos para la administracion de documentos analogos y electronicos</t>
  </si>
  <si>
    <t>Fenomenos naturales que generen daños en la infraestructura fisica de la entidad.</t>
  </si>
  <si>
    <t>Cambio en las normas para la proteccion de datos personales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</si>
  <si>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</si>
  <si>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</si>
  <si>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</si>
  <si>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</si>
  <si>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</si>
  <si>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</si>
  <si>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</si>
  <si>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</si>
  <si>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</si>
  <si>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</si>
  <si>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</si>
  <si>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</si>
  <si>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</si>
  <si>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</si>
  <si>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</si>
  <si>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</si>
  <si>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</si>
  <si>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</si>
  <si>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</si>
  <si>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</si>
  <si>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</si>
  <si>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</si>
  <si>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</si>
  <si>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</si>
  <si>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</si>
  <si>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</si>
  <si>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</si>
  <si>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</si>
  <si>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Organización de los Expedientes</t>
  </si>
  <si>
    <t>Afectación Reputacional</t>
  </si>
  <si>
    <t>Expedientes que no se encuentran organizados de acuerdo a la normatividad archivistica</t>
  </si>
  <si>
    <t>1. Tablas de retención documental - TRD no actualizadas.
2. La no aplicación de las TRD.
3. No se cuenta con el personal capacitado para el procedimiento.</t>
  </si>
  <si>
    <t>Posibilidad de afectacion reputacional al encontrarse expedientes que no se encuentran organizados según la normatividad archivistiva, debido a la no aplicación de las Tablas de Retencion Documental o la intervencion de los mismo por personal no cualificado</t>
  </si>
  <si>
    <t>Gestión</t>
  </si>
  <si>
    <t>Ejecución y Administración de procesos</t>
  </si>
  <si>
    <t>Alta: La actividad que conlleva el riesgo se ejecuta mínimo 500 veces al año y máximo 5000 veces por año</t>
  </si>
  <si>
    <t>Reputacional: El riesgo afecta la imagen de la entidad con algunos usuarios de relevancia frente al logro de los objetivos</t>
  </si>
  <si>
    <t>(1-1200)</t>
  </si>
  <si>
    <t>(1200-1250)</t>
  </si>
  <si>
    <t>12000</t>
  </si>
  <si>
    <t>Unidad (expedientes)</t>
  </si>
  <si>
    <t>Se saco un promedio por mes de los expedientes y se asigno los valores  porque se trabajan 4 fondos, y un  número alto de expendientes de vigencias antiguas que pueden estar no organizados</t>
  </si>
  <si>
    <t xml:space="preserve">Información Confidencial </t>
  </si>
  <si>
    <t>Divulgación, Perdida, cambio o extraccion de documentos</t>
  </si>
  <si>
    <t xml:space="preserve">1. Acceso no controlado a los expedientes fisicos en custodia de las Historias Laborales.
2. Acceso a personal no autorizado 
</t>
  </si>
  <si>
    <t>Perdida económicas por demandas, sanciones o multas, Deterioro y imagen de la Entidad debido a la pérdida o divulgación de información confidencial por causa de la  inadecuada disposición final de información en formato físico 
Manejo inadecuado de la información por el usuario responsable</t>
  </si>
  <si>
    <t>Usuarios, productos y practicas, organizacionales</t>
  </si>
  <si>
    <t>Media: La actividad que conlleva el riesgo se ejecuta de 24 a 500 veces por año</t>
  </si>
  <si>
    <t>Económico: Entre 50 y 100 SMLMV</t>
  </si>
  <si>
    <t>(1-16)</t>
  </si>
  <si>
    <t>(16-20)</t>
  </si>
  <si>
    <t>3200</t>
  </si>
  <si>
    <t>Unidad (prestamos)</t>
  </si>
  <si>
    <t>Anual</t>
  </si>
  <si>
    <t>Se asigno ese valor dado a que normalmente se realiza prestamos de contratos, y la perdida de alguno puede desencadenar en hallazgos administritivos o disciplinarios</t>
  </si>
  <si>
    <t>Radicacion de comunicaciones</t>
  </si>
  <si>
    <t>Falta de respuesta a peticiones por no encontrarse registradas en el sistema de correspondencia</t>
  </si>
  <si>
    <t xml:space="preserve">1. Se reciben comunicaciones por canales no oficiales.
2. Se realiza la radicacion con informacion incompleta.
3. Fallas con el software de radicacion.
</t>
  </si>
  <si>
    <t>Posibilidad de afectacion reputacional al no dar respuesta a peticiones por no encontrarse registradas en el sistema de correspondencia debido a la recepcion de comunicaciones por canales no oficiales, falta de informacion o fallas en el sistema.</t>
  </si>
  <si>
    <t>Muy Alta: La actividad que conlleva el riesgo se ejecuta más de 5000 veces por año</t>
  </si>
  <si>
    <t>(1-24)</t>
  </si>
  <si>
    <t>(24-30)</t>
  </si>
  <si>
    <t>4800</t>
  </si>
  <si>
    <t>Unidad (peticiones)</t>
  </si>
  <si>
    <t xml:space="preserve">Se asigno ese rango de valores porque la no respuesta a peticiones puede desencadenar en asuntos legales </t>
  </si>
  <si>
    <t>Afectación Económica (o presupuestal) y Reputacional</t>
  </si>
  <si>
    <t xml:space="preserve">Sustracción no autorizada de documentos y ocultamiento de información </t>
  </si>
  <si>
    <t>1. Acceso a personal no autorizado a las instalaciones del CAD
2. Abuso de Información Privilegiada
3. Espacios para almacenamiento de archivos son insuficientes y/o inadecuados</t>
  </si>
  <si>
    <t>Posibilidad de afectación economica y presupuestal por sustracción no autorizada de documentos</t>
  </si>
  <si>
    <t>Corrupción</t>
  </si>
  <si>
    <t>Fraude Interno</t>
  </si>
  <si>
    <t>Posible: Al menos una vez en los últimos dos años.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</si>
  <si>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</si>
  <si>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</si>
  <si>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</si>
  <si>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</si>
  <si>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</si>
  <si>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</si>
  <si>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</si>
  <si>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</si>
  <si>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</si>
  <si>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</si>
  <si>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</si>
  <si>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</si>
  <si>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</si>
  <si>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</si>
  <si>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</si>
  <si>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</si>
  <si>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</si>
  <si>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</si>
  <si>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</si>
  <si>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</si>
  <si>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</si>
  <si>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</si>
  <si>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</si>
  <si>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</si>
  <si>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</si>
  <si>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 xml:space="preserve"> Eliminación de la información almacenada en el aplicativo de gestión documental y documentación física</t>
  </si>
  <si>
    <t xml:space="preserve">Deterioro de la imagen por requerimientos de Entes de Control y/o quejas por parte de usuarios o partes interesadas debido a la Alteración o eliminación de la información almacenada en el aplicativo de gestión documental y documentación física  por1) Aceptación de sobornos,  prebendas, y  dádivas por parte de desarrollador y/o  colaborador para beneficio propio o de un tercero. </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</si>
  <si>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</si>
  <si>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</si>
  <si>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</si>
  <si>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</si>
  <si>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</si>
  <si>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</si>
  <si>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</si>
  <si>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</si>
  <si>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</si>
  <si>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</si>
  <si>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</si>
  <si>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</si>
  <si>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</si>
  <si>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</si>
  <si>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</si>
  <si>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</si>
  <si>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</si>
  <si>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</si>
  <si>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</si>
  <si>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</si>
  <si>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</si>
  <si>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</si>
  <si>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</si>
  <si>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</si>
  <si>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</si>
  <si>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</si>
  <si>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</si>
  <si>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</si>
  <si>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</si>
  <si>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</si>
  <si>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</si>
  <si>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</si>
  <si>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</si>
  <si>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</si>
  <si>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</si>
  <si>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</si>
  <si>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</si>
  <si>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</si>
  <si>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Técnico de gestión documental</t>
  </si>
  <si>
    <t>Realiza control de calidad antes de realizar la transferencia primaria de los expedientes</t>
  </si>
  <si>
    <t>de forma anual, aplicando las Tabla de Retencion Documental - TRD Vigente, soporte de esto es el "Formato Único de Inventario Documental", esta información reposa en la carpeta T:\12. PRESTAMOS DOCUMENTALES\7 FUID
Propósito del control: Contar con la relación de los expedientes que conforman el archivo central
Observaciones: A partir de la ejecución del control si se evidencia que no es adecuado se establece:
1. Si el traslado es interno del CAD se realiza la organización del expediente por el personal del CAD
2. Si el traslado es de las dependencias, se les hace la devolución del expediente con las observaciones para que se pueda subsanar</t>
  </si>
  <si>
    <t>Preventivo</t>
  </si>
  <si>
    <t>Manual</t>
  </si>
  <si>
    <t>Sin Documentar</t>
  </si>
  <si>
    <t>Aleatoria</t>
  </si>
  <si>
    <t>Sin registro</t>
  </si>
  <si>
    <t>Los Contratistas de apoyo a la gestión</t>
  </si>
  <si>
    <t>Realiza la digitalizacion de los tipos documentales pertenecientes a la serie contratos y convenios antes de ser incorporados a los expedientes</t>
  </si>
  <si>
    <t>de manera diaria, guardando la imagen en el repositorio definido T:\18. REPOSITORIO
Propósito: Conformar un archivo digital con fines de consulta y trámite
Observaciones: Se verifica el expediente físico y se valida que los documentos sean coherentes tanto de manera física como digital, si es el caso, se procede a realizar la búsqueda de digitalización o documento faltante</t>
  </si>
  <si>
    <t>Detectivo</t>
  </si>
  <si>
    <t>Documentado</t>
  </si>
  <si>
    <t>Continua</t>
  </si>
  <si>
    <t>Con registro</t>
  </si>
  <si>
    <t>Técnico de gestión documental y/o contratistas de apoyo</t>
  </si>
  <si>
    <t>Lleva un registro de todos los documentos entregados al Centro de Administracion Documental - CAD para su incorporacion a los expedientes</t>
  </si>
  <si>
    <t>de manera diaria, se conforma un expediente con los formatos de remision de documentos al CAD, la evidencia es una carpeta física con los formatos de remisión de documentos al CAD, ubicada en el archivo de la Entidad
Propósito: Tener un registro de la documentación que se entrega al CAD por parte de las dependencias. 
Observaciones: Puede darse dos opciones: Documentación que no esta relacionada en el formato o documentos relacionados en el formato pero no en físico, sobre esto, se realiza la devolución a la dependencia para su corrección</t>
  </si>
  <si>
    <t xml:space="preserve">Los conratistas de apoyo a la gestión </t>
  </si>
  <si>
    <t>realizan la firma del Acuerdo de Confidencialidad para reserva de la Información de la organización de las Historias Laborales.</t>
  </si>
  <si>
    <t xml:space="preserve">de forma anual,el Acta de Confidencialidad reposa en el expediente contractual. 
Propósito: Garantizar que solo el personal autorizado tenga accesoa las Historias Laborales.
</t>
  </si>
  <si>
    <t>Realizan el registro de las Historias Laborales en el Formato único de Inventario Documental -FUID.</t>
  </si>
  <si>
    <t xml:space="preserve">Acuerdo de Confidenciaidad firmado por parte del contratista que tiene a su cargo el procesamiento técnico de los expedientes documentales con información reservada como las  (Historias Laborales, Expedientes disciplinarios),  documento que debe ser parte integral del contrato o del expediente laboral al incio de cada la ejecución de las actividades o la relación laboral, en caso de existir fuga de información no autorizada se deben tomar acciones correctivas o plan de mejoramiento.
</t>
  </si>
  <si>
    <t>Tecnico de gestión documental</t>
  </si>
  <si>
    <t>realiza el control de calidad a todas las comunicaciones que se recepcionan mediante el correo electronico</t>
  </si>
  <si>
    <t>de forma diaria, a través del formato de contingencia, el cual reposa en el drive del correo de radicacion de entradas y correspondencia
Porpósito: Garantizar que todas las comunicaciones recibidas fueron registradas en el sistema CORDIS
Observaciones: Se debe radicar la comunicación y dejar en observaciones el motivo por el cual no se había registrado en la fecha recibida</t>
  </si>
  <si>
    <t>Realiza seguimiento del cargue de las imágenes en la carpeta NAS establecida de las comunicaciones registradas en CORDIS</t>
  </si>
  <si>
    <t>de forma diaria, se compara el registro de ER contra las imágenes cargadas en NAS Cordis_Entradas
Propósito: Garantizar que esten disponibles en el aplicativo CORDIS para consulta y trámite los documentos radicados
Observaciones: Se debe ubicar el documento y digitalizarlo o almacenarlo en la carpeta NAS Cordis_Entradas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</si>
  <si>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</si>
  <si>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</si>
  <si>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</si>
  <si>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</si>
  <si>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</si>
  <si>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</si>
  <si>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</si>
  <si>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</si>
  <si>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</si>
  <si>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</si>
  <si>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</si>
  <si>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</si>
  <si>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</si>
  <si>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</si>
  <si>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</si>
  <si>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</si>
  <si>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</si>
  <si>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</si>
  <si>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</si>
  <si>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</si>
  <si>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</si>
  <si>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</si>
  <si>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</si>
  <si>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</si>
  <si>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</si>
  <si>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</si>
  <si>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</si>
  <si>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</si>
  <si>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técnicos administrativos y/o contratistas</t>
  </si>
  <si>
    <t>A demanda o solicitud de las dependencias</t>
  </si>
  <si>
    <t>Asegurar una copia del expediente, previo a ser entregado a la dependecia solicitante, evitando cambios de documentos o extracción de los mismos.</t>
  </si>
  <si>
    <t>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t>
  </si>
  <si>
    <t>1) En caso de identificar una diferencia en el número de folios recibidos, durante el descargue del prestamo en la base de datos, se notifica a la dependencia solicitante sobre la variación en el expediente.</t>
  </si>
  <si>
    <t>1) Muestreo de correos solicitando el prestamo de documentos.
2) Registros en la base de datos de prestamos.
3) Captura de pantalla que evidencie el almacenamiento de los documentos digitalizados en el repositorio definido.</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</si>
  <si>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</si>
  <si>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</si>
  <si>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</si>
  <si>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</si>
  <si>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</si>
  <si>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</si>
  <si>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</si>
  <si>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</si>
  <si>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</si>
  <si>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</si>
  <si>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</si>
  <si>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</si>
  <si>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</si>
  <si>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</si>
  <si>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</si>
  <si>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</si>
  <si>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</si>
  <si>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</si>
  <si>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</si>
  <si>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</si>
  <si>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</si>
  <si>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</si>
  <si>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</si>
  <si>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</si>
  <si>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</si>
  <si>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</si>
  <si>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</si>
  <si>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</si>
  <si>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</si>
  <si>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1) Divulgar con el objetivo de recordar el procedimiento de prestamos, en lo referente a los lineamientos para la restricción de prestamos de expedientes fisicos.
2) Sensibilizar mediante comunicación interna o correo electrónico, sobre las consecuencias de extraer u ocultar información para favorecimiento propio o de terceros.</t>
  </si>
  <si>
    <t>1) 31/12/2024
2) 31/12/2024</t>
  </si>
  <si>
    <t>Gestión documental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</si>
  <si>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</si>
  <si>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</si>
  <si>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</si>
  <si>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</si>
  <si>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2024</t>
  </si>
  <si>
    <t>SEGUNDO REPORTE - PERIODO DEL 16 DE ABRIL AL 15 DE AGOSTO DE 2024</t>
  </si>
  <si>
    <t>TERCER REPORTE - PERIODO DEL 16 DE AGOSTO AL 31 DE DICIEMBRE DE 2024</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</si>
  <si>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</si>
  <si>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</si>
  <si>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</si>
  <si>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</si>
  <si>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</si>
  <si>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</si>
  <si>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</si>
  <si>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</si>
  <si>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</si>
  <si>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</si>
  <si>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</si>
  <si>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Se presento el Plan de Transferencia Documentales para la vigencia 2023 hacia atras, se realizaron mesas de trabajo con las dependencias para entregar los lineamientos a tener en cuenta para efectuar la transferencia, se realizan visitas por parte de los tecnicos a las dependencias para hacer acompañamiento en la organizacion de expedientes para transferencia.
Se realiza la digitalizacion de los tipos documentales entregados al CAD para hacer insercion en la serie Contratos y Convenios</t>
  </si>
  <si>
    <t>C1: Se actualiza el Inventario Documental con los nuevos expedientes que se estan recibiendo, se socializa el cronograma para la transferencia documental primaria de los archivos de gestion vigencias 2023 y anteriores.
C2: Se digitilizaron los documentos que se recibieron en el CAD desde las dependencias mediante el formato de remision de documentos al CAD, y las imagenes se almacenas en la carpeta NAS. Captura de pantalla de los documentos digitalizados
C3: Se recepcionan y tramitan los doccumentos entregados por las dependencias mediante el formato remision de documentos al CAD</t>
  </si>
  <si>
    <t>C1: Inventario Documental
C2: Captura de pantalla de los documentos digitalizados
C3:Registro de inserciones al CAD</t>
  </si>
  <si>
    <t>Revisadas las evidencias, se dan las siguientes observaciones:
C1: No se evidencia el Formato Único de Inventario Documental.
C2: Se evidencia la ejecución del control.
C3: Se evidencia la ejecución del control.
Así mismo, se recomienda revisar la información de los controles con el fin de identificar nuevos o acciones que puedan fortalecer los ya existentes. Adicionalmente se debe diligenciar todas las casillas que apliquen para el reporte cuatrimestral y poder realizar el seguimiento oportunamente.
Por lo anterior, se recomienda el porcentaje de cumplimiento de 20%.</t>
  </si>
  <si>
    <t xml:space="preserve">Aunque se evidencian soportes por parte del proceso de para validar la gestión de los controles y/o de las acciones de mitigación del riesgo identificado, se recomienda reportar las evidencias establecidas en el control y así atender las disposiciones establecidas en  el numeral 8.2.2 Valoración de controles establecido en la Guía Para la Administración de los Riesgos de Gestión, Corrupción, Estratégicos y de Seguridad de la Información del IDIGER. Lo anterior teniendo en cuenta que para el control 1 el archivo cargado por el proceso como soporte  no es el establecido en la descrpción del control para validar su ejecución que en este caso sería el GD-FT-02 Formato unico de inventario documental V3 y lo que se reporta es un correo de solicitud de prestamos y un archivo Access de registro FUID en el cual no se logra evidenciar el registro de entrada, para el control 2 el archivo PDF cargado en el drive refleja pantallazo de la carpeta denominada 09 CONTRATOS Y CONVENIOS en el cual se observan subcarpetas del área. Sin embargo, dicho pantallazo no permite evidenciar la digitalización de los tipos documentales de la serie de contratos y convenios generados durante el periodo de seguimiento analizado en este avance y del que habla el control. Para el control 3 del presente riesgo se observó un soporte archivo Excel (Registro base de prestamo 2024) el cual no es el establecido como evidencia en la redacción del control  e imagen de formato en carpeta de control de entrega de documentos al CAD, sin embargo en esta imagen no se logra evidenciar  que dicho formato sea del control de entrega del periodo en seguimiento.
 Esta condición podría impedir que las actividades de control identificadas por parte de la primera línea de defensa, mitiguen de manera efectiva las causas que hacen que el riesgo se materialice.
Por lo cual se recomienda la revisión y si se requiere reformulación de los controles de cara a la cauza raiz del riesgo teniendo en cuenta lo indcado por el DAFP en su Guía para la Administración del Riesgo y el diseño de controles en entidades públicas versión 6 donde indica que la  "Causa raíz: es la causa principal o básica,corresponden a las razones por la cuales se puede presentar el riesgo, son la base para la definición de controles en la etapa de valoración del riesgo". Lo anterior teniendo en cuenta los controles actualmente establecidos no apuntan a subsanar las causas raíz identificadas para el presente riesgo. </t>
  </si>
  <si>
    <t>Aunque se evidencian soportes la mayoría no guardan relación con la evidencia establecida en el control para validar su ejecución en el periodo establecido.</t>
  </si>
  <si>
    <t>El Plan de Transferencia Documentales para la vigencia 2023 hacia atras, tiene un avance del 80%, el cual incluye la revision de la documentacion entregada por las dependencias, teniendo en cuenta los criterios de organizacion previamente entregados en las mesas de trabajo. Se realizan visitas por parte de los tecnicos a las dependencias para hacer acompañamiento en la organizacion de expedientes para transferencia.
Se realiza la digitalizacion de los tipos documentales entregados al CAD para hacer insercion en la serie Contratos y Convenios</t>
  </si>
  <si>
    <t>C1: Se actualiza el Inventario Documental con los nuevos expedientes que se estan recibiendo, se socializa el cronograma para la transferencia documental primaria de los archivos de gestion vigencias 2023 y anteriores.
C2: Se digitilizaron los documentos que se recibieron en el CAD desde las dependencias mediante el formato de remision de documentos al CAD, y las imagenes se almacenas en la carpeta NAS. Captura de pantalla de los documentos digitalizados
C3: Se recepcionan y tramitan los documentos entregados por las dependencias mediante el formato remision de documentos al CAD</t>
  </si>
  <si>
    <t>https://drive.google.com/drive/folders/1NhXki7heDoQiNXSLXoll-93bRkaIrb0J?usp=drive_link</t>
  </si>
  <si>
    <t>Se identifica el cumplimiento de los controles con los soportes de las evidencias presentadas, para el periodo de cumplimiento en el segundo cuatrimestre del 2024 del 1 de mayo al 31 de agosto del 2024.
Por lo anterior, se recomienda el porcentaje de cumplimiento del 66,66%</t>
  </si>
  <si>
    <t>El establecimiento y la gestión de los controles es administrado de manera efectiva por parte de la primera línea de defensa logrando que estos controles disminuyan la probabilidad y/o el impacto del riesgo</t>
  </si>
  <si>
    <t>Se evidencian soportes del control que guardan relación con la evidencia establecida en el control para validar su ejecución.</t>
  </si>
  <si>
    <t>Se realizo el formato de Acuerdo de Confidencialidad, se hace firmar por las personas que estan a cargo de la organizacion de historias laborales.
El proceso de talento humano debe tener un inventario FUID de las historias laborales activas e inactivas</t>
  </si>
  <si>
    <t>C1: Acuerdo de confidencialidad, El dia XX se firmo 
C2: FUID Historias Laborales</t>
  </si>
  <si>
    <t>C1: Acuerdo de Confidencialidad
C2: Invnetario FUID y Hoja de Control</t>
  </si>
  <si>
    <t>Revisadas las evidencias, se dan las siguientes observaciones:
C1: Se deben cargas las evidencias firmadas por todos los involucrados y en formado pdf, por lo que la evidencia cargada no cumple para garantizar el cumplimiento de este control.
C2: Se recomienda que las hojas de control de historias laborales inactivas se encuentren firmadas por el contratista o profesional que realizo su diligenciamiento.
Así mismo, se recomienda revisar la información de los controles, debido a que no es claro la redacción de los mismos, por tal razón se debe identificar nuevos o acciones que puedan fortalecer los ya existentes. Adicionalmente se debe diligenciar todas las casillas que apliquen para el reporte cuatrimestral y poder realizar el seguimiento oportunamente.
Por lo anterior, se recomienda el porcentaje de cumplimiento de 10%.</t>
  </si>
  <si>
    <t>No se evidencia la gestión adecuada de los controles y/o de las acciones de mitigación del riesgo didentificado, teniendo en cuenta lo establecido en el numeral 8.2.2 Valoración de controles establecido en la Guía Para la Administración de los Riesgos de Gestión, Corrupción, Estratégicos y de Seguridad de la Información del IDIGER toda vez que para el control 1  el archivo soporte del presente control fue allegado en formato Word y solo con la firma una de las partes (contratista), pero no fue formalizado con las otras firmas que indica el documento. Se recomienda cargar el pdf del documento fisico escaneado que reposa en el expediente contractual del colaborador, y para el control 2 se evidencia archivo Excel de Formato Unico de Inventario Documental FUID de Historias Laborales sin fechas ni firmas de elaboración, por lo cual no es posible identificar la gestión del control realizada durante el periodo de análisis. Del mismo modo el archivo pdf de las Hojas de control de Historias Laborales inactivas no refleja la firma del responsable de su diligenciamiento ni del responsable de la dependencia o área. 
 Esta condición podría impedir que las actividades de control identificadas por parte de la primera línea de defensa, mitiguen de manera efectiva las causas que hacen que el riesgo se materialice.
Por lo anterior se recomienda la revisión, análosos y si es necesario reestructuración del riesgo de cara a las disposiciones contenidas en la GUÍA PARA LA ADMINISTRACIÓN DE LOS RIESGOS DE GESTIÓN, CORRUPCIÓN, ESTRATEGICOS Y DE SEGURIDAD DE LA INFORMACIÓN DEL IDIGER DE-GU-01 Versión: 12, en lo que respecta a la identificación de las áreas de impacto expuestas si el presente riesgo llegara a materializarse: Afectación Económica y reputacional con respecto a la descripción del riesgo, lo que conllevaria de igual manera a la revisión del análisis del riesgo inherente, esto teniendo en cuenta lo dispuesto en el numeral 3.1.2 Determinar el impacto de la Guía para la Administración del Riesgo y el diseño de controles en entidades públicas versión 6. Así como atender la sugerencia impartida en dicha guia de que "todo riesgo descrito inicie con la frase “Posibilidad de…”
*Se recomienda la reformulación de la periodicidad del control 1 de cara a la rotación de los contratos de prestación de servicios y apoyo a la gestión. 
* Se recomineda aclarar los responsables de la ejecución de los controles toda vez que se indica que son contratistas de apoyo a la gestión pero no de que área o proceso. 
*No de identifica el proposito del control N°2 ni la periodidicad de la ejecución de la actividad (registro de las Historias Laborales en el Formato único de Inventario Documental -FUID)</t>
  </si>
  <si>
    <t>Aunque se evidencian soportes para validar la ejecución de los controles, no es posible idendificar su relación con el periodo de seguimiento establecido.</t>
  </si>
  <si>
    <t>El proceso no realiza el cargue de evidencias, por lo que no se puede evidenciar el cumplimiento en el segundo cuatrimestre del 2024, se recomienda realizar las acciones pertinentes para evitar el incumplimiento de las acciones y controles del riesgo.
Por lo anterior, el porcentaje de cumplimiento es del 0%.</t>
  </si>
  <si>
    <t>No se evidencia la gestión de los controles y/o de las acciones de mitigación del riesgo identificado, incumplimiento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t>
  </si>
  <si>
    <t>No existen evidencias</t>
  </si>
  <si>
    <t>C1: Se esta implementando un nuevo sistema para realizar este seguimiento, debido a que en el mes de febrero la unidad de correspondencia paso a ser administrada por la empresa Servicios Postales Nacionales, se esta realizando un piloto con un archivo compartido donde se registra la informacion del numero de correos recibidos y a que usuario se le asignaron para su radicacion
C2: Se realiza diariamente el control para validar que los registros (consecutivos de radicacion) creados en el aplicativo CORDIS, se encuentre la imagen almacenada en el repositoiro para su consulta</t>
  </si>
  <si>
    <t>Seguimiento a las comunicaciones oficiales que ingresadas a la entidad y aquellas remitidas a los ciudadanos y a las entidades en la carpeta de CORDIS_Entradas</t>
  </si>
  <si>
    <t>C1 y C2: Correo de seguimiento diario de radicados, donde se incluye el total de radicados, seguimiento de imagenes y hojas compartidas de registro y seguimiento</t>
  </si>
  <si>
    <t>Revisadas las evidencias, se dan las siguientes observaciones:
C1: No se registra reporte ni evidencias del control.
C2: En la evidencia reportada no se observa ER del año 2024, tampoco de la comparación del registro.
Así mismo, se recomienda revisar la información de los controles con el fin de identificar nuevos o acciones que puedan fortalecer los ya existentes. Adicionalmente se debe diligenciar todas las casillas que apliquen para el reporte cuatrimestral y poder realizar el seguimiento oportunamente.
Por lo anterior, se recomienda el porcentaje de cumplimiento de 0%.</t>
  </si>
  <si>
    <t>No se evidencia la gestión adecuada de los controles y/o de las acciones de mitigación del riesgo didentificado, teniendo en cuenta lo establecido en el numeral 8.2.2 Valoración de controles establecido en la Guía Para la Administración de los Riesgos de Gestión, Corrupción, Estratégicos y de Seguridad de la Información del IDIGER ya que para el control 1 el soporte de la ejecución del control son los formatos de contingencia y el soporte allegado en el drive son pantallazos de correos electrónicos de resportes de gestión, y para el control 2 se evidencian los mismos soportes del control 1 y  archivo word con pantallazo de la carpeta de NAS denominada Cordis_Entradas, sin embargo dicho soporte no esta identificado como evidenicia en la redacción del control y no cuenta con ER de la vigencia 2024. Por lo cual se recomienda identificar y aplicar todos los atributos de un control establecidos en la  GUÍA PARA LA ADMINISTRACIÓN DE LOS RIESGOS DE GESTIÓN, CORRUPCIÓN, ESTRATEGICOS Y DE SEGURIDAD DE LA INFORMACIÓN DEL IDIGER DE-GU-01 Versión: 12 con base en la Guía para la Administración del Riesgo y el diseño de controles en entidades públicas versión 6, ya que no se logra identificar cual es la evidencia del control 2</t>
  </si>
  <si>
    <t>Los soportes reportados por el proceso no permiten determinar el cumplimiento de los controles .</t>
  </si>
  <si>
    <t>Se implemento un informe diario, en el cual se registra la informacion de las diferentes actividades adelantadas en la unidad de correspondencia, A9 registro de comunicaciones, Cargue de las imagenes, para las ER y las EE. Igualmente la entrega de las comunicaciones tramitadas a las dependencias y el seguimiento de la distribucion</t>
  </si>
  <si>
    <t>C1 y C2, Se lleva un control diario mediante correo, en el cual se reportan reportan las comunicaciones readicadas, el usuario responsable de su tramite, el cargue de las imagenes en la carpeta correspondiente, esto para los diferentes consecutivos (ER y EE)</t>
  </si>
  <si>
    <t>https://drive.google.com/drive/folders/16GCL4ihhbW-k6yBs5j_Yk8YWIyZx8Tlp?usp=drive_link</t>
  </si>
  <si>
    <t>Plan de Accion: Se llevo a cabo piloto con el nuevo formato de registro de prestamos fisicos para sustituir la tirilla de prestamos.  Este Plan vence en diciembre de 2024
C1: Se actualiza el procedimiento de prestamos documentales, dando mayor claridad al lineamiento frente a que se prioriza el prestamo en digital, como se debe realizar la solicitud y que los expedientes fisicos los solicita directamente el Subdirector o jefe de la dependencia.
C2: Adicional al registro electronico se adopto un formato unico para registrar los prestamos en fisico, el cual sustituye a la tirilla de prestamo, con el objetivo de reducir el consumo de papel
C3: Se lleva a cabo la digitalizacion de los documentos entregados mediante el formato Remision de Documentos al CAD antes de su inclusion en la carpetas fisicas. Es importante precisar que la serie contratos y convenios es la que se encuentra centralizada y por lo tanto es la unica que recibe documentos para insercion</t>
  </si>
  <si>
    <t>C1: los prestamos documentales se atienden por el correo prestamosarchivo@idiger.gov.co, donde se deja trazabilidad de la respuesta y en caso de ser digital, el vinculo de acceso.
C2: Se realiza regfistro de los prestamos en documento de excel con el cual se realiza seguimiento de los mismos.
C3: Se hace la digitalizacion de los documentos que se reciben en el CAD para la insercion a los expedientes, de forma que se cuente con un expediente digitalizado.</t>
  </si>
  <si>
    <t>Plan: Borrador formato registro prestamos fisicos
C1: Captura de pantalla de las solicitudes de prestamo y la respuesta emitida.
C2: Base de registro de prestamos en excel
C3: Captura de pantalla de respositorio digital expedientes</t>
  </si>
  <si>
    <t>El proceso no realiza reporte, pero si cargue de evidencias en las carpetas de las acciones, aunque las evidencias cargadas corresponden al control por lo que se solicita revisar y verificar donde se colocan las evidencias.
No se reporta evidencia de la actividad 3 del control, ni de las acciones 1 y 2, se recomienda realizar lac acciones pertinentes para evitar el incumplimiento de las acciones y controles del riesgo.
Por lo anterior, se recomienda el porcentaje de cumplimiento del 14%.</t>
  </si>
  <si>
    <t xml:space="preserve">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toda vez que  los controles y  entregables establecidos para el riesgo, no mitigan las causas raiz identificadas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
</t>
  </si>
  <si>
    <t>Los soportes reportados por el proceso no permiten determinar el cumplimiento de los controles y acciones.</t>
  </si>
  <si>
    <t>Se actualizo el procedimiento de prestamos y consulta de expeidentes a la version 4, se actualiza el formato de registro de prestamos documentales a la version 3.  Se remite a la oficina de control disciplinario la propuesta para elaborar la pieza comunicativa sobre las consecuencias consecuencias de extraer u ocultar información para favorecimiento propio o de terceros. Frente a las acciones estas se tiene programado implementarlas en el ultimo cuatrimestre de acuerdo a como estan programadas</t>
  </si>
  <si>
    <t xml:space="preserve">C1: los prestamos documentales se atienden por el correo prestamosarchivo@idiger.gov.co, donde se deja trazabilidad de la respuesta y en caso de ser digital, el vinculo de acceso.
C2: Se hace la digitalizacion de los documentos que se reciben en el CAD para la insercion a los expedientes, de forma que se cuente con un expediente digitalizado.
C3: Se realiza regfistro de los prestamos en documento de excel con el cual se realiza seguimiento de los mismos.
</t>
  </si>
  <si>
    <t>https://drive.google.com/drive/folders/1tjtetPFy6lpj1cv5HCiTd7Daskx4VqB5?usp=drive_link</t>
  </si>
  <si>
    <t>El proceso no carga evidencias en las acciones, por lo que no se puede evidenciar los avances o cumplimiento en el segundo cuatrimestre del 2024, para los controles se da cumplimiento en su ejecución para el periodo del 16 abril al 15 de agosto. 
Por lo anterior, se recomienda el porcentaje de cumplimiento del 40%.</t>
  </si>
  <si>
    <t>Acción: Las acciones descritas  cumplen con el próposito de mitigar el riesgo, sin embargo no se adjuntan las evidencias para lograr la verificación del cumplimiento de la acción.
Control: 
El establecimiento y la gestión de los controles son administrados de manera efectiva por parte de la primera línea de defensa logrando que estos controles disminuyan la probabilidad y/o el impacto del riesgo.</t>
  </si>
  <si>
    <t>Se evidencian los soportes para validar la ejecución del  control, e idendificar la relación con el periodo de seguimiento establecido. El tratamiento del riesgo por parte de la primera línea de defensa impacta de manera efectiva al logro de los objetivos estratégicos del proceso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</si>
  <si>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</si>
  <si>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</si>
  <si>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</si>
  <si>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</si>
  <si>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2024</t>
  </si>
  <si>
    <t>Periodo del 16 de Abril al 15 de Agosto de 2024</t>
  </si>
  <si>
    <t>Periodo del 16 de Agosto al 31 de Diciembre de 2024</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</si>
  <si>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</si>
  <si>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</si>
  <si>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</si>
  <si>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</si>
  <si>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</si>
  <si>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</si>
  <si>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</si>
  <si>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</si>
  <si>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</si>
  <si>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</si>
  <si>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</si>
  <si>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</si>
  <si>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</si>
  <si>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</si>
  <si>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</si>
  <si>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</si>
  <si>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</si>
  <si>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</si>
  <si>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</si>
  <si>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</si>
  <si>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</si>
  <si>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</si>
  <si>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</si>
  <si>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</si>
  <si>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</si>
  <si>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</si>
  <si>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</si>
  <si>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</si>
  <si>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</si>
  <si>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</si>
  <si>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</si>
  <si>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</si>
  <si>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</si>
  <si>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</si>
  <si>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</si>
  <si>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</si>
  <si>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</si>
  <si>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</si>
  <si>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</si>
  <si>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</si>
  <si>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</si>
  <si>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</si>
  <si>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</si>
  <si>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Automático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</si>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</sst>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7">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sz val="9.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11.0"/>
      <color rgb="FF000000"/>
      <name val="Arial Narrow"/>
    </font>
    <font>
      <u/>
      <sz val="9.0"/>
      <color rgb="FF0000FF"/>
      <name val="Arial Narrow"/>
    </font>
    <font>
      <color theme="1"/>
      <name val="Arial Narrow"/>
    </font>
    <font>
      <sz val="9.0"/>
      <color rgb="FF000000"/>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8">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FF00FF"/>
        <bgColor rgb="FFFF00FF"/>
      </patternFill>
    </fill>
    <fill>
      <patternFill patternType="solid">
        <fgColor rgb="FF00B0F0"/>
        <bgColor rgb="FF00B0F0"/>
      </patternFill>
    </fill>
    <fill>
      <patternFill patternType="solid">
        <fgColor rgb="FF00B050"/>
        <bgColor rgb="FF00B050"/>
      </patternFill>
    </fill>
  </fills>
  <borders count="28">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5">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3" fontId="7" numFmtId="0" xfId="0" applyAlignment="1" applyBorder="1" applyFont="1">
      <alignment horizontal="center" shrinkToFit="0" vertical="center" wrapText="1"/>
    </xf>
    <xf borderId="12" fillId="0" fontId="2" numFmtId="0" xfId="0" applyBorder="1" applyFont="1"/>
    <xf borderId="13" fillId="0" fontId="2" numFmtId="0" xfId="0" applyBorder="1" applyFont="1"/>
    <xf borderId="4" fillId="0" fontId="9" numFmtId="0" xfId="0" applyAlignment="1" applyBorder="1" applyFont="1">
      <alignment horizontal="center" vertical="center"/>
    </xf>
    <xf borderId="11" fillId="0" fontId="10" numFmtId="0" xfId="0" applyAlignment="1" applyBorder="1" applyFont="1">
      <alignment horizontal="center" vertical="center"/>
    </xf>
    <xf borderId="13" fillId="0" fontId="9" numFmtId="0" xfId="0" applyAlignment="1" applyBorder="1" applyFont="1">
      <alignment horizontal="center" vertical="center"/>
    </xf>
    <xf borderId="11" fillId="0" fontId="10" numFmtId="0" xfId="0" applyAlignment="1" applyBorder="1" applyFont="1">
      <alignment horizontal="center" shrinkToFit="0" vertical="center" wrapText="1"/>
    </xf>
    <xf borderId="11" fillId="0" fontId="10" numFmtId="0" xfId="0" applyAlignment="1" applyBorder="1" applyFont="1">
      <alignment horizontal="left" shrinkToFit="0" vertical="center" wrapText="1"/>
    </xf>
    <xf borderId="14" fillId="3" fontId="7"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7" fillId="4" fontId="13" numFmtId="0" xfId="0" applyAlignment="1" applyBorder="1" applyFont="1">
      <alignment horizontal="center" textRotation="90" vertical="center"/>
    </xf>
    <xf borderId="17" fillId="4" fontId="14" numFmtId="0" xfId="0" applyAlignment="1" applyBorder="1" applyFont="1">
      <alignment horizontal="center" vertical="center"/>
    </xf>
    <xf borderId="11" fillId="4" fontId="15" numFmtId="0" xfId="0" applyAlignment="1" applyBorder="1" applyFont="1">
      <alignment horizontal="center" vertical="center"/>
    </xf>
    <xf borderId="18" fillId="0" fontId="2" numFmtId="0" xfId="0" applyBorder="1" applyFont="1"/>
    <xf borderId="19" fillId="3" fontId="16" numFmtId="0" xfId="0" applyAlignment="1" applyBorder="1" applyFont="1">
      <alignment horizontal="center" shrinkToFit="0" vertical="center" wrapText="1"/>
    </xf>
    <xf borderId="19" fillId="3" fontId="16" numFmtId="0" xfId="0" applyAlignment="1" applyBorder="1" applyFont="1">
      <alignment horizontal="center" vertical="center"/>
    </xf>
    <xf borderId="17" fillId="4" fontId="14" numFmtId="0" xfId="0" applyAlignment="1" applyBorder="1" applyFont="1">
      <alignment horizontal="center" shrinkToFit="0" vertical="center" wrapText="1"/>
    </xf>
    <xf borderId="17" fillId="3" fontId="16" numFmtId="0" xfId="0" applyAlignment="1" applyBorder="1" applyFont="1">
      <alignment horizontal="center" shrinkToFit="0" vertical="center" wrapText="1"/>
    </xf>
    <xf borderId="20" fillId="0" fontId="2" numFmtId="0" xfId="0" applyBorder="1" applyFont="1"/>
    <xf borderId="17" fillId="4" fontId="5" numFmtId="0" xfId="0" applyAlignment="1" applyBorder="1" applyFont="1">
      <alignment horizontal="center" vertical="center"/>
    </xf>
    <xf borderId="17" fillId="0" fontId="5" numFmtId="0" xfId="0" applyAlignment="1" applyBorder="1" applyFont="1">
      <alignment horizontal="center" shrinkToFit="0" vertical="center" wrapText="1"/>
    </xf>
    <xf borderId="17" fillId="0" fontId="14" numFmtId="0" xfId="0" applyAlignment="1" applyBorder="1" applyFont="1">
      <alignment horizontal="center" shrinkToFit="0" vertical="center" wrapText="1"/>
    </xf>
    <xf borderId="17" fillId="0" fontId="5" numFmtId="9" xfId="0" applyAlignment="1" applyBorder="1" applyFont="1" applyNumberFormat="1">
      <alignment horizontal="center" shrinkToFit="0" vertical="center" wrapText="1"/>
    </xf>
    <xf borderId="17" fillId="0" fontId="17" numFmtId="9" xfId="0" applyAlignment="1" applyBorder="1" applyFont="1" applyNumberFormat="1">
      <alignment horizontal="center" shrinkToFit="0" vertical="center" wrapText="1"/>
    </xf>
    <xf borderId="17" fillId="0" fontId="14" numFmtId="0" xfId="0" applyAlignment="1" applyBorder="1" applyFont="1">
      <alignment horizontal="center" vertical="center"/>
    </xf>
    <xf borderId="17"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1" fillId="0" fontId="4" numFmtId="0" xfId="0" applyAlignment="1" applyBorder="1" applyFont="1">
      <alignment horizontal="left" vertical="center"/>
    </xf>
    <xf borderId="5" fillId="2" fontId="5" numFmtId="0" xfId="0" applyAlignment="1" applyBorder="1" applyFont="1">
      <alignment horizontal="center" vertical="center"/>
    </xf>
    <xf borderId="17"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7" fillId="0" fontId="5" numFmtId="0" xfId="0" applyAlignment="1" applyBorder="1" applyFont="1">
      <alignment horizontal="left" shrinkToFit="0" vertical="center" wrapText="1"/>
    </xf>
    <xf borderId="5" fillId="2" fontId="5" numFmtId="0" xfId="0" applyAlignment="1" applyBorder="1" applyFont="1">
      <alignment horizontal="left" vertical="center"/>
    </xf>
    <xf borderId="21" fillId="4" fontId="14" numFmtId="0" xfId="0" applyAlignment="1" applyBorder="1" applyFont="1">
      <alignment horizontal="center" shrinkToFit="0" vertical="center" wrapText="1"/>
    </xf>
    <xf borderId="22" fillId="0" fontId="2" numFmtId="0" xfId="0" applyBorder="1" applyFont="1"/>
    <xf borderId="23" fillId="0" fontId="2" numFmtId="0" xfId="0" applyBorder="1" applyFont="1"/>
    <xf borderId="11" fillId="4" fontId="14" numFmtId="0" xfId="0" applyAlignment="1" applyBorder="1" applyFont="1">
      <alignment horizontal="center" shrinkToFit="0" vertical="center" wrapText="1"/>
    </xf>
    <xf borderId="19"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7"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4" fillId="5" fontId="17" numFmtId="0" xfId="0" applyAlignment="1" applyBorder="1" applyFill="1" applyFont="1">
      <alignment horizontal="left" shrinkToFit="0" vertical="center" wrapText="1"/>
    </xf>
    <xf borderId="17" fillId="3" fontId="20" numFmtId="0" xfId="0" applyAlignment="1" applyBorder="1" applyFont="1">
      <alignment horizontal="center" shrinkToFit="0" vertical="center" wrapText="1"/>
    </xf>
    <xf borderId="17" fillId="0" fontId="21" numFmtId="0" xfId="0" applyAlignment="1" applyBorder="1" applyFont="1">
      <alignment horizontal="center" shrinkToFit="0" vertical="center" wrapText="1"/>
    </xf>
    <xf borderId="17"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7"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4" fillId="0" fontId="22" numFmtId="0" xfId="0" applyAlignment="1" applyBorder="1" applyFont="1">
      <alignment horizontal="center" shrinkToFit="0" vertical="center" wrapText="1"/>
    </xf>
    <xf borderId="1" fillId="0" fontId="23" numFmtId="0" xfId="0" applyAlignment="1" applyBorder="1" applyFont="1">
      <alignment horizontal="center" vertical="center"/>
    </xf>
    <xf borderId="5" fillId="2" fontId="5" numFmtId="0" xfId="0" applyAlignment="1" applyBorder="1" applyFont="1">
      <alignment horizontal="center"/>
    </xf>
    <xf borderId="11" fillId="4" fontId="15" numFmtId="0" xfId="0" applyAlignment="1" applyBorder="1" applyFont="1">
      <alignment horizontal="center" shrinkToFit="0" vertical="center" wrapText="1"/>
    </xf>
    <xf borderId="17" fillId="0" fontId="5" numFmtId="165" xfId="0" applyAlignment="1" applyBorder="1" applyFont="1" applyNumberFormat="1">
      <alignment horizontal="center" shrinkToFit="0" vertical="center" wrapText="1"/>
    </xf>
    <xf borderId="17" fillId="0" fontId="5" numFmtId="164" xfId="0" applyAlignment="1" applyBorder="1" applyFont="1" applyNumberFormat="1">
      <alignment horizontal="center" shrinkToFit="0" vertical="center" wrapText="1"/>
    </xf>
    <xf borderId="24" fillId="4" fontId="14" numFmtId="0" xfId="0" applyAlignment="1" applyBorder="1" applyFont="1">
      <alignment horizontal="center" shrinkToFit="0" vertical="center" wrapText="1"/>
    </xf>
    <xf borderId="11" fillId="4" fontId="24" numFmtId="0" xfId="0" applyAlignment="1" applyBorder="1" applyFont="1">
      <alignment horizontal="center" shrinkToFit="0" vertical="center" wrapText="1"/>
    </xf>
    <xf borderId="17" fillId="4" fontId="14" numFmtId="0" xfId="0" applyAlignment="1" applyBorder="1" applyFont="1">
      <alignment horizontal="center" textRotation="90" vertical="center"/>
    </xf>
    <xf borderId="25" fillId="4" fontId="14" numFmtId="0" xfId="0" applyAlignment="1" applyBorder="1" applyFont="1">
      <alignment horizontal="center" vertical="center"/>
    </xf>
    <xf borderId="25" fillId="4" fontId="14" numFmtId="0" xfId="0" applyAlignment="1" applyBorder="1" applyFont="1">
      <alignment horizontal="center" shrinkToFit="0" vertical="center" wrapText="1"/>
    </xf>
    <xf borderId="11" fillId="3" fontId="25" numFmtId="0" xfId="0" applyAlignment="1" applyBorder="1" applyFont="1">
      <alignment horizontal="center" shrinkToFit="0" vertical="center" wrapText="1"/>
    </xf>
    <xf borderId="4" fillId="6" fontId="26" numFmtId="0" xfId="0" applyAlignment="1" applyBorder="1" applyFill="1" applyFont="1">
      <alignment horizontal="center" shrinkToFit="0" vertical="center" wrapText="1"/>
    </xf>
    <xf borderId="11" fillId="7" fontId="27" numFmtId="0" xfId="0" applyAlignment="1" applyBorder="1" applyFill="1" applyFont="1">
      <alignment horizontal="center" shrinkToFit="0" vertical="center" wrapText="1"/>
    </xf>
    <xf borderId="26" fillId="0" fontId="2" numFmtId="0" xfId="0" applyBorder="1" applyFont="1"/>
    <xf borderId="4" fillId="3" fontId="25" numFmtId="0" xfId="0" applyAlignment="1" applyBorder="1" applyFont="1">
      <alignment horizontal="center" shrinkToFit="0" vertical="center" wrapText="1"/>
    </xf>
    <xf borderId="4" fillId="7" fontId="27" numFmtId="0" xfId="0" applyAlignment="1" applyBorder="1" applyFont="1">
      <alignment horizontal="center" shrinkToFit="0" vertical="center" wrapText="1"/>
    </xf>
    <xf borderId="17" fillId="0" fontId="17" numFmtId="0" xfId="0" applyAlignment="1" applyBorder="1" applyFont="1">
      <alignment horizontal="left" shrinkToFit="0" vertical="center" wrapText="1"/>
    </xf>
    <xf borderId="18" fillId="0" fontId="28" numFmtId="9" xfId="0" applyAlignment="1" applyBorder="1" applyFont="1" applyNumberFormat="1">
      <alignment horizontal="center" shrinkToFit="0" vertical="center" wrapText="1"/>
    </xf>
    <xf borderId="18" fillId="0" fontId="28" numFmtId="0" xfId="0" applyAlignment="1" applyBorder="1" applyFont="1">
      <alignment horizontal="center" shrinkToFit="0" vertical="center" wrapText="1"/>
    </xf>
    <xf borderId="18" fillId="0" fontId="22" numFmtId="0" xfId="0" applyAlignment="1" applyBorder="1" applyFont="1">
      <alignment horizontal="center" shrinkToFit="0" vertical="center" wrapText="1"/>
    </xf>
    <xf borderId="18" fillId="0" fontId="5" numFmtId="9" xfId="0" applyAlignment="1" applyBorder="1" applyFont="1" applyNumberFormat="1">
      <alignment horizontal="center" shrinkToFit="0" vertical="center" wrapText="1"/>
    </xf>
    <xf borderId="18" fillId="0" fontId="28" numFmtId="9" xfId="0" applyAlignment="1" applyBorder="1" applyFont="1" applyNumberFormat="1">
      <alignment horizontal="center" readingOrder="0" vertical="center"/>
    </xf>
    <xf borderId="18" fillId="0" fontId="28" numFmtId="0" xfId="0" applyAlignment="1" applyBorder="1" applyFont="1">
      <alignment horizontal="center" readingOrder="0" shrinkToFit="0" vertical="center" wrapText="1"/>
    </xf>
    <xf borderId="17" fillId="0" fontId="5" numFmtId="0" xfId="0" applyAlignment="1" applyBorder="1" applyFont="1">
      <alignment horizontal="center" readingOrder="0" shrinkToFit="0" vertical="center" wrapText="1"/>
    </xf>
    <xf borderId="18" fillId="0" fontId="29" numFmtId="0" xfId="0" applyAlignment="1" applyBorder="1" applyFont="1">
      <alignment horizontal="center" readingOrder="0" shrinkToFit="0" vertical="center" wrapText="1"/>
    </xf>
    <xf borderId="17" fillId="0" fontId="30" numFmtId="0" xfId="0" applyAlignment="1" applyBorder="1" applyFont="1">
      <alignment horizontal="center" shrinkToFit="0" vertical="center" wrapText="1"/>
    </xf>
    <xf borderId="18" fillId="0" fontId="5" numFmtId="9" xfId="0" applyAlignment="1" applyBorder="1" applyFont="1" applyNumberFormat="1">
      <alignment horizontal="center" readingOrder="0" shrinkToFit="0" vertical="center" wrapText="1"/>
    </xf>
    <xf borderId="18" fillId="0" fontId="22" numFmtId="0" xfId="0" applyAlignment="1" applyBorder="1" applyFont="1">
      <alignment horizontal="center" readingOrder="0" shrinkToFit="0" vertical="center" wrapText="1"/>
    </xf>
    <xf borderId="17" fillId="0" fontId="22" numFmtId="0" xfId="0" applyAlignment="1" applyBorder="1" applyFont="1">
      <alignment horizontal="center" shrinkToFit="0" vertical="center" wrapText="1"/>
    </xf>
    <xf borderId="18" fillId="0" fontId="31" numFmtId="0" xfId="0" applyAlignment="1" applyBorder="1" applyFont="1">
      <alignment horizontal="center" shrinkToFit="0" vertical="center" wrapText="1"/>
    </xf>
    <xf borderId="17" fillId="0" fontId="22" numFmtId="0" xfId="0" applyAlignment="1" applyBorder="1" applyFont="1">
      <alignment horizontal="center" readingOrder="0" shrinkToFit="0" vertical="center" wrapText="1"/>
    </xf>
    <xf borderId="17" fillId="0" fontId="5" numFmtId="9" xfId="0" applyAlignment="1" applyBorder="1" applyFont="1" applyNumberFormat="1">
      <alignment horizontal="center" readingOrder="0" shrinkToFit="0" vertical="center" wrapText="1"/>
    </xf>
    <xf borderId="18" fillId="0" fontId="28" numFmtId="9" xfId="0" applyAlignment="1" applyBorder="1" applyFont="1" applyNumberFormat="1">
      <alignment horizontal="center" readingOrder="0"/>
    </xf>
    <xf borderId="18" fillId="0" fontId="31" numFmtId="0" xfId="0" applyAlignment="1" applyBorder="1" applyFont="1">
      <alignment horizontal="center" readingOrder="0" shrinkToFit="0" vertical="center" wrapText="1"/>
    </xf>
    <xf borderId="17" fillId="0" fontId="22" numFmtId="164" xfId="0" applyAlignment="1" applyBorder="1" applyFont="1" applyNumberFormat="1">
      <alignment horizontal="center" shrinkToFit="0" vertical="center" wrapText="1"/>
    </xf>
    <xf borderId="0" fillId="0" fontId="14" numFmtId="0" xfId="0" applyAlignment="1" applyFont="1">
      <alignment horizontal="left" vertical="center"/>
    </xf>
    <xf borderId="27" fillId="7" fontId="13" numFmtId="9" xfId="0" applyAlignment="1" applyBorder="1" applyFont="1" applyNumberFormat="1">
      <alignment horizontal="center" vertical="center"/>
    </xf>
    <xf borderId="11" fillId="4" fontId="32" numFmtId="0" xfId="0" applyAlignment="1" applyBorder="1" applyFont="1">
      <alignment horizontal="center" shrinkToFit="0" vertical="center" wrapText="1"/>
    </xf>
    <xf borderId="17" fillId="4" fontId="32" numFmtId="0" xfId="0" applyAlignment="1" applyBorder="1" applyFont="1">
      <alignment horizontal="center" shrinkToFit="0" vertical="center" wrapText="1"/>
    </xf>
    <xf borderId="11" fillId="4" fontId="33" numFmtId="0" xfId="0" applyAlignment="1" applyBorder="1" applyFont="1">
      <alignment horizontal="center" shrinkToFit="0" vertical="center" wrapText="1"/>
    </xf>
    <xf borderId="4" fillId="4" fontId="33" numFmtId="9" xfId="0" applyAlignment="1" applyBorder="1" applyFont="1" applyNumberFormat="1">
      <alignment horizontal="center" vertical="center"/>
    </xf>
    <xf borderId="4" fillId="4" fontId="33" numFmtId="10" xfId="0" applyAlignment="1" applyBorder="1" applyFont="1" applyNumberFormat="1">
      <alignment horizontal="center" vertical="center"/>
    </xf>
    <xf borderId="4" fillId="4" fontId="33" numFmtId="0" xfId="0" applyAlignment="1" applyBorder="1" applyFont="1">
      <alignment horizontal="center" shrinkToFit="0" vertical="center" wrapText="1"/>
    </xf>
    <xf borderId="4" fillId="4" fontId="33"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4" numFmtId="0" xfId="0" applyAlignment="1" applyBorder="1" applyFont="1">
      <alignment horizontal="center" shrinkToFit="0" vertical="center" wrapText="1"/>
    </xf>
    <xf borderId="4" fillId="4" fontId="34" numFmtId="0" xfId="0" applyAlignment="1" applyBorder="1" applyFont="1">
      <alignment horizontal="center" vertical="center"/>
    </xf>
    <xf borderId="0" fillId="0" fontId="35" numFmtId="0" xfId="0" applyFont="1"/>
    <xf borderId="4" fillId="4" fontId="36" numFmtId="0" xfId="0" applyAlignment="1" applyBorder="1" applyFont="1">
      <alignment horizontal="left" shrinkToFit="0" vertical="center" wrapText="1"/>
    </xf>
    <xf borderId="4" fillId="0" fontId="36" numFmtId="0" xfId="0" applyAlignment="1" applyBorder="1" applyFont="1">
      <alignment horizontal="left" shrinkToFit="0" vertical="center" wrapText="1"/>
    </xf>
    <xf borderId="0" fillId="0" fontId="35" numFmtId="0" xfId="0" applyAlignment="1" applyFont="1">
      <alignment horizontal="left"/>
    </xf>
    <xf borderId="4" fillId="0" fontId="36" numFmtId="0" xfId="0" applyAlignment="1" applyBorder="1" applyFont="1">
      <alignment horizontal="left" vertical="center"/>
    </xf>
    <xf borderId="0" fillId="0" fontId="35"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color rgb="FFFF0000"/>
      </font>
      <fill>
        <patternFill patternType="solid">
          <fgColor rgb="FFFF0000"/>
          <bgColor rgb="FFFF00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Consolidado'!$F$8:$F$68</c:f>
              <c:numCache/>
            </c:numRef>
          </c:val>
        </c:ser>
        <c:overlap val="100"/>
        <c:axId val="1110200421"/>
        <c:axId val="348722200"/>
      </c:barChart>
      <c:catAx>
        <c:axId val="11102004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348722200"/>
      </c:catAx>
      <c:valAx>
        <c:axId val="34872220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11020042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spPr>
            <a:solidFill>
              <a:schemeClr val="accent1"/>
            </a:solidFill>
            <a:ln cmpd="sng">
              <a:solidFill>
                <a:srgbClr val="000000"/>
              </a:solidFill>
            </a:ln>
          </c:spPr>
          <c:cat>
            <c:strRef>
              <c:f>'9. Seguimiento Consolidado'!$A$9:$A$68</c:f>
            </c:strRef>
          </c:cat>
          <c:val>
            <c:numRef>
              <c:f>'9. Seguimiento Consolidado'!$G$8:$G$68</c:f>
              <c:numCache/>
            </c:numRef>
          </c:val>
        </c:ser>
        <c:ser>
          <c:idx val="1"/>
          <c:order val="1"/>
          <c:spPr>
            <a:solidFill>
              <a:schemeClr val="accent2"/>
            </a:solidFill>
            <a:ln cmpd="sng">
              <a:solidFill>
                <a:srgbClr val="000000"/>
              </a:solidFill>
            </a:ln>
          </c:spPr>
          <c:cat>
            <c:strRef>
              <c:f>'9. Seguimiento Consolidado'!$A$9:$A$68</c:f>
            </c:strRef>
          </c:cat>
          <c:val>
            <c:numRef>
              <c:f>'9. Seguimiento Consolidado'!$H$8:$H$68</c:f>
              <c:numCache/>
            </c:numRef>
          </c:val>
        </c:ser>
        <c:overlap val="100"/>
        <c:axId val="153770166"/>
        <c:axId val="1240514469"/>
      </c:barChart>
      <c:catAx>
        <c:axId val="15377016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240514469"/>
      </c:catAx>
      <c:valAx>
        <c:axId val="124051446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3770166"/>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cat>
            <c:strRef>
              <c:f>'9. Seguimiento Consolidado'!$A$9:$A$68</c:f>
            </c:strRef>
          </c:cat>
          <c:val>
            <c:numRef>
              <c:f>'9. Seguimiento Consolidado'!$I$8:$I$68</c:f>
              <c:numCache/>
            </c:numRef>
          </c:val>
        </c:ser>
        <c:ser>
          <c:idx val="1"/>
          <c:order val="1"/>
          <c:cat>
            <c:strRef>
              <c:f>'9. Seguimiento Consolidado'!$A$9:$A$68</c:f>
            </c:strRef>
          </c:cat>
          <c:val>
            <c:numRef>
              <c:f>'9. Seguimiento Consolidado'!$J$7:$J$68</c:f>
              <c:numCache/>
            </c:numRef>
          </c:val>
        </c:ser>
        <c:overlap val="100"/>
        <c:axId val="1308637889"/>
        <c:axId val="432428678"/>
      </c:barChart>
      <c:catAx>
        <c:axId val="130863788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432428678"/>
      </c:catAx>
      <c:valAx>
        <c:axId val="432428678"/>
        <c:scaling>
          <c:orientation val="minMax"/>
        </c:scaling>
        <c:delete val="0"/>
        <c:axPos val="l"/>
        <c:tickLblPos val="nextTo"/>
        <c:spPr>
          <a:ln>
            <a:noFill/>
          </a:ln>
        </c:spPr>
        <c:crossAx val="1308637889"/>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0963849"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02765008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896698159"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NhXki7heDoQiNXSLXoll-93bRkaIrb0J?usp=drive_link" TargetMode="External"/><Relationship Id="rId2" Type="http://schemas.openxmlformats.org/officeDocument/2006/relationships/hyperlink" Target="https://drive.google.com/drive/folders/16GCL4ihhbW-k6yBs5j_Yk8YWIyZx8Tlp?usp=drive_link" TargetMode="External"/><Relationship Id="rId3" Type="http://schemas.openxmlformats.org/officeDocument/2006/relationships/hyperlink" Target="https://drive.google.com/drive/folders/1tjtetPFy6lpj1cv5HCiTd7Daskx4VqB5?usp=drive_link"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
      <c r="D8" s="4"/>
      <c r="E8" s="4"/>
      <c r="F8" s="4"/>
      <c r="G8" s="4"/>
      <c r="H8" s="2"/>
      <c r="I8" s="22" t="str">
        <f>IFERROR(VLOOKUP(C6,'Datos Hoja 1'!$A$1:$D$17,3,FALSE),"")</f>
        <v>Inicia con la definición del diagnóstico, la elaboración y aplicación de instrumentos archivísticos y la estructuración de planes y programas de Gestión Documental y termina con la implementación de las acciones de mejora del proceso.</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9"/>
      <c r="B11" s="10"/>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3" t="s">
        <v>10</v>
      </c>
      <c r="B12" s="24"/>
      <c r="C12" s="24"/>
      <c r="D12" s="24"/>
      <c r="E12" s="24"/>
      <c r="F12" s="24"/>
      <c r="G12" s="24"/>
      <c r="H12" s="24"/>
      <c r="I12" s="24"/>
      <c r="J12" s="24"/>
      <c r="K12" s="24"/>
      <c r="L12" s="25"/>
      <c r="M12" s="6"/>
      <c r="N12" s="6"/>
      <c r="O12" s="8"/>
      <c r="P12" s="8"/>
      <c r="Q12" s="8"/>
      <c r="R12" s="8"/>
      <c r="S12" s="8"/>
      <c r="T12" s="8"/>
      <c r="U12" s="8"/>
      <c r="V12" s="8"/>
      <c r="W12" s="8"/>
      <c r="X12" s="8"/>
      <c r="Y12" s="8"/>
      <c r="Z12" s="8"/>
    </row>
    <row r="13" ht="16.5" customHeight="1">
      <c r="A13" s="26"/>
      <c r="B13" s="27" t="s">
        <v>11</v>
      </c>
      <c r="C13" s="25"/>
      <c r="D13" s="28"/>
      <c r="E13" s="27" t="s">
        <v>12</v>
      </c>
      <c r="F13" s="25"/>
      <c r="G13" s="26" t="s">
        <v>13</v>
      </c>
      <c r="H13" s="27" t="s">
        <v>14</v>
      </c>
      <c r="I13" s="25"/>
      <c r="J13" s="28" t="s">
        <v>13</v>
      </c>
      <c r="K13" s="27" t="s">
        <v>15</v>
      </c>
      <c r="L13" s="25"/>
      <c r="M13" s="6"/>
      <c r="N13" s="6"/>
      <c r="O13" s="8"/>
      <c r="P13" s="8"/>
      <c r="Q13" s="8"/>
      <c r="R13" s="8"/>
      <c r="S13" s="8"/>
      <c r="T13" s="8"/>
      <c r="U13" s="8"/>
      <c r="V13" s="8"/>
      <c r="W13" s="8"/>
      <c r="X13" s="8"/>
      <c r="Y13" s="8"/>
      <c r="Z13" s="8"/>
    </row>
    <row r="14" ht="16.5" customHeight="1">
      <c r="A14" s="26"/>
      <c r="B14" s="27" t="s">
        <v>16</v>
      </c>
      <c r="C14" s="25"/>
      <c r="D14" s="28"/>
      <c r="E14" s="27" t="s">
        <v>17</v>
      </c>
      <c r="F14" s="25"/>
      <c r="G14" s="26"/>
      <c r="H14" s="27" t="s">
        <v>18</v>
      </c>
      <c r="I14" s="25"/>
      <c r="J14" s="28"/>
      <c r="K14" s="27" t="s">
        <v>19</v>
      </c>
      <c r="L14" s="25"/>
      <c r="M14" s="6"/>
      <c r="N14" s="6"/>
      <c r="O14" s="8"/>
      <c r="P14" s="8"/>
      <c r="Q14" s="8"/>
      <c r="R14" s="8"/>
      <c r="S14" s="8"/>
      <c r="T14" s="8"/>
      <c r="U14" s="8"/>
      <c r="V14" s="8"/>
      <c r="W14" s="8"/>
      <c r="X14" s="8"/>
      <c r="Y14" s="8"/>
      <c r="Z14" s="8"/>
    </row>
    <row r="15" ht="25.5" customHeight="1">
      <c r="A15" s="26"/>
      <c r="B15" s="27" t="s">
        <v>20</v>
      </c>
      <c r="C15" s="25"/>
      <c r="D15" s="28"/>
      <c r="E15" s="29" t="s">
        <v>21</v>
      </c>
      <c r="F15" s="25"/>
      <c r="G15" s="26"/>
      <c r="H15" s="27" t="s">
        <v>22</v>
      </c>
      <c r="I15" s="25"/>
      <c r="J15" s="28"/>
      <c r="K15" s="29" t="s">
        <v>23</v>
      </c>
      <c r="L15" s="25"/>
      <c r="M15" s="6"/>
      <c r="N15" s="6"/>
      <c r="O15" s="8"/>
      <c r="P15" s="8"/>
      <c r="Q15" s="8"/>
      <c r="R15" s="8"/>
      <c r="S15" s="8"/>
      <c r="T15" s="8"/>
      <c r="U15" s="8"/>
      <c r="V15" s="8"/>
      <c r="W15" s="8"/>
      <c r="X15" s="8"/>
      <c r="Y15" s="8"/>
      <c r="Z15" s="8"/>
    </row>
    <row r="16" ht="16.5" customHeight="1">
      <c r="A16" s="26"/>
      <c r="B16" s="27" t="s">
        <v>24</v>
      </c>
      <c r="C16" s="25"/>
      <c r="D16" s="28"/>
      <c r="E16" s="27" t="s">
        <v>25</v>
      </c>
      <c r="F16" s="25"/>
      <c r="G16" s="26"/>
      <c r="H16" s="27" t="s">
        <v>26</v>
      </c>
      <c r="I16" s="25"/>
      <c r="J16" s="28"/>
      <c r="K16" s="27" t="s">
        <v>27</v>
      </c>
      <c r="L16" s="25"/>
      <c r="M16" s="6"/>
      <c r="N16" s="6"/>
      <c r="O16" s="8"/>
      <c r="P16" s="8"/>
      <c r="Q16" s="8"/>
      <c r="R16" s="8"/>
      <c r="S16" s="8"/>
      <c r="T16" s="8"/>
      <c r="U16" s="8"/>
      <c r="V16" s="8"/>
      <c r="W16" s="8"/>
      <c r="X16" s="8"/>
      <c r="Y16" s="8"/>
      <c r="Z16" s="8"/>
    </row>
    <row r="17" ht="16.5" customHeight="1">
      <c r="A17" s="26"/>
      <c r="B17" s="27" t="s">
        <v>28</v>
      </c>
      <c r="C17" s="25"/>
      <c r="D17" s="28"/>
      <c r="E17" s="27" t="s">
        <v>29</v>
      </c>
      <c r="F17" s="25"/>
      <c r="G17" s="26"/>
      <c r="H17" s="27" t="s">
        <v>30</v>
      </c>
      <c r="I17" s="25"/>
      <c r="J17" s="28"/>
      <c r="K17" s="27" t="s">
        <v>31</v>
      </c>
      <c r="L17" s="25"/>
      <c r="M17" s="6"/>
      <c r="N17" s="6"/>
      <c r="O17" s="8"/>
      <c r="P17" s="8"/>
      <c r="Q17" s="8"/>
      <c r="R17" s="8"/>
      <c r="S17" s="8"/>
      <c r="T17" s="8"/>
      <c r="U17" s="8"/>
      <c r="V17" s="8"/>
      <c r="W17" s="8"/>
      <c r="X17" s="8"/>
      <c r="Y17" s="8"/>
      <c r="Z17" s="8"/>
    </row>
    <row r="18" ht="25.5" customHeight="1">
      <c r="A18" s="26"/>
      <c r="B18" s="27" t="s">
        <v>32</v>
      </c>
      <c r="C18" s="25"/>
      <c r="D18" s="28"/>
      <c r="E18" s="29" t="s">
        <v>33</v>
      </c>
      <c r="F18" s="25"/>
      <c r="G18" s="26"/>
      <c r="H18" s="29" t="s">
        <v>34</v>
      </c>
      <c r="I18" s="25"/>
      <c r="J18" s="28"/>
      <c r="K18" s="27" t="s">
        <v>35</v>
      </c>
      <c r="L18" s="25"/>
      <c r="M18" s="6"/>
      <c r="N18" s="6"/>
      <c r="O18" s="8"/>
      <c r="P18" s="8"/>
      <c r="Q18" s="8"/>
      <c r="R18" s="8"/>
      <c r="S18" s="8"/>
      <c r="T18" s="8"/>
      <c r="U18" s="8"/>
      <c r="V18" s="8"/>
      <c r="W18" s="8"/>
      <c r="X18" s="8"/>
      <c r="Y18" s="8"/>
      <c r="Z18" s="8"/>
    </row>
    <row r="19" ht="16.5" customHeight="1">
      <c r="A19" s="26"/>
      <c r="B19" s="27" t="s">
        <v>36</v>
      </c>
      <c r="C19" s="25"/>
      <c r="D19" s="28"/>
      <c r="E19" s="29" t="s">
        <v>37</v>
      </c>
      <c r="F19" s="25"/>
      <c r="G19" s="26" t="s">
        <v>13</v>
      </c>
      <c r="H19" s="30" t="s">
        <v>38</v>
      </c>
      <c r="I19" s="25"/>
      <c r="J19" s="28"/>
      <c r="K19" s="30" t="s">
        <v>38</v>
      </c>
      <c r="L19" s="25"/>
      <c r="M19" s="6"/>
      <c r="N19" s="6"/>
      <c r="O19" s="8"/>
      <c r="P19" s="8"/>
      <c r="Q19" s="8"/>
      <c r="R19" s="8"/>
      <c r="S19" s="8"/>
      <c r="T19" s="8"/>
      <c r="U19" s="8"/>
      <c r="V19" s="8"/>
      <c r="W19" s="8"/>
      <c r="X19" s="8"/>
      <c r="Y19" s="8"/>
      <c r="Z19" s="8"/>
    </row>
    <row r="20" ht="16.5" customHeight="1">
      <c r="A20" s="26"/>
      <c r="B20" s="30" t="s">
        <v>38</v>
      </c>
      <c r="C20" s="25"/>
      <c r="D20" s="28"/>
      <c r="E20" s="30" t="s">
        <v>38</v>
      </c>
      <c r="F20" s="25"/>
      <c r="G20" s="26"/>
      <c r="H20" s="30" t="s">
        <v>38</v>
      </c>
      <c r="I20" s="25"/>
      <c r="J20" s="28"/>
      <c r="K20" s="30" t="s">
        <v>39</v>
      </c>
      <c r="L20" s="25"/>
      <c r="M20" s="6"/>
      <c r="N20" s="6"/>
      <c r="O20" s="8"/>
      <c r="P20" s="8"/>
      <c r="Q20" s="8"/>
      <c r="R20" s="8"/>
      <c r="S20" s="8"/>
      <c r="T20" s="8"/>
      <c r="U20" s="8"/>
      <c r="V20" s="8"/>
      <c r="W20" s="8"/>
      <c r="X20" s="8"/>
      <c r="Y20" s="8"/>
      <c r="Z20" s="8"/>
    </row>
    <row r="21" ht="21.0" customHeight="1">
      <c r="A21" s="23" t="s">
        <v>40</v>
      </c>
      <c r="B21" s="24"/>
      <c r="C21" s="24"/>
      <c r="D21" s="24"/>
      <c r="E21" s="24"/>
      <c r="F21" s="24"/>
      <c r="G21" s="24"/>
      <c r="H21" s="24"/>
      <c r="I21" s="24"/>
      <c r="J21" s="24"/>
      <c r="K21" s="24"/>
      <c r="L21" s="25"/>
      <c r="M21" s="6"/>
      <c r="N21" s="6"/>
      <c r="O21" s="8"/>
      <c r="P21" s="8"/>
      <c r="Q21" s="8"/>
      <c r="R21" s="8"/>
      <c r="S21" s="8"/>
      <c r="T21" s="8"/>
      <c r="U21" s="8"/>
      <c r="V21" s="8"/>
      <c r="W21" s="8"/>
      <c r="X21" s="8"/>
      <c r="Y21" s="8"/>
      <c r="Z21" s="8"/>
    </row>
    <row r="22" ht="21.0" customHeight="1">
      <c r="A22" s="31" t="s">
        <v>41</v>
      </c>
      <c r="B22" s="32"/>
      <c r="C22" s="32"/>
      <c r="D22" s="32"/>
      <c r="E22" s="32"/>
      <c r="F22" s="33"/>
      <c r="G22" s="23" t="s">
        <v>42</v>
      </c>
      <c r="H22" s="24"/>
      <c r="I22" s="24"/>
      <c r="J22" s="24"/>
      <c r="K22" s="24"/>
      <c r="L22" s="25"/>
      <c r="M22" s="6"/>
      <c r="N22" s="6"/>
      <c r="O22" s="8"/>
      <c r="P22" s="8"/>
      <c r="Q22" s="8"/>
      <c r="R22" s="8"/>
      <c r="S22" s="8"/>
      <c r="T22" s="8"/>
      <c r="U22" s="8"/>
      <c r="V22" s="8"/>
      <c r="W22" s="8"/>
      <c r="X22" s="8"/>
      <c r="Y22" s="8"/>
      <c r="Z22" s="8"/>
    </row>
    <row r="23" ht="32.25" customHeight="1">
      <c r="A23" s="34">
        <v>1.0</v>
      </c>
      <c r="B23" s="30" t="s">
        <v>43</v>
      </c>
      <c r="C23" s="24"/>
      <c r="D23" s="24"/>
      <c r="E23" s="24"/>
      <c r="F23" s="25"/>
      <c r="G23" s="34">
        <v>1.0</v>
      </c>
      <c r="H23" s="30" t="s">
        <v>44</v>
      </c>
      <c r="I23" s="24"/>
      <c r="J23" s="24"/>
      <c r="K23" s="24"/>
      <c r="L23" s="25"/>
      <c r="M23" s="6"/>
      <c r="N23" s="6"/>
      <c r="O23" s="8"/>
      <c r="P23" s="8"/>
      <c r="Q23" s="8"/>
      <c r="R23" s="8"/>
      <c r="S23" s="8"/>
      <c r="T23" s="8"/>
      <c r="U23" s="8"/>
      <c r="V23" s="8"/>
      <c r="W23" s="8"/>
      <c r="X23" s="8"/>
      <c r="Y23" s="8"/>
      <c r="Z23" s="8"/>
    </row>
    <row r="24" ht="16.5" customHeight="1">
      <c r="A24" s="34">
        <v>2.0</v>
      </c>
      <c r="B24" s="30" t="s">
        <v>45</v>
      </c>
      <c r="C24" s="24"/>
      <c r="D24" s="24"/>
      <c r="E24" s="24"/>
      <c r="F24" s="25"/>
      <c r="G24" s="34">
        <v>2.0</v>
      </c>
      <c r="H24" s="30" t="s">
        <v>46</v>
      </c>
      <c r="I24" s="24"/>
      <c r="J24" s="24"/>
      <c r="K24" s="24"/>
      <c r="L24" s="25"/>
      <c r="M24" s="6"/>
      <c r="N24" s="6"/>
      <c r="O24" s="8"/>
      <c r="P24" s="8"/>
      <c r="Q24" s="8"/>
      <c r="R24" s="8"/>
      <c r="S24" s="8"/>
      <c r="T24" s="8"/>
      <c r="U24" s="8"/>
      <c r="V24" s="8"/>
      <c r="W24" s="8"/>
      <c r="X24" s="8"/>
      <c r="Y24" s="8"/>
      <c r="Z24" s="8"/>
    </row>
    <row r="25" ht="29.25" customHeight="1">
      <c r="A25" s="34">
        <v>3.0</v>
      </c>
      <c r="B25" s="30" t="s">
        <v>47</v>
      </c>
      <c r="C25" s="24"/>
      <c r="D25" s="24"/>
      <c r="E25" s="24"/>
      <c r="F25" s="25"/>
      <c r="G25" s="34">
        <v>3.0</v>
      </c>
      <c r="H25" s="30" t="s">
        <v>48</v>
      </c>
      <c r="I25" s="24"/>
      <c r="J25" s="24"/>
      <c r="K25" s="24"/>
      <c r="L25" s="25"/>
      <c r="M25" s="6"/>
      <c r="N25" s="6"/>
      <c r="O25" s="8"/>
      <c r="P25" s="8"/>
      <c r="Q25" s="8"/>
      <c r="R25" s="8"/>
      <c r="S25" s="8"/>
      <c r="T25" s="8"/>
      <c r="U25" s="8"/>
      <c r="V25" s="8"/>
      <c r="W25" s="8"/>
      <c r="X25" s="8"/>
      <c r="Y25" s="8"/>
      <c r="Z25" s="8"/>
    </row>
    <row r="26" ht="16.5" customHeight="1">
      <c r="A26" s="34">
        <v>4.0</v>
      </c>
      <c r="B26" s="30" t="s">
        <v>49</v>
      </c>
      <c r="C26" s="24"/>
      <c r="D26" s="24"/>
      <c r="E26" s="24"/>
      <c r="F26" s="25"/>
      <c r="G26" s="34">
        <v>4.0</v>
      </c>
      <c r="H26" s="30" t="s">
        <v>50</v>
      </c>
      <c r="I26" s="24"/>
      <c r="J26" s="24"/>
      <c r="K26" s="24"/>
      <c r="L26" s="25"/>
      <c r="M26" s="6"/>
      <c r="N26" s="6"/>
      <c r="O26" s="8"/>
      <c r="P26" s="8"/>
      <c r="Q26" s="8"/>
      <c r="R26" s="8"/>
      <c r="S26" s="8"/>
      <c r="T26" s="8"/>
      <c r="U26" s="8"/>
      <c r="V26" s="8"/>
      <c r="W26" s="8"/>
      <c r="X26" s="8"/>
      <c r="Y26" s="8"/>
      <c r="Z26" s="8"/>
    </row>
    <row r="27" ht="16.5" customHeight="1">
      <c r="A27" s="34">
        <v>5.0</v>
      </c>
      <c r="B27" s="30" t="s">
        <v>51</v>
      </c>
      <c r="C27" s="24"/>
      <c r="D27" s="24"/>
      <c r="E27" s="24"/>
      <c r="F27" s="25"/>
      <c r="G27" s="34">
        <v>5.0</v>
      </c>
      <c r="H27" s="30" t="s">
        <v>52</v>
      </c>
      <c r="I27" s="24"/>
      <c r="J27" s="24"/>
      <c r="K27" s="24"/>
      <c r="L27" s="25"/>
      <c r="M27" s="6"/>
      <c r="N27" s="6"/>
      <c r="O27" s="8"/>
      <c r="P27" s="8"/>
      <c r="Q27" s="8"/>
      <c r="R27" s="8"/>
      <c r="S27" s="8"/>
      <c r="T27" s="8"/>
      <c r="U27" s="8"/>
      <c r="V27" s="8"/>
      <c r="W27" s="8"/>
      <c r="X27" s="8"/>
      <c r="Y27" s="8"/>
      <c r="Z27" s="8"/>
    </row>
    <row r="28" ht="16.5" customHeight="1">
      <c r="A28" s="34">
        <v>6.0</v>
      </c>
      <c r="B28" s="30" t="s">
        <v>53</v>
      </c>
      <c r="C28" s="24"/>
      <c r="D28" s="24"/>
      <c r="E28" s="24"/>
      <c r="F28" s="25"/>
      <c r="G28" s="34">
        <v>6.0</v>
      </c>
      <c r="H28" s="30"/>
      <c r="I28" s="24"/>
      <c r="J28" s="24"/>
      <c r="K28" s="24"/>
      <c r="L28" s="25"/>
      <c r="M28" s="6"/>
      <c r="N28" s="6"/>
      <c r="O28" s="8"/>
      <c r="P28" s="8"/>
      <c r="Q28" s="8"/>
      <c r="R28" s="8"/>
      <c r="S28" s="8"/>
      <c r="T28" s="8"/>
      <c r="U28" s="8"/>
      <c r="V28" s="8"/>
      <c r="W28" s="8"/>
      <c r="X28" s="8"/>
      <c r="Y28" s="8"/>
      <c r="Z28" s="8"/>
    </row>
    <row r="29" ht="24.0" customHeight="1">
      <c r="A29" s="34">
        <v>7.0</v>
      </c>
      <c r="B29" s="30" t="s">
        <v>54</v>
      </c>
      <c r="C29" s="24"/>
      <c r="D29" s="24"/>
      <c r="E29" s="24"/>
      <c r="F29" s="25"/>
      <c r="G29" s="34">
        <v>7.0</v>
      </c>
      <c r="H29" s="30"/>
      <c r="I29" s="24"/>
      <c r="J29" s="24"/>
      <c r="K29" s="24"/>
      <c r="L29" s="25"/>
      <c r="M29" s="6"/>
      <c r="N29" s="6"/>
      <c r="O29" s="8"/>
      <c r="P29" s="8"/>
      <c r="Q29" s="8"/>
      <c r="R29" s="8"/>
      <c r="S29" s="8"/>
      <c r="T29" s="8"/>
      <c r="U29" s="8"/>
      <c r="V29" s="8"/>
      <c r="W29" s="8"/>
      <c r="X29" s="8"/>
      <c r="Y29" s="8"/>
      <c r="Z29" s="8"/>
    </row>
    <row r="30" ht="16.5" customHeight="1">
      <c r="A30" s="34">
        <v>8.0</v>
      </c>
      <c r="B30" s="30" t="s">
        <v>55</v>
      </c>
      <c r="C30" s="24"/>
      <c r="D30" s="24"/>
      <c r="E30" s="24"/>
      <c r="F30" s="25"/>
      <c r="G30" s="34">
        <v>8.0</v>
      </c>
      <c r="H30" s="30"/>
      <c r="I30" s="24"/>
      <c r="J30" s="24"/>
      <c r="K30" s="24"/>
      <c r="L30" s="25"/>
      <c r="M30" s="6"/>
      <c r="N30" s="6"/>
      <c r="O30" s="8"/>
      <c r="P30" s="8"/>
      <c r="Q30" s="8"/>
      <c r="R30" s="8"/>
      <c r="S30" s="8"/>
      <c r="T30" s="8"/>
      <c r="U30" s="8"/>
      <c r="V30" s="8"/>
      <c r="W30" s="8"/>
      <c r="X30" s="8"/>
      <c r="Y30" s="8"/>
      <c r="Z30" s="8"/>
    </row>
    <row r="31" ht="30.0" customHeight="1">
      <c r="A31" s="34">
        <v>9.0</v>
      </c>
      <c r="B31" s="30" t="s">
        <v>56</v>
      </c>
      <c r="C31" s="24"/>
      <c r="D31" s="24"/>
      <c r="E31" s="24"/>
      <c r="F31" s="25"/>
      <c r="G31" s="34">
        <v>9.0</v>
      </c>
      <c r="H31" s="30"/>
      <c r="I31" s="24"/>
      <c r="J31" s="24"/>
      <c r="K31" s="24"/>
      <c r="L31" s="25"/>
      <c r="M31" s="6"/>
      <c r="N31" s="6"/>
      <c r="O31" s="8"/>
      <c r="P31" s="8"/>
      <c r="Q31" s="8"/>
      <c r="R31" s="8"/>
      <c r="S31" s="8"/>
      <c r="T31" s="8"/>
      <c r="U31" s="8"/>
      <c r="V31" s="8"/>
      <c r="W31" s="8"/>
      <c r="X31" s="8"/>
      <c r="Y31" s="8"/>
      <c r="Z31" s="8"/>
    </row>
    <row r="32" ht="16.5" customHeight="1">
      <c r="A32" s="34">
        <v>10.0</v>
      </c>
      <c r="B32" s="30" t="s">
        <v>57</v>
      </c>
      <c r="C32" s="24"/>
      <c r="D32" s="24"/>
      <c r="E32" s="24"/>
      <c r="F32" s="25"/>
      <c r="G32" s="34">
        <v>10.0</v>
      </c>
      <c r="H32" s="30"/>
      <c r="I32" s="24"/>
      <c r="J32" s="24"/>
      <c r="K32" s="24"/>
      <c r="L32" s="25"/>
      <c r="M32" s="6"/>
      <c r="N32" s="6"/>
      <c r="O32" s="8"/>
      <c r="P32" s="8"/>
      <c r="Q32" s="8"/>
      <c r="R32" s="8"/>
      <c r="S32" s="8"/>
      <c r="T32" s="8"/>
      <c r="U32" s="8"/>
      <c r="V32" s="8"/>
      <c r="W32" s="8"/>
      <c r="X32" s="8"/>
      <c r="Y32" s="8"/>
      <c r="Z32" s="8"/>
    </row>
    <row r="33" ht="30.75" customHeight="1">
      <c r="A33" s="34">
        <v>11.0</v>
      </c>
      <c r="B33" s="30" t="s">
        <v>58</v>
      </c>
      <c r="C33" s="24"/>
      <c r="D33" s="24"/>
      <c r="E33" s="24"/>
      <c r="F33" s="25"/>
      <c r="G33" s="34">
        <v>11.0</v>
      </c>
      <c r="H33" s="30"/>
      <c r="I33" s="24"/>
      <c r="J33" s="24"/>
      <c r="K33" s="24"/>
      <c r="L33" s="25"/>
      <c r="M33" s="6"/>
      <c r="N33" s="6"/>
      <c r="O33" s="8"/>
      <c r="P33" s="8"/>
      <c r="Q33" s="8"/>
      <c r="R33" s="8"/>
      <c r="S33" s="8"/>
      <c r="T33" s="8"/>
      <c r="U33" s="8"/>
      <c r="V33" s="8"/>
      <c r="W33" s="8"/>
      <c r="X33" s="8"/>
      <c r="Y33" s="8"/>
      <c r="Z33" s="8"/>
    </row>
    <row r="34" ht="27.0" customHeight="1">
      <c r="A34" s="34">
        <v>12.0</v>
      </c>
      <c r="B34" s="30" t="s">
        <v>59</v>
      </c>
      <c r="C34" s="24"/>
      <c r="D34" s="24"/>
      <c r="E34" s="24"/>
      <c r="F34" s="25"/>
      <c r="G34" s="34">
        <v>12.0</v>
      </c>
      <c r="H34" s="30"/>
      <c r="I34" s="24"/>
      <c r="J34" s="24"/>
      <c r="K34" s="24"/>
      <c r="L34" s="25"/>
      <c r="M34" s="6"/>
      <c r="N34" s="6"/>
      <c r="O34" s="8"/>
      <c r="P34" s="8"/>
      <c r="Q34" s="8"/>
      <c r="R34" s="8"/>
      <c r="S34" s="8"/>
      <c r="T34" s="8"/>
      <c r="U34" s="8"/>
      <c r="V34" s="8"/>
      <c r="W34" s="8"/>
      <c r="X34" s="8"/>
      <c r="Y34" s="8"/>
      <c r="Z34" s="8"/>
    </row>
    <row r="35" ht="16.5" customHeight="1">
      <c r="A35" s="34">
        <v>13.0</v>
      </c>
      <c r="B35" s="30"/>
      <c r="C35" s="24"/>
      <c r="D35" s="24"/>
      <c r="E35" s="24"/>
      <c r="F35" s="25"/>
      <c r="G35" s="34">
        <v>13.0</v>
      </c>
      <c r="H35" s="30"/>
      <c r="I35" s="24"/>
      <c r="J35" s="24"/>
      <c r="K35" s="24"/>
      <c r="L35" s="25"/>
      <c r="M35" s="6"/>
      <c r="N35" s="6"/>
      <c r="O35" s="8"/>
      <c r="P35" s="8"/>
      <c r="Q35" s="8"/>
      <c r="R35" s="8"/>
      <c r="S35" s="8"/>
      <c r="T35" s="8"/>
      <c r="U35" s="8"/>
      <c r="V35" s="8"/>
      <c r="W35" s="8"/>
      <c r="X35" s="8"/>
      <c r="Y35" s="8"/>
      <c r="Z35" s="8"/>
    </row>
    <row r="36" ht="16.5" customHeight="1">
      <c r="A36" s="34">
        <v>14.0</v>
      </c>
      <c r="B36" s="30"/>
      <c r="C36" s="24"/>
      <c r="D36" s="24"/>
      <c r="E36" s="24"/>
      <c r="F36" s="25"/>
      <c r="G36" s="34">
        <v>14.0</v>
      </c>
      <c r="H36" s="30"/>
      <c r="I36" s="24"/>
      <c r="J36" s="24"/>
      <c r="K36" s="24"/>
      <c r="L36" s="25"/>
      <c r="M36" s="6"/>
      <c r="N36" s="6"/>
      <c r="O36" s="8"/>
      <c r="P36" s="8"/>
      <c r="Q36" s="8"/>
      <c r="R36" s="8"/>
      <c r="S36" s="8"/>
      <c r="T36" s="8"/>
      <c r="U36" s="8"/>
      <c r="V36" s="8"/>
      <c r="W36" s="8"/>
      <c r="X36" s="8"/>
      <c r="Y36" s="8"/>
      <c r="Z36" s="8"/>
    </row>
    <row r="37" ht="16.5" customHeight="1">
      <c r="A37" s="34">
        <v>15.0</v>
      </c>
      <c r="B37" s="30"/>
      <c r="C37" s="24"/>
      <c r="D37" s="24"/>
      <c r="E37" s="24"/>
      <c r="F37" s="25"/>
      <c r="G37" s="34">
        <v>15.0</v>
      </c>
      <c r="H37" s="30"/>
      <c r="I37" s="24"/>
      <c r="J37" s="24"/>
      <c r="K37" s="24"/>
      <c r="L37" s="25"/>
      <c r="M37" s="6"/>
      <c r="N37" s="6"/>
      <c r="O37" s="8"/>
      <c r="P37" s="8"/>
      <c r="Q37" s="8"/>
      <c r="R37" s="8"/>
      <c r="S37" s="8"/>
      <c r="T37" s="8"/>
      <c r="U37" s="8"/>
      <c r="V37" s="8"/>
      <c r="W37" s="8"/>
      <c r="X37" s="8"/>
      <c r="Y37" s="8"/>
      <c r="Z37" s="8"/>
    </row>
    <row r="38" ht="16.5" customHeight="1">
      <c r="A38" s="23" t="s">
        <v>60</v>
      </c>
      <c r="B38" s="24"/>
      <c r="C38" s="24"/>
      <c r="D38" s="24"/>
      <c r="E38" s="24"/>
      <c r="F38" s="24"/>
      <c r="G38" s="24"/>
      <c r="H38" s="24"/>
      <c r="I38" s="24"/>
      <c r="J38" s="24"/>
      <c r="K38" s="24"/>
      <c r="L38" s="25"/>
      <c r="M38" s="6"/>
      <c r="N38" s="6"/>
      <c r="O38" s="8"/>
      <c r="P38" s="8"/>
      <c r="Q38" s="8"/>
      <c r="R38" s="8"/>
      <c r="S38" s="8"/>
      <c r="T38" s="8"/>
      <c r="U38" s="8"/>
      <c r="V38" s="8"/>
      <c r="W38" s="8"/>
      <c r="X38" s="8"/>
      <c r="Y38" s="8"/>
      <c r="Z38" s="8"/>
    </row>
    <row r="39" ht="21.0" customHeight="1">
      <c r="A39" s="31" t="s">
        <v>61</v>
      </c>
      <c r="B39" s="32"/>
      <c r="C39" s="32"/>
      <c r="D39" s="32"/>
      <c r="E39" s="32"/>
      <c r="F39" s="33"/>
      <c r="G39" s="23" t="s">
        <v>62</v>
      </c>
      <c r="H39" s="24"/>
      <c r="I39" s="24"/>
      <c r="J39" s="24"/>
      <c r="K39" s="24"/>
      <c r="L39" s="25"/>
      <c r="M39" s="6"/>
      <c r="N39" s="6"/>
      <c r="O39" s="8"/>
      <c r="P39" s="8"/>
      <c r="Q39" s="8"/>
      <c r="R39" s="8"/>
      <c r="S39" s="8"/>
      <c r="T39" s="8"/>
      <c r="U39" s="8"/>
      <c r="V39" s="8"/>
      <c r="W39" s="8"/>
      <c r="X39" s="8"/>
      <c r="Y39" s="8"/>
      <c r="Z39" s="8"/>
    </row>
    <row r="40" ht="25.5" customHeight="1">
      <c r="A40" s="34">
        <v>1.0</v>
      </c>
      <c r="B40" s="30" t="s">
        <v>63</v>
      </c>
      <c r="C40" s="24"/>
      <c r="D40" s="24"/>
      <c r="E40" s="24"/>
      <c r="F40" s="25"/>
      <c r="G40" s="34">
        <v>1.0</v>
      </c>
      <c r="H40" s="30" t="s">
        <v>64</v>
      </c>
      <c r="I40" s="24"/>
      <c r="J40" s="24"/>
      <c r="K40" s="24"/>
      <c r="L40" s="25"/>
      <c r="M40" s="6"/>
      <c r="N40" s="6"/>
      <c r="O40" s="8"/>
      <c r="P40" s="8"/>
      <c r="Q40" s="8"/>
      <c r="R40" s="8"/>
      <c r="S40" s="8"/>
      <c r="T40" s="8"/>
      <c r="U40" s="8"/>
      <c r="V40" s="8"/>
      <c r="W40" s="8"/>
      <c r="X40" s="8"/>
      <c r="Y40" s="8"/>
      <c r="Z40" s="8"/>
    </row>
    <row r="41" ht="27.0" customHeight="1">
      <c r="A41" s="34">
        <v>2.0</v>
      </c>
      <c r="B41" s="30" t="s">
        <v>65</v>
      </c>
      <c r="C41" s="24"/>
      <c r="D41" s="24"/>
      <c r="E41" s="24"/>
      <c r="F41" s="25"/>
      <c r="G41" s="34">
        <v>2.0</v>
      </c>
      <c r="H41" s="30" t="s">
        <v>66</v>
      </c>
      <c r="I41" s="24"/>
      <c r="J41" s="24"/>
      <c r="K41" s="24"/>
      <c r="L41" s="25"/>
      <c r="M41" s="6"/>
      <c r="N41" s="6"/>
      <c r="O41" s="8"/>
      <c r="P41" s="8"/>
      <c r="Q41" s="8"/>
      <c r="R41" s="8"/>
      <c r="S41" s="8"/>
      <c r="T41" s="8"/>
      <c r="U41" s="8"/>
      <c r="V41" s="8"/>
      <c r="W41" s="8"/>
      <c r="X41" s="8"/>
      <c r="Y41" s="8"/>
      <c r="Z41" s="8"/>
    </row>
    <row r="42" ht="41.25" customHeight="1">
      <c r="A42" s="34">
        <v>3.0</v>
      </c>
      <c r="B42" s="30" t="s">
        <v>67</v>
      </c>
      <c r="C42" s="24"/>
      <c r="D42" s="24"/>
      <c r="E42" s="24"/>
      <c r="F42" s="25"/>
      <c r="G42" s="34">
        <v>3.0</v>
      </c>
      <c r="H42" s="30" t="s">
        <v>68</v>
      </c>
      <c r="I42" s="24"/>
      <c r="J42" s="24"/>
      <c r="K42" s="24"/>
      <c r="L42" s="25"/>
      <c r="M42" s="6"/>
      <c r="N42" s="6"/>
      <c r="O42" s="8"/>
      <c r="P42" s="8"/>
      <c r="Q42" s="8"/>
      <c r="R42" s="8"/>
      <c r="S42" s="8"/>
      <c r="T42" s="8"/>
      <c r="U42" s="8"/>
      <c r="V42" s="8"/>
      <c r="W42" s="8"/>
      <c r="X42" s="8"/>
      <c r="Y42" s="8"/>
      <c r="Z42" s="8"/>
    </row>
    <row r="43" ht="24.75" customHeight="1">
      <c r="A43" s="34">
        <v>4.0</v>
      </c>
      <c r="B43" s="30" t="s">
        <v>69</v>
      </c>
      <c r="C43" s="24"/>
      <c r="D43" s="24"/>
      <c r="E43" s="24"/>
      <c r="F43" s="25"/>
      <c r="G43" s="34">
        <v>4.0</v>
      </c>
      <c r="H43" s="30" t="s">
        <v>70</v>
      </c>
      <c r="I43" s="24"/>
      <c r="J43" s="24"/>
      <c r="K43" s="24"/>
      <c r="L43" s="25"/>
      <c r="M43" s="6"/>
      <c r="N43" s="6"/>
      <c r="O43" s="8"/>
      <c r="P43" s="8"/>
      <c r="Q43" s="8"/>
      <c r="R43" s="8"/>
      <c r="S43" s="8"/>
      <c r="T43" s="8"/>
      <c r="U43" s="8"/>
      <c r="V43" s="8"/>
      <c r="W43" s="8"/>
      <c r="X43" s="8"/>
      <c r="Y43" s="8"/>
      <c r="Z43" s="8"/>
    </row>
    <row r="44" ht="16.5" customHeight="1">
      <c r="A44" s="34">
        <v>5.0</v>
      </c>
      <c r="B44" s="30" t="s">
        <v>71</v>
      </c>
      <c r="C44" s="24"/>
      <c r="D44" s="24"/>
      <c r="E44" s="24"/>
      <c r="F44" s="25"/>
      <c r="G44" s="34">
        <v>5.0</v>
      </c>
      <c r="H44" s="30" t="s">
        <v>72</v>
      </c>
      <c r="I44" s="24"/>
      <c r="J44" s="24"/>
      <c r="K44" s="24"/>
      <c r="L44" s="25"/>
      <c r="M44" s="6"/>
      <c r="N44" s="6"/>
      <c r="O44" s="8"/>
      <c r="P44" s="8"/>
      <c r="Q44" s="8"/>
      <c r="R44" s="8"/>
      <c r="S44" s="8"/>
      <c r="T44" s="8"/>
      <c r="U44" s="8"/>
      <c r="V44" s="8"/>
      <c r="W44" s="8"/>
      <c r="X44" s="8"/>
      <c r="Y44" s="8"/>
      <c r="Z44" s="8"/>
    </row>
    <row r="45" ht="30.75" customHeight="1">
      <c r="A45" s="34">
        <v>6.0</v>
      </c>
      <c r="B45" s="30" t="s">
        <v>73</v>
      </c>
      <c r="C45" s="24"/>
      <c r="D45" s="24"/>
      <c r="E45" s="24"/>
      <c r="F45" s="25"/>
      <c r="G45" s="34">
        <v>6.0</v>
      </c>
      <c r="H45" s="30" t="s">
        <v>74</v>
      </c>
      <c r="I45" s="24"/>
      <c r="J45" s="24"/>
      <c r="K45" s="24"/>
      <c r="L45" s="25"/>
      <c r="M45" s="6"/>
      <c r="N45" s="6"/>
      <c r="O45" s="8"/>
      <c r="P45" s="8"/>
      <c r="Q45" s="8"/>
      <c r="R45" s="8"/>
      <c r="S45" s="8"/>
      <c r="T45" s="8"/>
      <c r="U45" s="8"/>
      <c r="V45" s="8"/>
      <c r="W45" s="8"/>
      <c r="X45" s="8"/>
      <c r="Y45" s="8"/>
      <c r="Z45" s="8"/>
    </row>
    <row r="46" ht="16.5" customHeight="1">
      <c r="A46" s="34">
        <v>7.0</v>
      </c>
      <c r="B46" s="30"/>
      <c r="C46" s="24"/>
      <c r="D46" s="24"/>
      <c r="E46" s="24"/>
      <c r="F46" s="25"/>
      <c r="G46" s="34">
        <v>7.0</v>
      </c>
      <c r="H46" s="30"/>
      <c r="I46" s="24"/>
      <c r="J46" s="24"/>
      <c r="K46" s="24"/>
      <c r="L46" s="25"/>
      <c r="M46" s="6"/>
      <c r="N46" s="6"/>
      <c r="O46" s="8"/>
      <c r="P46" s="8"/>
      <c r="Q46" s="8"/>
      <c r="R46" s="8"/>
      <c r="S46" s="8"/>
      <c r="T46" s="8"/>
      <c r="U46" s="8"/>
      <c r="V46" s="8"/>
      <c r="W46" s="8"/>
      <c r="X46" s="8"/>
      <c r="Y46" s="8"/>
      <c r="Z46" s="8"/>
    </row>
    <row r="47" ht="16.5" customHeight="1">
      <c r="A47" s="34">
        <v>8.0</v>
      </c>
      <c r="B47" s="30"/>
      <c r="C47" s="24"/>
      <c r="D47" s="24"/>
      <c r="E47" s="24"/>
      <c r="F47" s="25"/>
      <c r="G47" s="34">
        <v>8.0</v>
      </c>
      <c r="H47" s="30"/>
      <c r="I47" s="24"/>
      <c r="J47" s="24"/>
      <c r="K47" s="24"/>
      <c r="L47" s="25"/>
      <c r="M47" s="6"/>
      <c r="N47" s="6"/>
      <c r="O47" s="8"/>
      <c r="P47" s="8"/>
      <c r="Q47" s="8"/>
      <c r="R47" s="8"/>
      <c r="S47" s="8"/>
      <c r="T47" s="8"/>
      <c r="U47" s="8"/>
      <c r="V47" s="8"/>
      <c r="W47" s="8"/>
      <c r="X47" s="8"/>
      <c r="Y47" s="8"/>
      <c r="Z47" s="8"/>
    </row>
    <row r="48" ht="16.5" customHeight="1">
      <c r="A48" s="34">
        <v>9.0</v>
      </c>
      <c r="B48" s="30"/>
      <c r="C48" s="24"/>
      <c r="D48" s="24"/>
      <c r="E48" s="24"/>
      <c r="F48" s="25"/>
      <c r="G48" s="34">
        <v>9.0</v>
      </c>
      <c r="H48" s="30"/>
      <c r="I48" s="24"/>
      <c r="J48" s="24"/>
      <c r="K48" s="24"/>
      <c r="L48" s="25"/>
      <c r="M48" s="6"/>
      <c r="N48" s="6"/>
      <c r="O48" s="8"/>
      <c r="P48" s="8"/>
      <c r="Q48" s="8"/>
      <c r="R48" s="8"/>
      <c r="S48" s="8"/>
      <c r="T48" s="8"/>
      <c r="U48" s="8"/>
      <c r="V48" s="8"/>
      <c r="W48" s="8"/>
      <c r="X48" s="8"/>
      <c r="Y48" s="8"/>
      <c r="Z48" s="8"/>
    </row>
    <row r="49" ht="16.5" customHeight="1">
      <c r="A49" s="34">
        <v>10.0</v>
      </c>
      <c r="B49" s="30"/>
      <c r="C49" s="24"/>
      <c r="D49" s="24"/>
      <c r="E49" s="24"/>
      <c r="F49" s="25"/>
      <c r="G49" s="34">
        <v>10.0</v>
      </c>
      <c r="H49" s="30"/>
      <c r="I49" s="24"/>
      <c r="J49" s="24"/>
      <c r="K49" s="24"/>
      <c r="L49" s="25"/>
      <c r="M49" s="6"/>
      <c r="N49" s="6"/>
      <c r="O49" s="8"/>
      <c r="P49" s="8"/>
      <c r="Q49" s="8"/>
      <c r="R49" s="8"/>
      <c r="S49" s="8"/>
      <c r="T49" s="8"/>
      <c r="U49" s="8"/>
      <c r="V49" s="8"/>
      <c r="W49" s="8"/>
      <c r="X49" s="8"/>
      <c r="Y49" s="8"/>
      <c r="Z49" s="8"/>
    </row>
    <row r="50" ht="16.5" customHeight="1">
      <c r="A50" s="34">
        <v>11.0</v>
      </c>
      <c r="B50" s="30"/>
      <c r="C50" s="24"/>
      <c r="D50" s="24"/>
      <c r="E50" s="24"/>
      <c r="F50" s="25"/>
      <c r="G50" s="34">
        <v>11.0</v>
      </c>
      <c r="H50" s="30"/>
      <c r="I50" s="24"/>
      <c r="J50" s="24"/>
      <c r="K50" s="24"/>
      <c r="L50" s="25"/>
      <c r="M50" s="6"/>
      <c r="N50" s="6"/>
      <c r="O50" s="8"/>
      <c r="P50" s="8"/>
      <c r="Q50" s="8"/>
      <c r="R50" s="8"/>
      <c r="S50" s="8"/>
      <c r="T50" s="8"/>
      <c r="U50" s="8"/>
      <c r="V50" s="8"/>
      <c r="W50" s="8"/>
      <c r="X50" s="8"/>
      <c r="Y50" s="8"/>
      <c r="Z50" s="8"/>
    </row>
    <row r="51" ht="16.5" customHeight="1">
      <c r="A51" s="34">
        <v>12.0</v>
      </c>
      <c r="B51" s="30"/>
      <c r="C51" s="24"/>
      <c r="D51" s="24"/>
      <c r="E51" s="24"/>
      <c r="F51" s="25"/>
      <c r="G51" s="34">
        <v>12.0</v>
      </c>
      <c r="H51" s="30"/>
      <c r="I51" s="24"/>
      <c r="J51" s="24"/>
      <c r="K51" s="24"/>
      <c r="L51" s="25"/>
      <c r="M51" s="6"/>
      <c r="N51" s="6"/>
      <c r="O51" s="8"/>
      <c r="P51" s="8"/>
      <c r="Q51" s="8"/>
      <c r="R51" s="8"/>
      <c r="S51" s="8"/>
      <c r="T51" s="8"/>
      <c r="U51" s="8"/>
      <c r="V51" s="8"/>
      <c r="W51" s="8"/>
      <c r="X51" s="8"/>
      <c r="Y51" s="8"/>
      <c r="Z51" s="8"/>
    </row>
    <row r="52" ht="16.5" customHeight="1">
      <c r="A52" s="34">
        <v>13.0</v>
      </c>
      <c r="B52" s="30"/>
      <c r="C52" s="24"/>
      <c r="D52" s="24"/>
      <c r="E52" s="24"/>
      <c r="F52" s="25"/>
      <c r="G52" s="34">
        <v>13.0</v>
      </c>
      <c r="H52" s="30"/>
      <c r="I52" s="24"/>
      <c r="J52" s="24"/>
      <c r="K52" s="24"/>
      <c r="L52" s="25"/>
      <c r="M52" s="6"/>
      <c r="N52" s="6"/>
      <c r="O52" s="8"/>
      <c r="P52" s="8"/>
      <c r="Q52" s="8"/>
      <c r="R52" s="8"/>
      <c r="S52" s="8"/>
      <c r="T52" s="8"/>
      <c r="U52" s="8"/>
      <c r="V52" s="8"/>
      <c r="W52" s="8"/>
      <c r="X52" s="8"/>
      <c r="Y52" s="8"/>
      <c r="Z52" s="8"/>
    </row>
    <row r="53" ht="16.5" customHeight="1">
      <c r="A53" s="34">
        <v>14.0</v>
      </c>
      <c r="B53" s="30"/>
      <c r="C53" s="24"/>
      <c r="D53" s="24"/>
      <c r="E53" s="24"/>
      <c r="F53" s="25"/>
      <c r="G53" s="34">
        <v>14.0</v>
      </c>
      <c r="H53" s="30"/>
      <c r="I53" s="24"/>
      <c r="J53" s="24"/>
      <c r="K53" s="24"/>
      <c r="L53" s="25"/>
      <c r="M53" s="6"/>
      <c r="N53" s="6"/>
      <c r="O53" s="8"/>
      <c r="P53" s="8"/>
      <c r="Q53" s="8"/>
      <c r="R53" s="8"/>
      <c r="S53" s="8"/>
      <c r="T53" s="8"/>
      <c r="U53" s="8"/>
      <c r="V53" s="8"/>
      <c r="W53" s="8"/>
      <c r="X53" s="8"/>
      <c r="Y53" s="8"/>
      <c r="Z53" s="8"/>
    </row>
    <row r="54" ht="16.5" customHeight="1">
      <c r="A54" s="34">
        <v>15.0</v>
      </c>
      <c r="B54" s="30"/>
      <c r="C54" s="24"/>
      <c r="D54" s="24"/>
      <c r="E54" s="24"/>
      <c r="F54" s="25"/>
      <c r="G54" s="34">
        <v>15.0</v>
      </c>
      <c r="H54" s="30"/>
      <c r="I54" s="24"/>
      <c r="J54" s="24"/>
      <c r="K54" s="24"/>
      <c r="L54" s="25"/>
      <c r="M54" s="6"/>
      <c r="N54" s="6"/>
      <c r="O54" s="8"/>
      <c r="P54" s="8"/>
      <c r="Q54" s="8"/>
      <c r="R54" s="8"/>
      <c r="S54" s="8"/>
      <c r="T54" s="8"/>
      <c r="U54" s="8"/>
      <c r="V54" s="8"/>
      <c r="W54" s="8"/>
      <c r="X54" s="8"/>
      <c r="Y54" s="8"/>
      <c r="Z54" s="8"/>
    </row>
    <row r="55" ht="16.5" customHeight="1">
      <c r="A55" s="23" t="s">
        <v>75</v>
      </c>
      <c r="B55" s="24"/>
      <c r="C55" s="24"/>
      <c r="D55" s="24"/>
      <c r="E55" s="24"/>
      <c r="F55" s="24"/>
      <c r="G55" s="24"/>
      <c r="H55" s="24"/>
      <c r="I55" s="24"/>
      <c r="J55" s="24"/>
      <c r="K55" s="24"/>
      <c r="L55" s="25"/>
      <c r="M55" s="6"/>
      <c r="N55" s="6"/>
      <c r="O55" s="8"/>
      <c r="P55" s="8"/>
      <c r="Q55" s="8"/>
      <c r="R55" s="8"/>
      <c r="S55" s="8"/>
      <c r="T55" s="8"/>
      <c r="U55" s="8"/>
      <c r="V55" s="8"/>
      <c r="W55" s="8"/>
      <c r="X55" s="8"/>
      <c r="Y55" s="8"/>
      <c r="Z55" s="8"/>
    </row>
    <row r="56" ht="21.0" customHeight="1">
      <c r="A56" s="31" t="s">
        <v>76</v>
      </c>
      <c r="B56" s="32"/>
      <c r="C56" s="32"/>
      <c r="D56" s="32"/>
      <c r="E56" s="32"/>
      <c r="F56" s="33"/>
      <c r="G56" s="23" t="s">
        <v>77</v>
      </c>
      <c r="H56" s="24"/>
      <c r="I56" s="24"/>
      <c r="J56" s="24"/>
      <c r="K56" s="24"/>
      <c r="L56" s="25"/>
      <c r="M56" s="6"/>
      <c r="N56" s="6"/>
      <c r="O56" s="8"/>
      <c r="P56" s="8"/>
      <c r="Q56" s="8"/>
      <c r="R56" s="8"/>
      <c r="S56" s="8"/>
      <c r="T56" s="8"/>
      <c r="U56" s="8"/>
      <c r="V56" s="8"/>
      <c r="W56" s="8"/>
      <c r="X56" s="8"/>
      <c r="Y56" s="8"/>
      <c r="Z56" s="8"/>
    </row>
    <row r="57" ht="16.5" customHeight="1">
      <c r="A57" s="34">
        <v>1.0</v>
      </c>
      <c r="B57" s="30" t="s">
        <v>78</v>
      </c>
      <c r="C57" s="24"/>
      <c r="D57" s="24"/>
      <c r="E57" s="24"/>
      <c r="F57" s="25"/>
      <c r="G57" s="34">
        <v>1.0</v>
      </c>
      <c r="H57" s="30" t="s">
        <v>79</v>
      </c>
      <c r="I57" s="24"/>
      <c r="J57" s="24"/>
      <c r="K57" s="24"/>
      <c r="L57" s="25"/>
      <c r="M57" s="6"/>
      <c r="N57" s="6"/>
      <c r="O57" s="8"/>
      <c r="P57" s="8"/>
      <c r="Q57" s="8"/>
      <c r="R57" s="8"/>
      <c r="S57" s="8"/>
      <c r="T57" s="8"/>
      <c r="U57" s="8"/>
      <c r="V57" s="8"/>
      <c r="W57" s="8"/>
      <c r="X57" s="8"/>
      <c r="Y57" s="8"/>
      <c r="Z57" s="8"/>
    </row>
    <row r="58" ht="16.5" customHeight="1">
      <c r="A58" s="34">
        <v>2.0</v>
      </c>
      <c r="B58" s="30" t="s">
        <v>80</v>
      </c>
      <c r="C58" s="24"/>
      <c r="D58" s="24"/>
      <c r="E58" s="24"/>
      <c r="F58" s="25"/>
      <c r="G58" s="34">
        <v>2.0</v>
      </c>
      <c r="H58" s="30" t="s">
        <v>81</v>
      </c>
      <c r="I58" s="24"/>
      <c r="J58" s="24"/>
      <c r="K58" s="24"/>
      <c r="L58" s="25"/>
      <c r="M58" s="6"/>
      <c r="N58" s="6"/>
      <c r="O58" s="8"/>
      <c r="P58" s="8"/>
      <c r="Q58" s="8"/>
      <c r="R58" s="8"/>
      <c r="S58" s="8"/>
      <c r="T58" s="8"/>
      <c r="U58" s="8"/>
      <c r="V58" s="8"/>
      <c r="W58" s="8"/>
      <c r="X58" s="8"/>
      <c r="Y58" s="8"/>
      <c r="Z58" s="8"/>
    </row>
    <row r="59" ht="16.5" customHeight="1">
      <c r="A59" s="34">
        <v>3.0</v>
      </c>
      <c r="B59" s="30" t="s">
        <v>82</v>
      </c>
      <c r="C59" s="24"/>
      <c r="D59" s="24"/>
      <c r="E59" s="24"/>
      <c r="F59" s="25"/>
      <c r="G59" s="34">
        <v>3.0</v>
      </c>
      <c r="H59" s="30" t="s">
        <v>83</v>
      </c>
      <c r="I59" s="24"/>
      <c r="J59" s="24"/>
      <c r="K59" s="24"/>
      <c r="L59" s="25"/>
      <c r="M59" s="6"/>
      <c r="N59" s="6"/>
      <c r="O59" s="8"/>
      <c r="P59" s="8"/>
      <c r="Q59" s="8"/>
      <c r="R59" s="8"/>
      <c r="S59" s="8"/>
      <c r="T59" s="8"/>
      <c r="U59" s="8"/>
      <c r="V59" s="8"/>
      <c r="W59" s="8"/>
      <c r="X59" s="8"/>
      <c r="Y59" s="8"/>
      <c r="Z59" s="8"/>
    </row>
    <row r="60" ht="16.5" customHeight="1">
      <c r="A60" s="34">
        <v>4.0</v>
      </c>
      <c r="B60" s="30" t="s">
        <v>84</v>
      </c>
      <c r="C60" s="24"/>
      <c r="D60" s="24"/>
      <c r="E60" s="24"/>
      <c r="F60" s="25"/>
      <c r="G60" s="34">
        <v>4.0</v>
      </c>
      <c r="H60" s="30"/>
      <c r="I60" s="24"/>
      <c r="J60" s="24"/>
      <c r="K60" s="24"/>
      <c r="L60" s="25"/>
      <c r="M60" s="6"/>
      <c r="N60" s="6"/>
      <c r="O60" s="8"/>
      <c r="P60" s="8"/>
      <c r="Q60" s="8"/>
      <c r="R60" s="8"/>
      <c r="S60" s="8"/>
      <c r="T60" s="8"/>
      <c r="U60" s="8"/>
      <c r="V60" s="8"/>
      <c r="W60" s="8"/>
      <c r="X60" s="8"/>
      <c r="Y60" s="8"/>
      <c r="Z60" s="8"/>
    </row>
    <row r="61" ht="16.5" customHeight="1">
      <c r="A61" s="34">
        <v>5.0</v>
      </c>
      <c r="B61" s="30"/>
      <c r="C61" s="24"/>
      <c r="D61" s="24"/>
      <c r="E61" s="24"/>
      <c r="F61" s="25"/>
      <c r="G61" s="34">
        <v>5.0</v>
      </c>
      <c r="H61" s="30"/>
      <c r="I61" s="24"/>
      <c r="J61" s="24"/>
      <c r="K61" s="24"/>
      <c r="L61" s="25"/>
      <c r="M61" s="6"/>
      <c r="N61" s="6"/>
      <c r="O61" s="8"/>
      <c r="P61" s="8"/>
      <c r="Q61" s="8"/>
      <c r="R61" s="8"/>
      <c r="S61" s="8"/>
      <c r="T61" s="8"/>
      <c r="U61" s="8"/>
      <c r="V61" s="8"/>
      <c r="W61" s="8"/>
      <c r="X61" s="8"/>
      <c r="Y61" s="8"/>
      <c r="Z61" s="8"/>
    </row>
    <row r="62" ht="16.5" customHeight="1">
      <c r="A62" s="34">
        <v>6.0</v>
      </c>
      <c r="B62" s="30"/>
      <c r="C62" s="24"/>
      <c r="D62" s="24"/>
      <c r="E62" s="24"/>
      <c r="F62" s="25"/>
      <c r="G62" s="34">
        <v>6.0</v>
      </c>
      <c r="H62" s="30"/>
      <c r="I62" s="24"/>
      <c r="J62" s="24"/>
      <c r="K62" s="24"/>
      <c r="L62" s="25"/>
      <c r="M62" s="6"/>
      <c r="N62" s="6"/>
      <c r="O62" s="8"/>
      <c r="P62" s="8"/>
      <c r="Q62" s="8"/>
      <c r="R62" s="8"/>
      <c r="S62" s="8"/>
      <c r="T62" s="8"/>
      <c r="U62" s="8"/>
      <c r="V62" s="8"/>
      <c r="W62" s="8"/>
      <c r="X62" s="8"/>
      <c r="Y62" s="8"/>
      <c r="Z62" s="8"/>
    </row>
    <row r="63" ht="16.5" customHeight="1">
      <c r="A63" s="34">
        <v>7.0</v>
      </c>
      <c r="B63" s="30"/>
      <c r="C63" s="24"/>
      <c r="D63" s="24"/>
      <c r="E63" s="24"/>
      <c r="F63" s="25"/>
      <c r="G63" s="34">
        <v>7.0</v>
      </c>
      <c r="H63" s="30"/>
      <c r="I63" s="24"/>
      <c r="J63" s="24"/>
      <c r="K63" s="24"/>
      <c r="L63" s="25"/>
      <c r="M63" s="6"/>
      <c r="N63" s="6"/>
      <c r="O63" s="8"/>
      <c r="P63" s="8"/>
      <c r="Q63" s="8"/>
      <c r="R63" s="8"/>
      <c r="S63" s="8"/>
      <c r="T63" s="8"/>
      <c r="U63" s="8"/>
      <c r="V63" s="8"/>
      <c r="W63" s="8"/>
      <c r="X63" s="8"/>
      <c r="Y63" s="8"/>
      <c r="Z63" s="8"/>
    </row>
    <row r="64" ht="16.5" customHeight="1">
      <c r="A64" s="34">
        <v>8.0</v>
      </c>
      <c r="B64" s="30"/>
      <c r="C64" s="24"/>
      <c r="D64" s="24"/>
      <c r="E64" s="24"/>
      <c r="F64" s="25"/>
      <c r="G64" s="34">
        <v>8.0</v>
      </c>
      <c r="H64" s="30"/>
      <c r="I64" s="24"/>
      <c r="J64" s="24"/>
      <c r="K64" s="24"/>
      <c r="L64" s="25"/>
      <c r="M64" s="6"/>
      <c r="N64" s="6"/>
      <c r="O64" s="8"/>
      <c r="P64" s="8"/>
      <c r="Q64" s="8"/>
      <c r="R64" s="8"/>
      <c r="S64" s="8"/>
      <c r="T64" s="8"/>
      <c r="U64" s="8"/>
      <c r="V64" s="8"/>
      <c r="W64" s="8"/>
      <c r="X64" s="8"/>
      <c r="Y64" s="8"/>
      <c r="Z64" s="8"/>
    </row>
    <row r="65" ht="16.5" customHeight="1">
      <c r="A65" s="34">
        <v>9.0</v>
      </c>
      <c r="B65" s="30"/>
      <c r="C65" s="24"/>
      <c r="D65" s="24"/>
      <c r="E65" s="24"/>
      <c r="F65" s="25"/>
      <c r="G65" s="34">
        <v>9.0</v>
      </c>
      <c r="H65" s="30"/>
      <c r="I65" s="24"/>
      <c r="J65" s="24"/>
      <c r="K65" s="24"/>
      <c r="L65" s="25"/>
      <c r="M65" s="6"/>
      <c r="N65" s="6"/>
      <c r="O65" s="8"/>
      <c r="P65" s="8"/>
      <c r="Q65" s="8"/>
      <c r="R65" s="8"/>
      <c r="S65" s="8"/>
      <c r="T65" s="8"/>
      <c r="U65" s="8"/>
      <c r="V65" s="8"/>
      <c r="W65" s="8"/>
      <c r="X65" s="8"/>
      <c r="Y65" s="8"/>
      <c r="Z65" s="8"/>
    </row>
    <row r="66" ht="16.5" customHeight="1">
      <c r="A66" s="34">
        <v>10.0</v>
      </c>
      <c r="B66" s="30"/>
      <c r="C66" s="24"/>
      <c r="D66" s="24"/>
      <c r="E66" s="24"/>
      <c r="F66" s="25"/>
      <c r="G66" s="34">
        <v>10.0</v>
      </c>
      <c r="H66" s="30"/>
      <c r="I66" s="24"/>
      <c r="J66" s="24"/>
      <c r="K66" s="24"/>
      <c r="L66" s="25"/>
      <c r="M66" s="6"/>
      <c r="N66" s="6"/>
      <c r="O66" s="8"/>
      <c r="P66" s="8"/>
      <c r="Q66" s="8"/>
      <c r="R66" s="8"/>
      <c r="S66" s="8"/>
      <c r="T66" s="8"/>
      <c r="U66" s="8"/>
      <c r="V66" s="8"/>
      <c r="W66" s="8"/>
      <c r="X66" s="8"/>
      <c r="Y66" s="8"/>
      <c r="Z66" s="8"/>
    </row>
    <row r="67" ht="21.0" customHeight="1">
      <c r="A67" s="31" t="s">
        <v>85</v>
      </c>
      <c r="B67" s="32"/>
      <c r="C67" s="32"/>
      <c r="D67" s="32"/>
      <c r="E67" s="32"/>
      <c r="F67" s="33"/>
      <c r="G67" s="23" t="s">
        <v>86</v>
      </c>
      <c r="H67" s="24"/>
      <c r="I67" s="24"/>
      <c r="J67" s="24"/>
      <c r="K67" s="24"/>
      <c r="L67" s="25"/>
      <c r="M67" s="6"/>
      <c r="N67" s="6"/>
      <c r="O67" s="8"/>
      <c r="P67" s="8"/>
      <c r="Q67" s="8"/>
      <c r="R67" s="8"/>
      <c r="S67" s="8"/>
      <c r="T67" s="8"/>
      <c r="U67" s="8"/>
      <c r="V67" s="8"/>
      <c r="W67" s="8"/>
      <c r="X67" s="8"/>
      <c r="Y67" s="8"/>
      <c r="Z67" s="8"/>
    </row>
    <row r="68" ht="16.5" customHeight="1">
      <c r="A68" s="34">
        <v>1.0</v>
      </c>
      <c r="B68" s="30" t="s">
        <v>87</v>
      </c>
      <c r="C68" s="24"/>
      <c r="D68" s="24"/>
      <c r="E68" s="24"/>
      <c r="F68" s="25"/>
      <c r="G68" s="34">
        <v>1.0</v>
      </c>
      <c r="H68" s="30" t="s">
        <v>88</v>
      </c>
      <c r="I68" s="24"/>
      <c r="J68" s="24"/>
      <c r="K68" s="24"/>
      <c r="L68" s="25"/>
      <c r="M68" s="6"/>
      <c r="N68" s="6"/>
      <c r="O68" s="8"/>
      <c r="P68" s="8"/>
      <c r="Q68" s="8"/>
      <c r="R68" s="8"/>
      <c r="S68" s="8"/>
      <c r="T68" s="8"/>
      <c r="U68" s="8"/>
      <c r="V68" s="8"/>
      <c r="W68" s="8"/>
      <c r="X68" s="8"/>
      <c r="Y68" s="8"/>
      <c r="Z68" s="8"/>
    </row>
    <row r="69" ht="16.5" customHeight="1">
      <c r="A69" s="34">
        <v>2.0</v>
      </c>
      <c r="B69" s="30" t="s">
        <v>89</v>
      </c>
      <c r="C69" s="24"/>
      <c r="D69" s="24"/>
      <c r="E69" s="24"/>
      <c r="F69" s="25"/>
      <c r="G69" s="34">
        <v>2.0</v>
      </c>
      <c r="H69" s="30" t="s">
        <v>90</v>
      </c>
      <c r="I69" s="24"/>
      <c r="J69" s="24"/>
      <c r="K69" s="24"/>
      <c r="L69" s="25"/>
      <c r="M69" s="6"/>
      <c r="N69" s="6"/>
      <c r="O69" s="8"/>
      <c r="P69" s="8"/>
      <c r="Q69" s="8"/>
      <c r="R69" s="8"/>
      <c r="S69" s="8"/>
      <c r="T69" s="8"/>
      <c r="U69" s="8"/>
      <c r="V69" s="8"/>
      <c r="W69" s="8"/>
      <c r="X69" s="8"/>
      <c r="Y69" s="8"/>
      <c r="Z69" s="8"/>
    </row>
    <row r="70" ht="16.5" customHeight="1">
      <c r="A70" s="34">
        <v>3.0</v>
      </c>
      <c r="B70" s="30" t="s">
        <v>91</v>
      </c>
      <c r="C70" s="24"/>
      <c r="D70" s="24"/>
      <c r="E70" s="24"/>
      <c r="F70" s="25"/>
      <c r="G70" s="34">
        <v>3.0</v>
      </c>
      <c r="H70" s="30" t="s">
        <v>92</v>
      </c>
      <c r="I70" s="24"/>
      <c r="J70" s="24"/>
      <c r="K70" s="24"/>
      <c r="L70" s="25"/>
      <c r="M70" s="6"/>
      <c r="N70" s="6"/>
      <c r="O70" s="8"/>
      <c r="P70" s="8"/>
      <c r="Q70" s="8"/>
      <c r="R70" s="8"/>
      <c r="S70" s="8"/>
      <c r="T70" s="8"/>
      <c r="U70" s="8"/>
      <c r="V70" s="8"/>
      <c r="W70" s="8"/>
      <c r="X70" s="8"/>
      <c r="Y70" s="8"/>
      <c r="Z70" s="8"/>
    </row>
    <row r="71" ht="16.5" customHeight="1">
      <c r="A71" s="34">
        <v>4.0</v>
      </c>
      <c r="B71" s="30" t="s">
        <v>93</v>
      </c>
      <c r="C71" s="24"/>
      <c r="D71" s="24"/>
      <c r="E71" s="24"/>
      <c r="F71" s="25"/>
      <c r="G71" s="34">
        <v>4.0</v>
      </c>
      <c r="H71" s="30" t="s">
        <v>94</v>
      </c>
      <c r="I71" s="24"/>
      <c r="J71" s="24"/>
      <c r="K71" s="24"/>
      <c r="L71" s="25"/>
      <c r="M71" s="6"/>
      <c r="N71" s="6"/>
      <c r="O71" s="8"/>
      <c r="P71" s="8"/>
      <c r="Q71" s="8"/>
      <c r="R71" s="8"/>
      <c r="S71" s="8"/>
      <c r="T71" s="8"/>
      <c r="U71" s="8"/>
      <c r="V71" s="8"/>
      <c r="W71" s="8"/>
      <c r="X71" s="8"/>
      <c r="Y71" s="8"/>
      <c r="Z71" s="8"/>
    </row>
    <row r="72" ht="16.5" customHeight="1">
      <c r="A72" s="34">
        <v>5.0</v>
      </c>
      <c r="B72" s="30" t="s">
        <v>95</v>
      </c>
      <c r="C72" s="24"/>
      <c r="D72" s="24"/>
      <c r="E72" s="24"/>
      <c r="F72" s="25"/>
      <c r="G72" s="34">
        <v>5.0</v>
      </c>
      <c r="H72" s="30"/>
      <c r="I72" s="24"/>
      <c r="J72" s="24"/>
      <c r="K72" s="24"/>
      <c r="L72" s="25"/>
      <c r="M72" s="6"/>
      <c r="N72" s="6"/>
      <c r="O72" s="8"/>
      <c r="P72" s="8"/>
      <c r="Q72" s="8"/>
      <c r="R72" s="8"/>
      <c r="S72" s="8"/>
      <c r="T72" s="8"/>
      <c r="U72" s="8"/>
      <c r="V72" s="8"/>
      <c r="W72" s="8"/>
      <c r="X72" s="8"/>
      <c r="Y72" s="8"/>
      <c r="Z72" s="8"/>
    </row>
    <row r="73" ht="16.5" customHeight="1">
      <c r="A73" s="34">
        <v>6.0</v>
      </c>
      <c r="B73" s="30"/>
      <c r="C73" s="24"/>
      <c r="D73" s="24"/>
      <c r="E73" s="24"/>
      <c r="F73" s="25"/>
      <c r="G73" s="34">
        <v>6.0</v>
      </c>
      <c r="H73" s="30"/>
      <c r="I73" s="24"/>
      <c r="J73" s="24"/>
      <c r="K73" s="24"/>
      <c r="L73" s="25"/>
      <c r="M73" s="6"/>
      <c r="N73" s="6"/>
      <c r="O73" s="8"/>
      <c r="P73" s="8"/>
      <c r="Q73" s="8"/>
      <c r="R73" s="8"/>
      <c r="S73" s="8"/>
      <c r="T73" s="8"/>
      <c r="U73" s="8"/>
      <c r="V73" s="8"/>
      <c r="W73" s="8"/>
      <c r="X73" s="8"/>
      <c r="Y73" s="8"/>
      <c r="Z73" s="8"/>
    </row>
    <row r="74" ht="16.5" customHeight="1">
      <c r="A74" s="34">
        <v>7.0</v>
      </c>
      <c r="B74" s="30"/>
      <c r="C74" s="24"/>
      <c r="D74" s="24"/>
      <c r="E74" s="24"/>
      <c r="F74" s="25"/>
      <c r="G74" s="34">
        <v>7.0</v>
      </c>
      <c r="H74" s="30"/>
      <c r="I74" s="24"/>
      <c r="J74" s="24"/>
      <c r="K74" s="24"/>
      <c r="L74" s="25"/>
      <c r="M74" s="6"/>
      <c r="N74" s="6"/>
      <c r="O74" s="8"/>
      <c r="P74" s="8"/>
      <c r="Q74" s="8"/>
      <c r="R74" s="8"/>
      <c r="S74" s="8"/>
      <c r="T74" s="8"/>
      <c r="U74" s="8"/>
      <c r="V74" s="8"/>
      <c r="W74" s="8"/>
      <c r="X74" s="8"/>
      <c r="Y74" s="8"/>
      <c r="Z74" s="8"/>
    </row>
    <row r="75" ht="16.5" customHeight="1">
      <c r="A75" s="34">
        <v>8.0</v>
      </c>
      <c r="B75" s="30"/>
      <c r="C75" s="24"/>
      <c r="D75" s="24"/>
      <c r="E75" s="24"/>
      <c r="F75" s="25"/>
      <c r="G75" s="34">
        <v>8.0</v>
      </c>
      <c r="H75" s="30"/>
      <c r="I75" s="24"/>
      <c r="J75" s="24"/>
      <c r="K75" s="24"/>
      <c r="L75" s="25"/>
      <c r="M75" s="6"/>
      <c r="N75" s="6"/>
      <c r="O75" s="8"/>
      <c r="P75" s="8"/>
      <c r="Q75" s="8"/>
      <c r="R75" s="8"/>
      <c r="S75" s="8"/>
      <c r="T75" s="8"/>
      <c r="U75" s="8"/>
      <c r="V75" s="8"/>
      <c r="W75" s="8"/>
      <c r="X75" s="8"/>
      <c r="Y75" s="8"/>
      <c r="Z75" s="8"/>
    </row>
    <row r="76" ht="16.5" customHeight="1">
      <c r="A76" s="34">
        <v>9.0</v>
      </c>
      <c r="B76" s="30"/>
      <c r="C76" s="24"/>
      <c r="D76" s="24"/>
      <c r="E76" s="24"/>
      <c r="F76" s="25"/>
      <c r="G76" s="34">
        <v>9.0</v>
      </c>
      <c r="H76" s="30"/>
      <c r="I76" s="24"/>
      <c r="J76" s="24"/>
      <c r="K76" s="24"/>
      <c r="L76" s="25"/>
      <c r="M76" s="6"/>
      <c r="N76" s="6"/>
      <c r="O76" s="8"/>
      <c r="P76" s="8"/>
      <c r="Q76" s="8"/>
      <c r="R76" s="8"/>
      <c r="S76" s="8"/>
      <c r="T76" s="8"/>
      <c r="U76" s="8"/>
      <c r="V76" s="8"/>
      <c r="W76" s="8"/>
      <c r="X76" s="8"/>
      <c r="Y76" s="8"/>
      <c r="Z76" s="8"/>
    </row>
    <row r="77" ht="16.5" customHeight="1">
      <c r="A77" s="34">
        <v>10.0</v>
      </c>
      <c r="B77" s="30"/>
      <c r="C77" s="24"/>
      <c r="D77" s="24"/>
      <c r="E77" s="24"/>
      <c r="F77" s="25"/>
      <c r="G77" s="34">
        <v>10.0</v>
      </c>
      <c r="H77" s="30"/>
      <c r="I77" s="24"/>
      <c r="J77" s="24"/>
      <c r="K77" s="24"/>
      <c r="L77" s="25"/>
      <c r="M77" s="6"/>
      <c r="N77" s="6"/>
      <c r="O77" s="8"/>
      <c r="P77" s="8"/>
      <c r="Q77" s="8"/>
      <c r="R77" s="8"/>
      <c r="S77" s="8"/>
      <c r="T77" s="8"/>
      <c r="U77" s="8"/>
      <c r="V77" s="8"/>
      <c r="W77" s="8"/>
      <c r="X77" s="8"/>
      <c r="Y77" s="8"/>
      <c r="Z77" s="8"/>
    </row>
    <row r="78" ht="21.0" customHeight="1">
      <c r="A78" s="31" t="s">
        <v>96</v>
      </c>
      <c r="B78" s="32"/>
      <c r="C78" s="32"/>
      <c r="D78" s="32"/>
      <c r="E78" s="32"/>
      <c r="F78" s="33"/>
      <c r="G78" s="23" t="s">
        <v>97</v>
      </c>
      <c r="H78" s="24"/>
      <c r="I78" s="24"/>
      <c r="J78" s="24"/>
      <c r="K78" s="24"/>
      <c r="L78" s="25"/>
      <c r="M78" s="6"/>
      <c r="N78" s="6"/>
      <c r="O78" s="8"/>
      <c r="P78" s="8"/>
      <c r="Q78" s="8"/>
      <c r="R78" s="8"/>
      <c r="S78" s="8"/>
      <c r="T78" s="8"/>
      <c r="U78" s="8"/>
      <c r="V78" s="8"/>
      <c r="W78" s="8"/>
      <c r="X78" s="8"/>
      <c r="Y78" s="8"/>
      <c r="Z78" s="8"/>
    </row>
    <row r="79" ht="16.5" customHeight="1">
      <c r="A79" s="34">
        <v>1.0</v>
      </c>
      <c r="B79" s="30" t="s">
        <v>98</v>
      </c>
      <c r="C79" s="24"/>
      <c r="D79" s="24"/>
      <c r="E79" s="24"/>
      <c r="F79" s="25"/>
      <c r="G79" s="34">
        <v>1.0</v>
      </c>
      <c r="H79" s="30" t="s">
        <v>99</v>
      </c>
      <c r="I79" s="24"/>
      <c r="J79" s="24"/>
      <c r="K79" s="24"/>
      <c r="L79" s="25"/>
      <c r="M79" s="6"/>
      <c r="N79" s="6"/>
      <c r="O79" s="8"/>
      <c r="P79" s="8"/>
      <c r="Q79" s="8"/>
      <c r="R79" s="8"/>
      <c r="S79" s="8"/>
      <c r="T79" s="8"/>
      <c r="U79" s="8"/>
      <c r="V79" s="8"/>
      <c r="W79" s="8"/>
      <c r="X79" s="8"/>
      <c r="Y79" s="8"/>
      <c r="Z79" s="8"/>
    </row>
    <row r="80" ht="28.5" customHeight="1">
      <c r="A80" s="34">
        <v>2.0</v>
      </c>
      <c r="B80" s="30" t="s">
        <v>100</v>
      </c>
      <c r="C80" s="24"/>
      <c r="D80" s="24"/>
      <c r="E80" s="24"/>
      <c r="F80" s="25"/>
      <c r="G80" s="34">
        <v>2.0</v>
      </c>
      <c r="H80" s="30" t="s">
        <v>101</v>
      </c>
      <c r="I80" s="24"/>
      <c r="J80" s="24"/>
      <c r="K80" s="24"/>
      <c r="L80" s="25"/>
      <c r="M80" s="6"/>
      <c r="N80" s="6"/>
      <c r="O80" s="8"/>
      <c r="P80" s="8"/>
      <c r="Q80" s="8"/>
      <c r="R80" s="8"/>
      <c r="S80" s="8"/>
      <c r="T80" s="8"/>
      <c r="U80" s="8"/>
      <c r="V80" s="8"/>
      <c r="W80" s="8"/>
      <c r="X80" s="8"/>
      <c r="Y80" s="8"/>
      <c r="Z80" s="8"/>
    </row>
    <row r="81" ht="16.5" customHeight="1">
      <c r="A81" s="34">
        <v>3.0</v>
      </c>
      <c r="B81" s="30" t="s">
        <v>102</v>
      </c>
      <c r="C81" s="24"/>
      <c r="D81" s="24"/>
      <c r="E81" s="24"/>
      <c r="F81" s="25"/>
      <c r="G81" s="34">
        <v>3.0</v>
      </c>
      <c r="H81" s="30" t="s">
        <v>103</v>
      </c>
      <c r="I81" s="24"/>
      <c r="J81" s="24"/>
      <c r="K81" s="24"/>
      <c r="L81" s="25"/>
      <c r="M81" s="6"/>
      <c r="N81" s="6"/>
      <c r="O81" s="8"/>
      <c r="P81" s="8"/>
      <c r="Q81" s="8"/>
      <c r="R81" s="8"/>
      <c r="S81" s="8"/>
      <c r="T81" s="8"/>
      <c r="U81" s="8"/>
      <c r="V81" s="8"/>
      <c r="W81" s="8"/>
      <c r="X81" s="8"/>
      <c r="Y81" s="8"/>
      <c r="Z81" s="8"/>
    </row>
    <row r="82" ht="16.5" customHeight="1">
      <c r="A82" s="34">
        <v>4.0</v>
      </c>
      <c r="B82" s="30" t="s">
        <v>104</v>
      </c>
      <c r="C82" s="24"/>
      <c r="D82" s="24"/>
      <c r="E82" s="24"/>
      <c r="F82" s="25"/>
      <c r="G82" s="34">
        <v>4.0</v>
      </c>
      <c r="H82" s="30" t="s">
        <v>105</v>
      </c>
      <c r="I82" s="24"/>
      <c r="J82" s="24"/>
      <c r="K82" s="24"/>
      <c r="L82" s="25"/>
      <c r="M82" s="6"/>
      <c r="N82" s="6"/>
      <c r="O82" s="8"/>
      <c r="P82" s="8"/>
      <c r="Q82" s="8"/>
      <c r="R82" s="8"/>
      <c r="S82" s="8"/>
      <c r="T82" s="8"/>
      <c r="U82" s="8"/>
      <c r="V82" s="8"/>
      <c r="W82" s="8"/>
      <c r="X82" s="8"/>
      <c r="Y82" s="8"/>
      <c r="Z82" s="8"/>
    </row>
    <row r="83" ht="16.5" customHeight="1">
      <c r="A83" s="34">
        <v>5.0</v>
      </c>
      <c r="B83" s="30"/>
      <c r="C83" s="24"/>
      <c r="D83" s="24"/>
      <c r="E83" s="24"/>
      <c r="F83" s="25"/>
      <c r="G83" s="34">
        <v>5.0</v>
      </c>
      <c r="H83" s="30"/>
      <c r="I83" s="24"/>
      <c r="J83" s="24"/>
      <c r="K83" s="24"/>
      <c r="L83" s="25"/>
      <c r="M83" s="6"/>
      <c r="N83" s="6"/>
      <c r="O83" s="8"/>
      <c r="P83" s="8"/>
      <c r="Q83" s="8"/>
      <c r="R83" s="8"/>
      <c r="S83" s="8"/>
      <c r="T83" s="8"/>
      <c r="U83" s="8"/>
      <c r="V83" s="8"/>
      <c r="W83" s="8"/>
      <c r="X83" s="8"/>
      <c r="Y83" s="8"/>
      <c r="Z83" s="8"/>
    </row>
    <row r="84" ht="16.5" customHeight="1">
      <c r="A84" s="34">
        <v>6.0</v>
      </c>
      <c r="B84" s="30"/>
      <c r="C84" s="24"/>
      <c r="D84" s="24"/>
      <c r="E84" s="24"/>
      <c r="F84" s="25"/>
      <c r="G84" s="34">
        <v>6.0</v>
      </c>
      <c r="H84" s="30"/>
      <c r="I84" s="24"/>
      <c r="J84" s="24"/>
      <c r="K84" s="24"/>
      <c r="L84" s="25"/>
      <c r="M84" s="6"/>
      <c r="N84" s="6"/>
      <c r="O84" s="8"/>
      <c r="P84" s="8"/>
      <c r="Q84" s="8"/>
      <c r="R84" s="8"/>
      <c r="S84" s="8"/>
      <c r="T84" s="8"/>
      <c r="U84" s="8"/>
      <c r="V84" s="8"/>
      <c r="W84" s="8"/>
      <c r="X84" s="8"/>
      <c r="Y84" s="8"/>
      <c r="Z84" s="8"/>
    </row>
    <row r="85" ht="16.5" customHeight="1">
      <c r="A85" s="34">
        <v>7.0</v>
      </c>
      <c r="B85" s="30"/>
      <c r="C85" s="24"/>
      <c r="D85" s="24"/>
      <c r="E85" s="24"/>
      <c r="F85" s="25"/>
      <c r="G85" s="34">
        <v>7.0</v>
      </c>
      <c r="H85" s="30"/>
      <c r="I85" s="24"/>
      <c r="J85" s="24"/>
      <c r="K85" s="24"/>
      <c r="L85" s="25"/>
      <c r="M85" s="6"/>
      <c r="N85" s="6"/>
      <c r="O85" s="8"/>
      <c r="P85" s="8"/>
      <c r="Q85" s="8"/>
      <c r="R85" s="8"/>
      <c r="S85" s="8"/>
      <c r="T85" s="8"/>
      <c r="U85" s="8"/>
      <c r="V85" s="8"/>
      <c r="W85" s="8"/>
      <c r="X85" s="8"/>
      <c r="Y85" s="8"/>
      <c r="Z85" s="8"/>
    </row>
    <row r="86" ht="16.5" customHeight="1">
      <c r="A86" s="34">
        <v>8.0</v>
      </c>
      <c r="B86" s="30"/>
      <c r="C86" s="24"/>
      <c r="D86" s="24"/>
      <c r="E86" s="24"/>
      <c r="F86" s="25"/>
      <c r="G86" s="34">
        <v>8.0</v>
      </c>
      <c r="H86" s="30"/>
      <c r="I86" s="24"/>
      <c r="J86" s="24"/>
      <c r="K86" s="24"/>
      <c r="L86" s="25"/>
      <c r="M86" s="6"/>
      <c r="N86" s="6"/>
      <c r="O86" s="8"/>
      <c r="P86" s="8"/>
      <c r="Q86" s="8"/>
      <c r="R86" s="8"/>
      <c r="S86" s="8"/>
      <c r="T86" s="8"/>
      <c r="U86" s="8"/>
      <c r="V86" s="8"/>
      <c r="W86" s="8"/>
      <c r="X86" s="8"/>
      <c r="Y86" s="8"/>
      <c r="Z86" s="8"/>
    </row>
    <row r="87" ht="16.5" customHeight="1">
      <c r="A87" s="34">
        <v>9.0</v>
      </c>
      <c r="B87" s="30"/>
      <c r="C87" s="24"/>
      <c r="D87" s="24"/>
      <c r="E87" s="24"/>
      <c r="F87" s="25"/>
      <c r="G87" s="34">
        <v>9.0</v>
      </c>
      <c r="H87" s="30"/>
      <c r="I87" s="24"/>
      <c r="J87" s="24"/>
      <c r="K87" s="24"/>
      <c r="L87" s="25"/>
      <c r="M87" s="6"/>
      <c r="N87" s="6"/>
      <c r="O87" s="8"/>
      <c r="P87" s="8"/>
      <c r="Q87" s="8"/>
      <c r="R87" s="8"/>
      <c r="S87" s="8"/>
      <c r="T87" s="8"/>
      <c r="U87" s="8"/>
      <c r="V87" s="8"/>
      <c r="W87" s="8"/>
      <c r="X87" s="8"/>
      <c r="Y87" s="8"/>
      <c r="Z87" s="8"/>
    </row>
    <row r="88" ht="16.5" customHeight="1">
      <c r="A88" s="34">
        <v>10.0</v>
      </c>
      <c r="B88" s="30"/>
      <c r="C88" s="24"/>
      <c r="D88" s="24"/>
      <c r="E88" s="24"/>
      <c r="F88" s="25"/>
      <c r="G88" s="34">
        <v>10.0</v>
      </c>
      <c r="H88" s="30"/>
      <c r="I88" s="24"/>
      <c r="J88" s="24"/>
      <c r="K88" s="24"/>
      <c r="L88" s="25"/>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37.57"/>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5"/>
      <c r="B1" s="2"/>
      <c r="C1" s="36" t="s">
        <v>0</v>
      </c>
      <c r="D1" s="4"/>
      <c r="E1" s="4"/>
      <c r="F1" s="4"/>
      <c r="G1" s="4"/>
      <c r="H1" s="4"/>
      <c r="I1" s="4"/>
      <c r="J1" s="4"/>
      <c r="K1" s="4"/>
      <c r="L1" s="4"/>
      <c r="M1" s="4"/>
      <c r="N1" s="4"/>
      <c r="O1" s="4"/>
      <c r="P1" s="4"/>
      <c r="Q1" s="4"/>
      <c r="R1" s="4"/>
      <c r="S1" s="4"/>
      <c r="T1" s="4"/>
      <c r="U1" s="2"/>
      <c r="V1" s="37" t="s">
        <v>106</v>
      </c>
      <c r="W1" s="8"/>
      <c r="X1" s="8"/>
      <c r="Y1" s="8"/>
      <c r="Z1" s="8"/>
    </row>
    <row r="2" ht="16.5" customHeight="1">
      <c r="A2" s="9"/>
      <c r="B2" s="10"/>
      <c r="C2" s="9"/>
      <c r="U2" s="10"/>
      <c r="V2" s="37" t="s">
        <v>107</v>
      </c>
      <c r="W2" s="8"/>
      <c r="X2" s="8"/>
      <c r="Y2" s="8"/>
      <c r="Z2" s="8"/>
    </row>
    <row r="3" ht="16.5" customHeight="1">
      <c r="A3" s="9"/>
      <c r="B3" s="10"/>
      <c r="C3" s="9"/>
      <c r="U3" s="10"/>
      <c r="V3" s="37" t="s">
        <v>108</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7" t="s">
        <v>109</v>
      </c>
      <c r="W4" s="8"/>
      <c r="X4" s="8"/>
      <c r="Y4" s="8"/>
      <c r="Z4" s="8"/>
    </row>
    <row r="5" ht="11.25" customHeight="1">
      <c r="A5" s="38"/>
      <c r="B5" s="38"/>
      <c r="C5" s="38"/>
      <c r="D5" s="39"/>
      <c r="E5" s="39"/>
      <c r="F5" s="39"/>
      <c r="G5" s="39"/>
      <c r="H5" s="39"/>
      <c r="I5" s="39"/>
      <c r="J5" s="39"/>
      <c r="K5" s="39"/>
      <c r="L5" s="39"/>
      <c r="M5" s="39"/>
      <c r="N5" s="39"/>
      <c r="O5" s="39"/>
      <c r="P5" s="39"/>
      <c r="Q5" s="39"/>
      <c r="R5" s="39"/>
      <c r="S5" s="39"/>
      <c r="T5" s="39"/>
      <c r="U5" s="39"/>
      <c r="V5" s="39"/>
      <c r="W5" s="8"/>
      <c r="X5" s="8"/>
      <c r="Y5" s="8"/>
      <c r="Z5" s="8"/>
    </row>
    <row r="6" ht="15.0" customHeight="1">
      <c r="A6" s="40" t="s">
        <v>110</v>
      </c>
      <c r="B6" s="41" t="s">
        <v>111</v>
      </c>
      <c r="C6" s="42" t="s">
        <v>112</v>
      </c>
      <c r="D6" s="24"/>
      <c r="E6" s="24"/>
      <c r="F6" s="24"/>
      <c r="G6" s="24"/>
      <c r="H6" s="24"/>
      <c r="I6" s="24"/>
      <c r="J6" s="25"/>
      <c r="K6" s="42" t="s">
        <v>113</v>
      </c>
      <c r="L6" s="24"/>
      <c r="M6" s="24"/>
      <c r="N6" s="24"/>
      <c r="O6" s="24"/>
      <c r="P6" s="25"/>
      <c r="Q6" s="42" t="s">
        <v>114</v>
      </c>
      <c r="R6" s="24"/>
      <c r="S6" s="24"/>
      <c r="T6" s="24"/>
      <c r="U6" s="24"/>
      <c r="V6" s="25"/>
      <c r="W6" s="8"/>
      <c r="X6" s="8"/>
      <c r="Y6" s="8"/>
      <c r="Z6" s="8"/>
    </row>
    <row r="7" ht="18.0" customHeight="1">
      <c r="A7" s="43"/>
      <c r="B7" s="43"/>
      <c r="C7" s="44" t="s">
        <v>115</v>
      </c>
      <c r="D7" s="44" t="s">
        <v>116</v>
      </c>
      <c r="E7" s="44" t="s">
        <v>117</v>
      </c>
      <c r="F7" s="44" t="s">
        <v>118</v>
      </c>
      <c r="G7" s="45" t="s">
        <v>119</v>
      </c>
      <c r="H7" s="44" t="s">
        <v>120</v>
      </c>
      <c r="I7" s="44" t="s">
        <v>121</v>
      </c>
      <c r="J7" s="44" t="s">
        <v>122</v>
      </c>
      <c r="K7" s="46" t="s">
        <v>123</v>
      </c>
      <c r="L7" s="41" t="s">
        <v>124</v>
      </c>
      <c r="M7" s="47" t="s">
        <v>125</v>
      </c>
      <c r="N7" s="46" t="s">
        <v>126</v>
      </c>
      <c r="O7" s="41" t="s">
        <v>124</v>
      </c>
      <c r="P7" s="46" t="s">
        <v>127</v>
      </c>
      <c r="Q7" s="44" t="s">
        <v>128</v>
      </c>
      <c r="R7" s="44" t="s">
        <v>129</v>
      </c>
      <c r="S7" s="44" t="s">
        <v>130</v>
      </c>
      <c r="T7" s="44" t="s">
        <v>131</v>
      </c>
      <c r="U7" s="46" t="s">
        <v>132</v>
      </c>
      <c r="V7" s="44" t="s">
        <v>133</v>
      </c>
      <c r="W7" s="8"/>
      <c r="X7" s="8"/>
      <c r="Y7" s="8"/>
      <c r="Z7" s="8"/>
    </row>
    <row r="8" ht="34.5" customHeight="1">
      <c r="A8" s="48"/>
      <c r="B8" s="48"/>
      <c r="C8" s="48"/>
      <c r="D8" s="48"/>
      <c r="E8" s="48"/>
      <c r="F8" s="48"/>
      <c r="G8" s="48"/>
      <c r="H8" s="48"/>
      <c r="I8" s="48"/>
      <c r="J8" s="48"/>
      <c r="K8" s="48"/>
      <c r="L8" s="48"/>
      <c r="M8" s="48"/>
      <c r="N8" s="48"/>
      <c r="O8" s="48"/>
      <c r="P8" s="48"/>
      <c r="Q8" s="48"/>
      <c r="R8" s="48"/>
      <c r="S8" s="48"/>
      <c r="T8" s="48"/>
      <c r="U8" s="48"/>
      <c r="V8" s="48"/>
      <c r="W8" s="8"/>
      <c r="X8" s="8"/>
      <c r="Y8" s="8"/>
      <c r="Z8" s="8"/>
    </row>
    <row r="9" ht="16.5" customHeight="1">
      <c r="A9" s="49">
        <v>1.0</v>
      </c>
      <c r="B9" s="50" t="str">
        <f>IF(C9="","",
IF('1. Punto de Partida'!$C$6="","",'1. Punto de Partida'!$C$6))</f>
        <v>Gestión Documental</v>
      </c>
      <c r="C9" s="50" t="s">
        <v>134</v>
      </c>
      <c r="D9" s="50" t="s">
        <v>135</v>
      </c>
      <c r="E9" s="50" t="s">
        <v>136</v>
      </c>
      <c r="F9" s="50" t="s">
        <v>137</v>
      </c>
      <c r="G9" s="50" t="s">
        <v>138</v>
      </c>
      <c r="H9" s="50" t="s">
        <v>139</v>
      </c>
      <c r="I9" s="50" t="s">
        <v>140</v>
      </c>
      <c r="J9" s="50" t="s">
        <v>141</v>
      </c>
      <c r="K9" s="51" t="str">
        <f>IFERROR(MID(J9,1,SEARCH(":",J9,1)-1),"")</f>
        <v>Alta</v>
      </c>
      <c r="L9" s="52">
        <f>IF(OR(K9="Rara vez",K9="Muy Baja"),0.2,
IF(OR(K9="Improbable",K9="Baja"),0.4,
IF(OR(K9="Posible",K9="Media"),0.6,
IF(OR(K9="Probable",K9="Alta"),0.8,
IF(OR(K9="Casi seguro",K9="Muy Alta"),1,"")))))</f>
        <v>0.8</v>
      </c>
      <c r="M9" s="53" t="s">
        <v>142</v>
      </c>
      <c r="N9" s="51"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52">
        <f>IF(N9="Leve",0.2,
IF(N9="Menor",0.4,
IF(N9="Moderado",0.6,
IF(N9="Mayor",0.8,
IF(N9="Catastrófico",1,"")))))</f>
        <v>0.6</v>
      </c>
      <c r="P9" s="54"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55" t="s">
        <v>143</v>
      </c>
      <c r="R9" s="55" t="s">
        <v>144</v>
      </c>
      <c r="S9" s="55" t="s">
        <v>145</v>
      </c>
      <c r="T9" s="55" t="s">
        <v>146</v>
      </c>
      <c r="U9" s="50" t="str">
        <f>IF(S9="","","Cuatrimestral")</f>
        <v>Cuatrimestral</v>
      </c>
      <c r="V9" s="50" t="s">
        <v>147</v>
      </c>
      <c r="W9" s="8"/>
      <c r="X9" s="8"/>
      <c r="Y9" s="8"/>
      <c r="Z9" s="8"/>
    </row>
    <row r="10" ht="27.0" customHeight="1">
      <c r="A10" s="43"/>
      <c r="B10" s="43"/>
      <c r="C10" s="43"/>
      <c r="D10" s="43"/>
      <c r="E10" s="43"/>
      <c r="F10" s="43"/>
      <c r="G10" s="43"/>
      <c r="H10" s="43"/>
      <c r="I10" s="43"/>
      <c r="J10" s="43"/>
      <c r="K10" s="43"/>
      <c r="L10" s="43"/>
      <c r="M10" s="43"/>
      <c r="N10" s="43"/>
      <c r="O10" s="43"/>
      <c r="P10" s="43"/>
      <c r="Q10" s="43"/>
      <c r="R10" s="43"/>
      <c r="S10" s="43"/>
      <c r="T10" s="43"/>
      <c r="U10" s="43"/>
      <c r="V10" s="43"/>
      <c r="W10" s="8"/>
      <c r="X10" s="8"/>
      <c r="Y10" s="8"/>
      <c r="Z10" s="8"/>
    </row>
    <row r="11" ht="70.5" customHeight="1">
      <c r="A11" s="48"/>
      <c r="B11" s="48"/>
      <c r="C11" s="48"/>
      <c r="D11" s="48"/>
      <c r="E11" s="48"/>
      <c r="F11" s="48"/>
      <c r="G11" s="48"/>
      <c r="H11" s="48"/>
      <c r="I11" s="48"/>
      <c r="J11" s="48"/>
      <c r="K11" s="48"/>
      <c r="L11" s="48"/>
      <c r="M11" s="48"/>
      <c r="N11" s="48"/>
      <c r="O11" s="48"/>
      <c r="P11" s="48"/>
      <c r="Q11" s="48"/>
      <c r="R11" s="48"/>
      <c r="S11" s="48"/>
      <c r="T11" s="48"/>
      <c r="U11" s="48"/>
      <c r="V11" s="48"/>
      <c r="W11" s="8"/>
      <c r="X11" s="8"/>
      <c r="Y11" s="8"/>
      <c r="Z11" s="8"/>
    </row>
    <row r="12" ht="16.5" customHeight="1">
      <c r="A12" s="49">
        <v>2.0</v>
      </c>
      <c r="B12" s="50" t="str">
        <f>IF(C12="","",
IF('1. Punto de Partida'!$C$6="","",'1. Punto de Partida'!$C$6))</f>
        <v>Gestión Documental</v>
      </c>
      <c r="C12" s="50" t="s">
        <v>148</v>
      </c>
      <c r="D12" s="50" t="s">
        <v>135</v>
      </c>
      <c r="E12" s="50" t="s">
        <v>149</v>
      </c>
      <c r="F12" s="50" t="s">
        <v>150</v>
      </c>
      <c r="G12" s="50" t="s">
        <v>151</v>
      </c>
      <c r="H12" s="50" t="s">
        <v>139</v>
      </c>
      <c r="I12" s="50" t="s">
        <v>152</v>
      </c>
      <c r="J12" s="50" t="s">
        <v>153</v>
      </c>
      <c r="K12" s="51" t="str">
        <f>IFERROR(MID(J12,1,SEARCH(":",J12,1)-1),"")</f>
        <v>Media</v>
      </c>
      <c r="L12" s="52">
        <f>IF(OR(K12="Rara vez",K12="Muy Baja"),0.2,
IF(OR(K12="Improbable",K12="Baja"),0.4,
IF(OR(K12="Posible",K12="Media"),0.6,
IF(OR(K12="Probable",K12="Alta"),0.8,
IF(OR(K12="Casi seguro",K12="Muy Alta"),1,"")))))</f>
        <v>0.6</v>
      </c>
      <c r="M12" s="53" t="s">
        <v>154</v>
      </c>
      <c r="N12" s="51"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2">
        <f>IF(N12="Leve",0.2,
IF(N12="Menor",0.4,
IF(N12="Moderado",0.6,
IF(N12="Mayor",0.8,
IF(N12="Catastrófico",1,"")))))</f>
        <v>0.6</v>
      </c>
      <c r="P12" s="54"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55" t="s">
        <v>155</v>
      </c>
      <c r="R12" s="55" t="s">
        <v>156</v>
      </c>
      <c r="S12" s="55" t="s">
        <v>157</v>
      </c>
      <c r="T12" s="55" t="s">
        <v>158</v>
      </c>
      <c r="U12" s="50" t="s">
        <v>159</v>
      </c>
      <c r="V12" s="50" t="s">
        <v>160</v>
      </c>
      <c r="W12" s="8"/>
      <c r="X12" s="8"/>
      <c r="Y12" s="8"/>
      <c r="Z12" s="8"/>
    </row>
    <row r="13" ht="34.5" customHeight="1">
      <c r="A13" s="43"/>
      <c r="B13" s="43"/>
      <c r="C13" s="43"/>
      <c r="D13" s="43"/>
      <c r="E13" s="43"/>
      <c r="F13" s="43"/>
      <c r="G13" s="43"/>
      <c r="H13" s="43"/>
      <c r="I13" s="43"/>
      <c r="J13" s="43"/>
      <c r="K13" s="43"/>
      <c r="L13" s="43"/>
      <c r="M13" s="43"/>
      <c r="N13" s="43"/>
      <c r="O13" s="43"/>
      <c r="P13" s="43"/>
      <c r="Q13" s="43"/>
      <c r="R13" s="43"/>
      <c r="S13" s="43"/>
      <c r="T13" s="43"/>
      <c r="U13" s="43"/>
      <c r="V13" s="43"/>
      <c r="W13" s="8"/>
      <c r="X13" s="8"/>
      <c r="Y13" s="8"/>
      <c r="Z13" s="8"/>
    </row>
    <row r="14" ht="94.5" customHeight="1">
      <c r="A14" s="48"/>
      <c r="B14" s="48"/>
      <c r="C14" s="48"/>
      <c r="D14" s="48"/>
      <c r="E14" s="48"/>
      <c r="F14" s="48"/>
      <c r="G14" s="48"/>
      <c r="H14" s="48"/>
      <c r="I14" s="48"/>
      <c r="J14" s="48"/>
      <c r="K14" s="48"/>
      <c r="L14" s="48"/>
      <c r="M14" s="48"/>
      <c r="N14" s="48"/>
      <c r="O14" s="48"/>
      <c r="P14" s="48"/>
      <c r="Q14" s="48"/>
      <c r="R14" s="48"/>
      <c r="S14" s="48"/>
      <c r="T14" s="48"/>
      <c r="U14" s="48"/>
      <c r="V14" s="48"/>
      <c r="W14" s="8"/>
      <c r="X14" s="8"/>
      <c r="Y14" s="8"/>
      <c r="Z14" s="8"/>
    </row>
    <row r="15" ht="16.5" customHeight="1">
      <c r="A15" s="49">
        <v>3.0</v>
      </c>
      <c r="B15" s="50" t="str">
        <f>IF(C15="","",
IF('1. Punto de Partida'!$C$6="","",'1. Punto de Partida'!$C$6))</f>
        <v>Gestión Documental</v>
      </c>
      <c r="C15" s="50" t="s">
        <v>161</v>
      </c>
      <c r="D15" s="50" t="s">
        <v>135</v>
      </c>
      <c r="E15" s="50" t="s">
        <v>162</v>
      </c>
      <c r="F15" s="50" t="s">
        <v>163</v>
      </c>
      <c r="G15" s="50" t="s">
        <v>164</v>
      </c>
      <c r="H15" s="50" t="s">
        <v>139</v>
      </c>
      <c r="I15" s="50" t="s">
        <v>152</v>
      </c>
      <c r="J15" s="50" t="s">
        <v>165</v>
      </c>
      <c r="K15" s="51" t="str">
        <f>IFERROR(MID(J15,1,SEARCH(":",J15,1)-1),"")</f>
        <v>Muy Alta</v>
      </c>
      <c r="L15" s="52">
        <f>IF(OR(K15="Rara vez",K15="Muy Baja"),0.2,
IF(OR(K15="Improbable",K15="Baja"),0.4,
IF(OR(K15="Posible",K15="Media"),0.6,
IF(OR(K15="Probable",K15="Alta"),0.8,
IF(OR(K15="Casi seguro",K15="Muy Alta"),1,"")))))</f>
        <v>1</v>
      </c>
      <c r="M15" s="53" t="s">
        <v>142</v>
      </c>
      <c r="N15" s="51"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52">
        <f>IF(N15="Leve",0.2,
IF(N15="Menor",0.4,
IF(N15="Moderado",0.6,
IF(N15="Mayor",0.8,
IF(N15="Catastrófico",1,"")))))</f>
        <v>0.6</v>
      </c>
      <c r="P15" s="54"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55" t="s">
        <v>166</v>
      </c>
      <c r="R15" s="55" t="s">
        <v>167</v>
      </c>
      <c r="S15" s="55" t="s">
        <v>168</v>
      </c>
      <c r="T15" s="55" t="s">
        <v>169</v>
      </c>
      <c r="U15" s="50" t="str">
        <f>IF(S15="","","Cuatrimestral")</f>
        <v>Cuatrimestral</v>
      </c>
      <c r="V15" s="50" t="s">
        <v>170</v>
      </c>
      <c r="W15" s="8"/>
      <c r="X15" s="8"/>
      <c r="Y15" s="8"/>
      <c r="Z15" s="8"/>
    </row>
    <row r="16" ht="16.5" customHeight="1">
      <c r="A16" s="43"/>
      <c r="B16" s="43"/>
      <c r="C16" s="43"/>
      <c r="D16" s="43"/>
      <c r="E16" s="43"/>
      <c r="F16" s="43"/>
      <c r="G16" s="43"/>
      <c r="H16" s="43"/>
      <c r="I16" s="43"/>
      <c r="J16" s="43"/>
      <c r="K16" s="43"/>
      <c r="L16" s="43"/>
      <c r="M16" s="43"/>
      <c r="N16" s="43"/>
      <c r="O16" s="43"/>
      <c r="P16" s="43"/>
      <c r="Q16" s="43"/>
      <c r="R16" s="43"/>
      <c r="S16" s="43"/>
      <c r="T16" s="43"/>
      <c r="U16" s="43"/>
      <c r="V16" s="43"/>
      <c r="W16" s="8"/>
      <c r="X16" s="8"/>
      <c r="Y16" s="8"/>
      <c r="Z16" s="8"/>
    </row>
    <row r="17" ht="66.0" customHeight="1">
      <c r="A17" s="48"/>
      <c r="B17" s="48"/>
      <c r="C17" s="48"/>
      <c r="D17" s="48"/>
      <c r="E17" s="48"/>
      <c r="F17" s="48"/>
      <c r="G17" s="48"/>
      <c r="H17" s="48"/>
      <c r="I17" s="48"/>
      <c r="J17" s="48"/>
      <c r="K17" s="48"/>
      <c r="L17" s="48"/>
      <c r="M17" s="48"/>
      <c r="N17" s="48"/>
      <c r="O17" s="48"/>
      <c r="P17" s="48"/>
      <c r="Q17" s="48"/>
      <c r="R17" s="48"/>
      <c r="S17" s="48"/>
      <c r="T17" s="48"/>
      <c r="U17" s="48"/>
      <c r="V17" s="48"/>
      <c r="W17" s="8"/>
      <c r="X17" s="8"/>
      <c r="Y17" s="8"/>
      <c r="Z17" s="8"/>
    </row>
    <row r="18" ht="16.5" customHeight="1">
      <c r="A18" s="49">
        <v>4.0</v>
      </c>
      <c r="B18" s="50" t="str">
        <f>IF(C18="","",
IF('1. Punto de Partida'!$C$6="","",'1. Punto de Partida'!$C$6))</f>
        <v>Gestión Documental</v>
      </c>
      <c r="C18" s="50" t="s">
        <v>134</v>
      </c>
      <c r="D18" s="50" t="s">
        <v>171</v>
      </c>
      <c r="E18" s="50" t="s">
        <v>172</v>
      </c>
      <c r="F18" s="50" t="s">
        <v>173</v>
      </c>
      <c r="G18" s="50" t="s">
        <v>174</v>
      </c>
      <c r="H18" s="50" t="s">
        <v>175</v>
      </c>
      <c r="I18" s="50" t="s">
        <v>176</v>
      </c>
      <c r="J18" s="50" t="s">
        <v>177</v>
      </c>
      <c r="K18" s="51" t="str">
        <f>IFERROR(MID(J18,1,SEARCH(":",J18,1)-1),"")</f>
        <v>Posible</v>
      </c>
      <c r="L18" s="52">
        <f>IF(OR(K18="Rara vez",K18="Muy Baja"),0.2,
IF(OR(K18="Improbable",K18="Baja"),0.4,
IF(OR(K18="Posible",K18="Media"),0.6,
IF(OR(K18="Probable",K18="Alta"),0.8,
IF(OR(K18="Casi seguro",K18="Muy Alta"),1,"")))))</f>
        <v>0.6</v>
      </c>
      <c r="M18" s="53"/>
      <c r="N18" s="51"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52">
        <f>IF(N18="Leve",0.2,
IF(N18="Menor",0.4,
IF(N18="Moderado",0.6,
IF(N18="Mayor",0.8,
IF(N18="Catastrófico",1,"")))))</f>
        <v>1</v>
      </c>
      <c r="P18" s="54"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55"/>
      <c r="R18" s="55"/>
      <c r="S18" s="55"/>
      <c r="T18" s="55"/>
      <c r="U18" s="50" t="str">
        <f>IF(S18="","","Cuatrimestral")</f>
        <v/>
      </c>
      <c r="V18" s="50"/>
      <c r="W18" s="8"/>
      <c r="X18" s="8"/>
      <c r="Y18" s="8"/>
      <c r="Z18" s="8"/>
    </row>
    <row r="19" ht="15.0" customHeight="1">
      <c r="A19" s="43"/>
      <c r="B19" s="43"/>
      <c r="C19" s="43"/>
      <c r="D19" s="43"/>
      <c r="E19" s="43"/>
      <c r="F19" s="43"/>
      <c r="G19" s="43"/>
      <c r="H19" s="43"/>
      <c r="I19" s="43"/>
      <c r="J19" s="43"/>
      <c r="K19" s="43"/>
      <c r="L19" s="43"/>
      <c r="M19" s="43"/>
      <c r="N19" s="43"/>
      <c r="O19" s="43"/>
      <c r="P19" s="43"/>
      <c r="Q19" s="43"/>
      <c r="R19" s="43"/>
      <c r="S19" s="43"/>
      <c r="T19" s="43"/>
      <c r="U19" s="43"/>
      <c r="V19" s="43"/>
      <c r="W19" s="8"/>
      <c r="X19" s="8"/>
      <c r="Y19" s="8"/>
      <c r="Z19" s="8"/>
    </row>
    <row r="20" ht="45.0" customHeight="1">
      <c r="A20" s="48"/>
      <c r="B20" s="48"/>
      <c r="C20" s="48"/>
      <c r="D20" s="48"/>
      <c r="E20" s="48"/>
      <c r="F20" s="48"/>
      <c r="G20" s="48"/>
      <c r="H20" s="48"/>
      <c r="I20" s="48"/>
      <c r="J20" s="48"/>
      <c r="K20" s="48"/>
      <c r="L20" s="48"/>
      <c r="M20" s="48"/>
      <c r="N20" s="48"/>
      <c r="O20" s="48"/>
      <c r="P20" s="48"/>
      <c r="Q20" s="48"/>
      <c r="R20" s="48"/>
      <c r="S20" s="48"/>
      <c r="T20" s="48"/>
      <c r="U20" s="48"/>
      <c r="V20" s="48"/>
      <c r="W20" s="8"/>
      <c r="X20" s="8"/>
      <c r="Y20" s="8"/>
      <c r="Z20" s="8"/>
    </row>
    <row r="21" ht="16.5" customHeight="1">
      <c r="A21" s="49">
        <v>5.0</v>
      </c>
      <c r="B21" s="50" t="str">
        <f>IF(C21="","",
IF('1. Punto de Partida'!$C$6="","",'1. Punto de Partida'!$C$6))</f>
        <v/>
      </c>
      <c r="C21" s="50"/>
      <c r="D21" s="50"/>
      <c r="E21" s="50"/>
      <c r="F21" s="50"/>
      <c r="G21" s="50"/>
      <c r="H21" s="50"/>
      <c r="I21" s="50"/>
      <c r="J21" s="50"/>
      <c r="K21" s="51" t="str">
        <f>IFERROR(MID(J21,1,SEARCH(":",J21,1)-1),"")</f>
        <v/>
      </c>
      <c r="L21" s="52" t="str">
        <f>IF(OR(K21="Rara vez",K21="Muy Baja"),0.2,
IF(OR(K21="Improbable",K21="Baja"),0.4,
IF(OR(K21="Posible",K21="Media"),0.6,
IF(OR(K21="Probable",K21="Alta"),0.8,
IF(OR(K21="Casi seguro",K21="Muy Alta"),1,"")))))</f>
        <v/>
      </c>
      <c r="M21" s="53"/>
      <c r="N21" s="51"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2" t="str">
        <f>IF(N21="Leve",0.2,
IF(N21="Menor",0.4,
IF(N21="Moderado",0.6,
IF(N21="Mayor",0.8,
IF(N21="Catastrófico",1,"")))))</f>
        <v/>
      </c>
      <c r="P21" s="54"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5"/>
      <c r="R21" s="55"/>
      <c r="S21" s="55"/>
      <c r="T21" s="55"/>
      <c r="U21" s="50" t="str">
        <f>IF(S21="","","Cuatrimestral")</f>
        <v/>
      </c>
      <c r="V21" s="50"/>
      <c r="W21" s="8"/>
      <c r="X21" s="8"/>
      <c r="Y21" s="8"/>
      <c r="Z21" s="8"/>
    </row>
    <row r="22" ht="15.0" customHeight="1">
      <c r="A22" s="43"/>
      <c r="B22" s="43"/>
      <c r="C22" s="43"/>
      <c r="D22" s="43"/>
      <c r="E22" s="43"/>
      <c r="F22" s="43"/>
      <c r="G22" s="43"/>
      <c r="H22" s="43"/>
      <c r="I22" s="43"/>
      <c r="J22" s="43"/>
      <c r="K22" s="43"/>
      <c r="L22" s="43"/>
      <c r="M22" s="43"/>
      <c r="N22" s="43"/>
      <c r="O22" s="43"/>
      <c r="P22" s="43"/>
      <c r="Q22" s="43"/>
      <c r="R22" s="43"/>
      <c r="S22" s="43"/>
      <c r="T22" s="43"/>
      <c r="U22" s="43"/>
      <c r="V22" s="43"/>
      <c r="W22" s="8"/>
      <c r="X22" s="8"/>
      <c r="Y22" s="8"/>
      <c r="Z22" s="8"/>
    </row>
    <row r="23" ht="15.0" customHeight="1">
      <c r="A23" s="48"/>
      <c r="B23" s="48"/>
      <c r="C23" s="48"/>
      <c r="D23" s="48"/>
      <c r="E23" s="48"/>
      <c r="F23" s="48"/>
      <c r="G23" s="48"/>
      <c r="H23" s="48"/>
      <c r="I23" s="48"/>
      <c r="J23" s="48"/>
      <c r="K23" s="48"/>
      <c r="L23" s="48"/>
      <c r="M23" s="48"/>
      <c r="N23" s="48"/>
      <c r="O23" s="48"/>
      <c r="P23" s="48"/>
      <c r="Q23" s="48"/>
      <c r="R23" s="48"/>
      <c r="S23" s="48"/>
      <c r="T23" s="48"/>
      <c r="U23" s="48"/>
      <c r="V23" s="48"/>
      <c r="W23" s="8"/>
      <c r="X23" s="8"/>
      <c r="Y23" s="8"/>
      <c r="Z23" s="8"/>
    </row>
    <row r="24" ht="16.5" customHeight="1">
      <c r="A24" s="49">
        <v>6.0</v>
      </c>
      <c r="B24" s="50" t="str">
        <f>IF(C24="","",
IF('1. Punto de Partida'!$C$6="","",'1. Punto de Partida'!$C$6))</f>
        <v/>
      </c>
      <c r="C24" s="50"/>
      <c r="D24" s="50"/>
      <c r="E24" s="50"/>
      <c r="F24" s="50"/>
      <c r="G24" s="50"/>
      <c r="H24" s="50"/>
      <c r="I24" s="50"/>
      <c r="J24" s="50"/>
      <c r="K24" s="51" t="str">
        <f>IFERROR(MID(J24,1,SEARCH(":",J24,1)-1),"")</f>
        <v/>
      </c>
      <c r="L24" s="52" t="str">
        <f>IF(OR(K24="Rara vez",K24="Muy Baja"),0.2,
IF(OR(K24="Improbable",K24="Baja"),0.4,
IF(OR(K24="Posible",K24="Media"),0.6,
IF(OR(K24="Probable",K24="Alta"),0.8,
IF(OR(K24="Casi seguro",K24="Muy Alta"),1,"")))))</f>
        <v/>
      </c>
      <c r="M24" s="53"/>
      <c r="N24" s="51"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2" t="str">
        <f>IF(N24="Leve",0.2,
IF(N24="Menor",0.4,
IF(N24="Moderado",0.6,
IF(N24="Mayor",0.8,
IF(N24="Catastrófico",1,"")))))</f>
        <v/>
      </c>
      <c r="P24" s="54"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5"/>
      <c r="R24" s="55"/>
      <c r="S24" s="55"/>
      <c r="T24" s="55"/>
      <c r="U24" s="50" t="str">
        <f>IF(S24="","","Cuatrimestral")</f>
        <v/>
      </c>
      <c r="V24" s="50"/>
      <c r="W24" s="8"/>
      <c r="X24" s="8"/>
      <c r="Y24" s="8"/>
      <c r="Z24" s="8"/>
    </row>
    <row r="25" ht="15.0" customHeight="1">
      <c r="A25" s="43"/>
      <c r="B25" s="43"/>
      <c r="C25" s="43"/>
      <c r="D25" s="43"/>
      <c r="E25" s="43"/>
      <c r="F25" s="43"/>
      <c r="G25" s="43"/>
      <c r="H25" s="43"/>
      <c r="I25" s="43"/>
      <c r="J25" s="43"/>
      <c r="K25" s="43"/>
      <c r="L25" s="43"/>
      <c r="M25" s="43"/>
      <c r="N25" s="43"/>
      <c r="O25" s="43"/>
      <c r="P25" s="43"/>
      <c r="Q25" s="43"/>
      <c r="R25" s="43"/>
      <c r="S25" s="43"/>
      <c r="T25" s="43"/>
      <c r="U25" s="43"/>
      <c r="V25" s="43"/>
      <c r="W25" s="8"/>
      <c r="X25" s="8"/>
      <c r="Y25" s="8"/>
      <c r="Z25" s="8"/>
    </row>
    <row r="26" ht="15.0" customHeight="1">
      <c r="A26" s="48"/>
      <c r="B26" s="48"/>
      <c r="C26" s="48"/>
      <c r="D26" s="48"/>
      <c r="E26" s="48"/>
      <c r="F26" s="48"/>
      <c r="G26" s="48"/>
      <c r="H26" s="48"/>
      <c r="I26" s="48"/>
      <c r="J26" s="48"/>
      <c r="K26" s="48"/>
      <c r="L26" s="48"/>
      <c r="M26" s="48"/>
      <c r="N26" s="48"/>
      <c r="O26" s="48"/>
      <c r="P26" s="48"/>
      <c r="Q26" s="48"/>
      <c r="R26" s="48"/>
      <c r="S26" s="48"/>
      <c r="T26" s="48"/>
      <c r="U26" s="48"/>
      <c r="V26" s="48"/>
      <c r="W26" s="8"/>
      <c r="X26" s="8"/>
      <c r="Y26" s="8"/>
      <c r="Z26" s="8"/>
    </row>
    <row r="27" ht="16.5" customHeight="1">
      <c r="A27" s="49">
        <v>7.0</v>
      </c>
      <c r="B27" s="50" t="str">
        <f>IF(C27="","",
IF('1. Punto de Partida'!$C$6="","",'1. Punto de Partida'!$C$6))</f>
        <v/>
      </c>
      <c r="C27" s="50"/>
      <c r="D27" s="50"/>
      <c r="E27" s="50"/>
      <c r="F27" s="50"/>
      <c r="G27" s="50"/>
      <c r="H27" s="50"/>
      <c r="I27" s="50"/>
      <c r="J27" s="50"/>
      <c r="K27" s="51" t="str">
        <f>IFERROR(MID(J27,1,SEARCH(":",J27,1)-1),"")</f>
        <v/>
      </c>
      <c r="L27" s="52" t="str">
        <f>IF(OR(K27="Rara vez",K27="Muy Baja"),0.2,
IF(OR(K27="Improbable",K27="Baja"),0.4,
IF(OR(K27="Posible",K27="Media"),0.6,
IF(OR(K27="Probable",K27="Alta"),0.8,
IF(OR(K27="Casi seguro",K27="Muy Alta"),1,"")))))</f>
        <v/>
      </c>
      <c r="M27" s="53"/>
      <c r="N27" s="51"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2" t="str">
        <f>IF(N27="Leve",0.2,
IF(N27="Menor",0.4,
IF(N27="Moderado",0.6,
IF(N27="Mayor",0.8,
IF(N27="Catastrófico",1,"")))))</f>
        <v/>
      </c>
      <c r="P27" s="54"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5"/>
      <c r="R27" s="55"/>
      <c r="S27" s="55"/>
      <c r="T27" s="55"/>
      <c r="U27" s="50" t="str">
        <f>IF(S27="","","Cuatrimestral")</f>
        <v/>
      </c>
      <c r="V27" s="50"/>
      <c r="W27" s="8"/>
      <c r="X27" s="8"/>
      <c r="Y27" s="8"/>
      <c r="Z27" s="8"/>
    </row>
    <row r="28" ht="15.0" customHeight="1">
      <c r="A28" s="43"/>
      <c r="B28" s="43"/>
      <c r="C28" s="43"/>
      <c r="D28" s="43"/>
      <c r="E28" s="43"/>
      <c r="F28" s="43"/>
      <c r="G28" s="43"/>
      <c r="H28" s="43"/>
      <c r="I28" s="43"/>
      <c r="J28" s="43"/>
      <c r="K28" s="43"/>
      <c r="L28" s="43"/>
      <c r="M28" s="43"/>
      <c r="N28" s="43"/>
      <c r="O28" s="43"/>
      <c r="P28" s="43"/>
      <c r="Q28" s="43"/>
      <c r="R28" s="43"/>
      <c r="S28" s="43"/>
      <c r="T28" s="43"/>
      <c r="U28" s="43"/>
      <c r="V28" s="43"/>
      <c r="W28" s="8"/>
      <c r="X28" s="8"/>
      <c r="Y28" s="8"/>
      <c r="Z28" s="8"/>
    </row>
    <row r="29" ht="15.0" customHeight="1">
      <c r="A29" s="48"/>
      <c r="B29" s="48"/>
      <c r="C29" s="48"/>
      <c r="D29" s="48"/>
      <c r="E29" s="48"/>
      <c r="F29" s="48"/>
      <c r="G29" s="48"/>
      <c r="H29" s="48"/>
      <c r="I29" s="48"/>
      <c r="J29" s="48"/>
      <c r="K29" s="48"/>
      <c r="L29" s="48"/>
      <c r="M29" s="48"/>
      <c r="N29" s="48"/>
      <c r="O29" s="48"/>
      <c r="P29" s="48"/>
      <c r="Q29" s="48"/>
      <c r="R29" s="48"/>
      <c r="S29" s="48"/>
      <c r="T29" s="48"/>
      <c r="U29" s="48"/>
      <c r="V29" s="48"/>
      <c r="W29" s="8"/>
      <c r="X29" s="8"/>
      <c r="Y29" s="8"/>
      <c r="Z29" s="8"/>
    </row>
    <row r="30" ht="16.5" customHeight="1">
      <c r="A30" s="49">
        <v>8.0</v>
      </c>
      <c r="B30" s="50" t="str">
        <f>IF(C30="","",
IF('1. Punto de Partida'!$C$6="","",'1. Punto de Partida'!$C$6))</f>
        <v/>
      </c>
      <c r="C30" s="50"/>
      <c r="D30" s="50"/>
      <c r="E30" s="50"/>
      <c r="F30" s="50"/>
      <c r="G30" s="50"/>
      <c r="H30" s="50"/>
      <c r="I30" s="50"/>
      <c r="J30" s="50"/>
      <c r="K30" s="51" t="str">
        <f>IFERROR(MID(J30,1,SEARCH(":",J30,1)-1),"")</f>
        <v/>
      </c>
      <c r="L30" s="52" t="str">
        <f>IF(OR(K30="Rara vez",K30="Muy Baja"),0.2,
IF(OR(K30="Improbable",K30="Baja"),0.4,
IF(OR(K30="Posible",K30="Media"),0.6,
IF(OR(K30="Probable",K30="Alta"),0.8,
IF(OR(K30="Casi seguro",K30="Muy Alta"),1,"")))))</f>
        <v/>
      </c>
      <c r="M30" s="53"/>
      <c r="N30" s="51"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2" t="str">
        <f>IF(N30="Leve",0.2,
IF(N30="Menor",0.4,
IF(N30="Moderado",0.6,
IF(N30="Mayor",0.8,
IF(N30="Catastrófico",1,"")))))</f>
        <v/>
      </c>
      <c r="P30" s="54"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5"/>
      <c r="R30" s="55"/>
      <c r="S30" s="55"/>
      <c r="T30" s="55"/>
      <c r="U30" s="50" t="str">
        <f>IF(S30="","","Cuatrimestral")</f>
        <v/>
      </c>
      <c r="V30" s="50"/>
      <c r="W30" s="8"/>
      <c r="X30" s="8"/>
      <c r="Y30" s="8"/>
      <c r="Z30" s="8"/>
    </row>
    <row r="31" ht="15.0" customHeight="1">
      <c r="A31" s="43"/>
      <c r="B31" s="43"/>
      <c r="C31" s="43"/>
      <c r="D31" s="43"/>
      <c r="E31" s="43"/>
      <c r="F31" s="43"/>
      <c r="G31" s="43"/>
      <c r="H31" s="43"/>
      <c r="I31" s="43"/>
      <c r="J31" s="43"/>
      <c r="K31" s="43"/>
      <c r="L31" s="43"/>
      <c r="M31" s="43"/>
      <c r="N31" s="43"/>
      <c r="O31" s="43"/>
      <c r="P31" s="43"/>
      <c r="Q31" s="43"/>
      <c r="R31" s="43"/>
      <c r="S31" s="43"/>
      <c r="T31" s="43"/>
      <c r="U31" s="43"/>
      <c r="V31" s="43"/>
      <c r="W31" s="8"/>
      <c r="X31" s="8"/>
      <c r="Y31" s="8"/>
      <c r="Z31" s="8"/>
    </row>
    <row r="32" ht="15.0" customHeight="1">
      <c r="A32" s="48"/>
      <c r="B32" s="48"/>
      <c r="C32" s="48"/>
      <c r="D32" s="48"/>
      <c r="E32" s="48"/>
      <c r="F32" s="48"/>
      <c r="G32" s="48"/>
      <c r="H32" s="48"/>
      <c r="I32" s="48"/>
      <c r="J32" s="48"/>
      <c r="K32" s="48"/>
      <c r="L32" s="48"/>
      <c r="M32" s="48"/>
      <c r="N32" s="48"/>
      <c r="O32" s="48"/>
      <c r="P32" s="48"/>
      <c r="Q32" s="48"/>
      <c r="R32" s="48"/>
      <c r="S32" s="48"/>
      <c r="T32" s="48"/>
      <c r="U32" s="48"/>
      <c r="V32" s="48"/>
      <c r="W32" s="8"/>
      <c r="X32" s="8"/>
      <c r="Y32" s="8"/>
      <c r="Z32" s="8"/>
    </row>
    <row r="33" ht="16.5" customHeight="1">
      <c r="A33" s="49">
        <v>9.0</v>
      </c>
      <c r="B33" s="50" t="str">
        <f>IF(C33="","",
IF('1. Punto de Partida'!$C$6="","",'1. Punto de Partida'!$C$6))</f>
        <v/>
      </c>
      <c r="C33" s="50"/>
      <c r="D33" s="50"/>
      <c r="E33" s="50"/>
      <c r="F33" s="50"/>
      <c r="G33" s="50"/>
      <c r="H33" s="50"/>
      <c r="I33" s="50"/>
      <c r="J33" s="50"/>
      <c r="K33" s="51" t="str">
        <f>IFERROR(MID(J33,1,SEARCH(":",J33,1)-1),"")</f>
        <v/>
      </c>
      <c r="L33" s="52" t="str">
        <f>IF(OR(K33="Rara vez",K33="Muy Baja"),0.2,
IF(OR(K33="Improbable",K33="Baja"),0.4,
IF(OR(K33="Posible",K33="Media"),0.6,
IF(OR(K33="Probable",K33="Alta"),0.8,
IF(OR(K33="Casi seguro",K33="Muy Alta"),1,"")))))</f>
        <v/>
      </c>
      <c r="M33" s="53"/>
      <c r="N33" s="51"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2" t="str">
        <f>IF(N33="Leve",0.2,
IF(N33="Menor",0.4,
IF(N33="Moderado",0.6,
IF(N33="Mayor",0.8,
IF(N33="Catastrófico",1,"")))))</f>
        <v/>
      </c>
      <c r="P33" s="54"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5"/>
      <c r="R33" s="55"/>
      <c r="S33" s="55"/>
      <c r="T33" s="55"/>
      <c r="U33" s="50" t="str">
        <f>IF(S33="","","Cuatrimestral")</f>
        <v/>
      </c>
      <c r="V33" s="50"/>
      <c r="W33" s="8"/>
      <c r="X33" s="8"/>
      <c r="Y33" s="8"/>
      <c r="Z33" s="8"/>
    </row>
    <row r="34" ht="15.0" customHeight="1">
      <c r="A34" s="43"/>
      <c r="B34" s="43"/>
      <c r="C34" s="43"/>
      <c r="D34" s="43"/>
      <c r="E34" s="43"/>
      <c r="F34" s="43"/>
      <c r="G34" s="43"/>
      <c r="H34" s="43"/>
      <c r="I34" s="43"/>
      <c r="J34" s="43"/>
      <c r="K34" s="43"/>
      <c r="L34" s="43"/>
      <c r="M34" s="43"/>
      <c r="N34" s="43"/>
      <c r="O34" s="43"/>
      <c r="P34" s="43"/>
      <c r="Q34" s="43"/>
      <c r="R34" s="43"/>
      <c r="S34" s="43"/>
      <c r="T34" s="43"/>
      <c r="U34" s="43"/>
      <c r="V34" s="43"/>
      <c r="W34" s="8"/>
      <c r="X34" s="8"/>
      <c r="Y34" s="8"/>
      <c r="Z34" s="8"/>
    </row>
    <row r="35" ht="15.0" customHeight="1">
      <c r="A35" s="48"/>
      <c r="B35" s="48"/>
      <c r="C35" s="48"/>
      <c r="D35" s="48"/>
      <c r="E35" s="48"/>
      <c r="F35" s="48"/>
      <c r="G35" s="48"/>
      <c r="H35" s="48"/>
      <c r="I35" s="48"/>
      <c r="J35" s="48"/>
      <c r="K35" s="48"/>
      <c r="L35" s="48"/>
      <c r="M35" s="48"/>
      <c r="N35" s="48"/>
      <c r="O35" s="48"/>
      <c r="P35" s="48"/>
      <c r="Q35" s="48"/>
      <c r="R35" s="48"/>
      <c r="S35" s="48"/>
      <c r="T35" s="48"/>
      <c r="U35" s="48"/>
      <c r="V35" s="48"/>
      <c r="W35" s="8"/>
      <c r="X35" s="8"/>
      <c r="Y35" s="8"/>
      <c r="Z35" s="8"/>
    </row>
    <row r="36" ht="16.5" customHeight="1">
      <c r="A36" s="49">
        <v>10.0</v>
      </c>
      <c r="B36" s="50" t="str">
        <f>IF(C36="","",
IF('1. Punto de Partida'!$C$6="","",'1. Punto de Partida'!$C$6))</f>
        <v/>
      </c>
      <c r="C36" s="50"/>
      <c r="D36" s="50"/>
      <c r="E36" s="50"/>
      <c r="F36" s="50"/>
      <c r="G36" s="50"/>
      <c r="H36" s="50"/>
      <c r="I36" s="50"/>
      <c r="J36" s="50"/>
      <c r="K36" s="51" t="str">
        <f>IFERROR(MID(J36,1,SEARCH(":",J36,1)-1),"")</f>
        <v/>
      </c>
      <c r="L36" s="52" t="str">
        <f>IF(OR(K36="Rara vez",K36="Muy Baja"),0.2,
IF(OR(K36="Improbable",K36="Baja"),0.4,
IF(OR(K36="Posible",K36="Media"),0.6,
IF(OR(K36="Probable",K36="Alta"),0.8,
IF(OR(K36="Casi seguro",K36="Muy Alta"),1,"")))))</f>
        <v/>
      </c>
      <c r="M36" s="53"/>
      <c r="N36" s="51"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2" t="str">
        <f>IF(N36="Leve",0.2,
IF(N36="Menor",0.4,
IF(N36="Moderado",0.6,
IF(N36="Mayor",0.8,
IF(N36="Catastrófico",1,"")))))</f>
        <v/>
      </c>
      <c r="P36" s="54"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5"/>
      <c r="R36" s="55"/>
      <c r="S36" s="55"/>
      <c r="T36" s="55"/>
      <c r="U36" s="50" t="str">
        <f>IF(S36="","","Cuatrimestral")</f>
        <v/>
      </c>
      <c r="V36" s="50"/>
      <c r="W36" s="8"/>
      <c r="X36" s="8"/>
      <c r="Y36" s="8"/>
      <c r="Z36" s="8"/>
    </row>
    <row r="37" ht="15.0" customHeight="1">
      <c r="A37" s="43"/>
      <c r="B37" s="43"/>
      <c r="C37" s="43"/>
      <c r="D37" s="43"/>
      <c r="E37" s="43"/>
      <c r="F37" s="43"/>
      <c r="G37" s="43"/>
      <c r="H37" s="43"/>
      <c r="I37" s="43"/>
      <c r="J37" s="43"/>
      <c r="K37" s="43"/>
      <c r="L37" s="43"/>
      <c r="M37" s="43"/>
      <c r="N37" s="43"/>
      <c r="O37" s="43"/>
      <c r="P37" s="43"/>
      <c r="Q37" s="43"/>
      <c r="R37" s="43"/>
      <c r="S37" s="43"/>
      <c r="T37" s="43"/>
      <c r="U37" s="43"/>
      <c r="V37" s="43"/>
      <c r="W37" s="8"/>
      <c r="X37" s="8"/>
      <c r="Y37" s="8"/>
      <c r="Z37" s="8"/>
    </row>
    <row r="38" ht="15.0" customHeight="1">
      <c r="A38" s="48"/>
      <c r="B38" s="48"/>
      <c r="C38" s="48"/>
      <c r="D38" s="48"/>
      <c r="E38" s="48"/>
      <c r="F38" s="48"/>
      <c r="G38" s="48"/>
      <c r="H38" s="48"/>
      <c r="I38" s="48"/>
      <c r="J38" s="48"/>
      <c r="K38" s="48"/>
      <c r="L38" s="48"/>
      <c r="M38" s="48"/>
      <c r="N38" s="48"/>
      <c r="O38" s="48"/>
      <c r="P38" s="48"/>
      <c r="Q38" s="48"/>
      <c r="R38" s="48"/>
      <c r="S38" s="48"/>
      <c r="T38" s="48"/>
      <c r="U38" s="48"/>
      <c r="V38" s="48"/>
      <c r="W38" s="8"/>
      <c r="X38" s="8"/>
      <c r="Y38" s="8"/>
      <c r="Z38" s="8"/>
    </row>
    <row r="39" ht="16.5" customHeight="1">
      <c r="A39" s="49">
        <v>11.0</v>
      </c>
      <c r="B39" s="50" t="str">
        <f>IF(C39="","",
IF('1. Punto de Partida'!$C$6="","",'1. Punto de Partida'!$C$6))</f>
        <v/>
      </c>
      <c r="C39" s="50"/>
      <c r="D39" s="50"/>
      <c r="E39" s="50"/>
      <c r="F39" s="50"/>
      <c r="G39" s="50"/>
      <c r="H39" s="50"/>
      <c r="I39" s="50"/>
      <c r="J39" s="50"/>
      <c r="K39" s="51" t="str">
        <f>IFERROR(MID(J39,1,SEARCH(":",J39,1)-1),"")</f>
        <v/>
      </c>
      <c r="L39" s="52" t="str">
        <f>IF(OR(K39="Rara vez",K39="Muy Baja"),0.2,
IF(OR(K39="Improbable",K39="Baja"),0.4,
IF(OR(K39="Posible",K39="Media"),0.6,
IF(OR(K39="Probable",K39="Alta"),0.8,
IF(OR(K39="Casi seguro",K39="Muy Alta"),1,"")))))</f>
        <v/>
      </c>
      <c r="M39" s="53"/>
      <c r="N39" s="51"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2" t="str">
        <f>IF(N39="Leve",0.2,
IF(N39="Menor",0.4,
IF(N39="Moderado",0.6,
IF(N39="Mayor",0.8,
IF(N39="Catastrófico",1,"")))))</f>
        <v/>
      </c>
      <c r="P39" s="54"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5"/>
      <c r="R39" s="55"/>
      <c r="S39" s="55"/>
      <c r="T39" s="55"/>
      <c r="U39" s="50" t="str">
        <f>IF(S39="","","Cuatrimestral")</f>
        <v/>
      </c>
      <c r="V39" s="50"/>
      <c r="W39" s="8"/>
      <c r="X39" s="8"/>
      <c r="Y39" s="8"/>
      <c r="Z39" s="8"/>
    </row>
    <row r="40" ht="15.0" customHeight="1">
      <c r="A40" s="43"/>
      <c r="B40" s="43"/>
      <c r="C40" s="43"/>
      <c r="D40" s="43"/>
      <c r="E40" s="43"/>
      <c r="F40" s="43"/>
      <c r="G40" s="43"/>
      <c r="H40" s="43"/>
      <c r="I40" s="43"/>
      <c r="J40" s="43"/>
      <c r="K40" s="43"/>
      <c r="L40" s="43"/>
      <c r="M40" s="43"/>
      <c r="N40" s="43"/>
      <c r="O40" s="43"/>
      <c r="P40" s="43"/>
      <c r="Q40" s="43"/>
      <c r="R40" s="43"/>
      <c r="S40" s="43"/>
      <c r="T40" s="43"/>
      <c r="U40" s="43"/>
      <c r="V40" s="43"/>
      <c r="W40" s="8"/>
      <c r="X40" s="8"/>
      <c r="Y40" s="8"/>
      <c r="Z40" s="8"/>
    </row>
    <row r="41" ht="15.0" customHeight="1">
      <c r="A41" s="48"/>
      <c r="B41" s="48"/>
      <c r="C41" s="48"/>
      <c r="D41" s="48"/>
      <c r="E41" s="48"/>
      <c r="F41" s="48"/>
      <c r="G41" s="48"/>
      <c r="H41" s="48"/>
      <c r="I41" s="48"/>
      <c r="J41" s="48"/>
      <c r="K41" s="48"/>
      <c r="L41" s="48"/>
      <c r="M41" s="48"/>
      <c r="N41" s="48"/>
      <c r="O41" s="48"/>
      <c r="P41" s="48"/>
      <c r="Q41" s="48"/>
      <c r="R41" s="48"/>
      <c r="S41" s="48"/>
      <c r="T41" s="48"/>
      <c r="U41" s="48"/>
      <c r="V41" s="48"/>
      <c r="W41" s="8"/>
      <c r="X41" s="8"/>
      <c r="Y41" s="8"/>
      <c r="Z41" s="8"/>
    </row>
    <row r="42" ht="16.5" customHeight="1">
      <c r="A42" s="49">
        <v>12.0</v>
      </c>
      <c r="B42" s="50" t="str">
        <f>IF(C42="","",
IF('1. Punto de Partida'!$C$6="","",'1. Punto de Partida'!$C$6))</f>
        <v/>
      </c>
      <c r="C42" s="50"/>
      <c r="D42" s="50"/>
      <c r="E42" s="50"/>
      <c r="F42" s="50"/>
      <c r="G42" s="50"/>
      <c r="H42" s="50"/>
      <c r="I42" s="50"/>
      <c r="J42" s="50"/>
      <c r="K42" s="51" t="str">
        <f>IFERROR(MID(J42,1,SEARCH(":",J42,1)-1),"")</f>
        <v/>
      </c>
      <c r="L42" s="52" t="str">
        <f>IF(OR(K42="Rara vez",K42="Muy Baja"),0.2,
IF(OR(K42="Improbable",K42="Baja"),0.4,
IF(OR(K42="Posible",K42="Media"),0.6,
IF(OR(K42="Probable",K42="Alta"),0.8,
IF(OR(K42="Casi seguro",K42="Muy Alta"),1,"")))))</f>
        <v/>
      </c>
      <c r="M42" s="53"/>
      <c r="N42" s="51"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2" t="str">
        <f>IF(N42="Leve",0.2,
IF(N42="Menor",0.4,
IF(N42="Moderado",0.6,
IF(N42="Mayor",0.8,
IF(N42="Catastrófico",1,"")))))</f>
        <v/>
      </c>
      <c r="P42" s="54"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5"/>
      <c r="R42" s="55"/>
      <c r="S42" s="55"/>
      <c r="T42" s="55"/>
      <c r="U42" s="50" t="str">
        <f>IF(S42="","","Cuatrimestral")</f>
        <v/>
      </c>
      <c r="V42" s="50"/>
      <c r="W42" s="8"/>
      <c r="X42" s="8"/>
      <c r="Y42" s="8"/>
      <c r="Z42" s="8"/>
    </row>
    <row r="43" ht="15.0" customHeight="1">
      <c r="A43" s="43"/>
      <c r="B43" s="43"/>
      <c r="C43" s="43"/>
      <c r="D43" s="43"/>
      <c r="E43" s="43"/>
      <c r="F43" s="43"/>
      <c r="G43" s="43"/>
      <c r="H43" s="43"/>
      <c r="I43" s="43"/>
      <c r="J43" s="43"/>
      <c r="K43" s="43"/>
      <c r="L43" s="43"/>
      <c r="M43" s="43"/>
      <c r="N43" s="43"/>
      <c r="O43" s="43"/>
      <c r="P43" s="43"/>
      <c r="Q43" s="43"/>
      <c r="R43" s="43"/>
      <c r="S43" s="43"/>
      <c r="T43" s="43"/>
      <c r="U43" s="43"/>
      <c r="V43" s="43"/>
      <c r="W43" s="8"/>
      <c r="X43" s="8"/>
      <c r="Y43" s="8"/>
      <c r="Z43" s="8"/>
    </row>
    <row r="44" ht="15.0" customHeight="1">
      <c r="A44" s="48"/>
      <c r="B44" s="48"/>
      <c r="C44" s="48"/>
      <c r="D44" s="48"/>
      <c r="E44" s="48"/>
      <c r="F44" s="48"/>
      <c r="G44" s="48"/>
      <c r="H44" s="48"/>
      <c r="I44" s="48"/>
      <c r="J44" s="48"/>
      <c r="K44" s="48"/>
      <c r="L44" s="48"/>
      <c r="M44" s="48"/>
      <c r="N44" s="48"/>
      <c r="O44" s="48"/>
      <c r="P44" s="48"/>
      <c r="Q44" s="48"/>
      <c r="R44" s="48"/>
      <c r="S44" s="48"/>
      <c r="T44" s="48"/>
      <c r="U44" s="48"/>
      <c r="V44" s="48"/>
      <c r="W44" s="8"/>
      <c r="X44" s="8"/>
      <c r="Y44" s="8"/>
      <c r="Z44" s="8"/>
    </row>
    <row r="45" ht="16.5" customHeight="1">
      <c r="A45" s="49">
        <v>13.0</v>
      </c>
      <c r="B45" s="50" t="str">
        <f>IF(C45="","",
IF('1. Punto de Partida'!$C$6="","",'1. Punto de Partida'!$C$6))</f>
        <v/>
      </c>
      <c r="C45" s="50"/>
      <c r="D45" s="50"/>
      <c r="E45" s="50"/>
      <c r="F45" s="50"/>
      <c r="G45" s="50"/>
      <c r="H45" s="50"/>
      <c r="I45" s="50"/>
      <c r="J45" s="50"/>
      <c r="K45" s="51" t="str">
        <f>IFERROR(MID(J45,1,SEARCH(":",J45,1)-1),"")</f>
        <v/>
      </c>
      <c r="L45" s="52" t="str">
        <f>IF(OR(K45="Rara vez",K45="Muy Baja"),0.2,
IF(OR(K45="Improbable",K45="Baja"),0.4,
IF(OR(K45="Posible",K45="Media"),0.6,
IF(OR(K45="Probable",K45="Alta"),0.8,
IF(OR(K45="Casi seguro",K45="Muy Alta"),1,"")))))</f>
        <v/>
      </c>
      <c r="M45" s="53"/>
      <c r="N45" s="51"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2" t="str">
        <f>IF(N45="Leve",0.2,
IF(N45="Menor",0.4,
IF(N45="Moderado",0.6,
IF(N45="Mayor",0.8,
IF(N45="Catastrófico",1,"")))))</f>
        <v/>
      </c>
      <c r="P45" s="5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5"/>
      <c r="R45" s="55"/>
      <c r="S45" s="55"/>
      <c r="T45" s="55"/>
      <c r="U45" s="50" t="str">
        <f>IF(S45="","","Cuatrimestral")</f>
        <v/>
      </c>
      <c r="V45" s="50"/>
      <c r="W45" s="8"/>
      <c r="X45" s="8"/>
      <c r="Y45" s="8"/>
      <c r="Z45" s="8"/>
    </row>
    <row r="46" ht="15.0" customHeight="1">
      <c r="A46" s="43"/>
      <c r="B46" s="43"/>
      <c r="C46" s="43"/>
      <c r="D46" s="43"/>
      <c r="E46" s="43"/>
      <c r="F46" s="43"/>
      <c r="G46" s="43"/>
      <c r="H46" s="43"/>
      <c r="I46" s="43"/>
      <c r="J46" s="43"/>
      <c r="K46" s="43"/>
      <c r="L46" s="43"/>
      <c r="M46" s="43"/>
      <c r="N46" s="43"/>
      <c r="O46" s="43"/>
      <c r="P46" s="43"/>
      <c r="Q46" s="43"/>
      <c r="R46" s="43"/>
      <c r="S46" s="43"/>
      <c r="T46" s="43"/>
      <c r="U46" s="43"/>
      <c r="V46" s="43"/>
      <c r="W46" s="8"/>
      <c r="X46" s="8"/>
      <c r="Y46" s="8"/>
      <c r="Z46" s="8"/>
    </row>
    <row r="47" ht="15.0" customHeight="1">
      <c r="A47" s="48"/>
      <c r="B47" s="48"/>
      <c r="C47" s="48"/>
      <c r="D47" s="48"/>
      <c r="E47" s="48"/>
      <c r="F47" s="48"/>
      <c r="G47" s="48"/>
      <c r="H47" s="48"/>
      <c r="I47" s="48"/>
      <c r="J47" s="48"/>
      <c r="K47" s="48"/>
      <c r="L47" s="48"/>
      <c r="M47" s="48"/>
      <c r="N47" s="48"/>
      <c r="O47" s="48"/>
      <c r="P47" s="48"/>
      <c r="Q47" s="48"/>
      <c r="R47" s="48"/>
      <c r="S47" s="48"/>
      <c r="T47" s="48"/>
      <c r="U47" s="48"/>
      <c r="V47" s="48"/>
      <c r="W47" s="8"/>
      <c r="X47" s="8"/>
      <c r="Y47" s="8"/>
      <c r="Z47" s="8"/>
    </row>
    <row r="48" ht="16.5" customHeight="1">
      <c r="A48" s="49">
        <v>14.0</v>
      </c>
      <c r="B48" s="50" t="str">
        <f>IF(C48="","",
IF('1. Punto de Partida'!$C$6="","",'1. Punto de Partida'!$C$6))</f>
        <v/>
      </c>
      <c r="C48" s="50"/>
      <c r="D48" s="50"/>
      <c r="E48" s="50"/>
      <c r="F48" s="50"/>
      <c r="G48" s="50"/>
      <c r="H48" s="50"/>
      <c r="I48" s="50"/>
      <c r="J48" s="50"/>
      <c r="K48" s="51" t="str">
        <f>IFERROR(MID(J48,1,SEARCH(":",J48,1)-1),"")</f>
        <v/>
      </c>
      <c r="L48" s="52" t="str">
        <f>IF(OR(K48="Rara vez",K48="Muy Baja"),0.2,
IF(OR(K48="Improbable",K48="Baja"),0.4,
IF(OR(K48="Posible",K48="Media"),0.6,
IF(OR(K48="Probable",K48="Alta"),0.8,
IF(OR(K48="Casi seguro",K48="Muy Alta"),1,"")))))</f>
        <v/>
      </c>
      <c r="M48" s="53"/>
      <c r="N48" s="51"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2" t="str">
        <f>IF(N48="Leve",0.2,
IF(N48="Menor",0.4,
IF(N48="Moderado",0.6,
IF(N48="Mayor",0.8,
IF(N48="Catastrófico",1,"")))))</f>
        <v/>
      </c>
      <c r="P48" s="5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5"/>
      <c r="R48" s="55"/>
      <c r="S48" s="55"/>
      <c r="T48" s="55"/>
      <c r="U48" s="50" t="str">
        <f>IF(S48="","","Cuatrimestral")</f>
        <v/>
      </c>
      <c r="V48" s="50"/>
      <c r="W48" s="8"/>
      <c r="X48" s="8"/>
      <c r="Y48" s="8"/>
      <c r="Z48" s="8"/>
    </row>
    <row r="49" ht="15.0" customHeight="1">
      <c r="A49" s="43"/>
      <c r="B49" s="43"/>
      <c r="C49" s="43"/>
      <c r="D49" s="43"/>
      <c r="E49" s="43"/>
      <c r="F49" s="43"/>
      <c r="G49" s="43"/>
      <c r="H49" s="43"/>
      <c r="I49" s="43"/>
      <c r="J49" s="43"/>
      <c r="K49" s="43"/>
      <c r="L49" s="43"/>
      <c r="M49" s="43"/>
      <c r="N49" s="43"/>
      <c r="O49" s="43"/>
      <c r="P49" s="43"/>
      <c r="Q49" s="43"/>
      <c r="R49" s="43"/>
      <c r="S49" s="43"/>
      <c r="T49" s="43"/>
      <c r="U49" s="43"/>
      <c r="V49" s="43"/>
      <c r="W49" s="8"/>
      <c r="X49" s="8"/>
      <c r="Y49" s="8"/>
      <c r="Z49" s="8"/>
    </row>
    <row r="50" ht="15.0" customHeight="1">
      <c r="A50" s="48"/>
      <c r="B50" s="48"/>
      <c r="C50" s="48"/>
      <c r="D50" s="48"/>
      <c r="E50" s="48"/>
      <c r="F50" s="48"/>
      <c r="G50" s="48"/>
      <c r="H50" s="48"/>
      <c r="I50" s="48"/>
      <c r="J50" s="48"/>
      <c r="K50" s="48"/>
      <c r="L50" s="48"/>
      <c r="M50" s="48"/>
      <c r="N50" s="48"/>
      <c r="O50" s="48"/>
      <c r="P50" s="48"/>
      <c r="Q50" s="48"/>
      <c r="R50" s="48"/>
      <c r="S50" s="48"/>
      <c r="T50" s="48"/>
      <c r="U50" s="48"/>
      <c r="V50" s="48"/>
      <c r="W50" s="8"/>
      <c r="X50" s="8"/>
      <c r="Y50" s="8"/>
      <c r="Z50" s="8"/>
    </row>
    <row r="51" ht="16.5" customHeight="1">
      <c r="A51" s="49">
        <v>15.0</v>
      </c>
      <c r="B51" s="50" t="str">
        <f>IF(C51="","",
IF('1. Punto de Partida'!$C$6="","",'1. Punto de Partida'!$C$6))</f>
        <v/>
      </c>
      <c r="C51" s="50"/>
      <c r="D51" s="50"/>
      <c r="E51" s="50"/>
      <c r="F51" s="50"/>
      <c r="G51" s="50"/>
      <c r="H51" s="50"/>
      <c r="I51" s="50"/>
      <c r="J51" s="50"/>
      <c r="K51" s="51" t="str">
        <f>IFERROR(MID(J51,1,SEARCH(":",J51,1)-1),"")</f>
        <v/>
      </c>
      <c r="L51" s="52" t="str">
        <f>IF(OR(K51="Rara vez",K51="Muy Baja"),0.2,
IF(OR(K51="Improbable",K51="Baja"),0.4,
IF(OR(K51="Posible",K51="Media"),0.6,
IF(OR(K51="Probable",K51="Alta"),0.8,
IF(OR(K51="Casi seguro",K51="Muy Alta"),1,"")))))</f>
        <v/>
      </c>
      <c r="M51" s="53"/>
      <c r="N51" s="51"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2" t="str">
        <f>IF(N51="Leve",0.2,
IF(N51="Menor",0.4,
IF(N51="Moderado",0.6,
IF(N51="Mayor",0.8,
IF(N51="Catastrófico",1,"")))))</f>
        <v/>
      </c>
      <c r="P51" s="5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5"/>
      <c r="R51" s="55"/>
      <c r="S51" s="55"/>
      <c r="T51" s="55"/>
      <c r="U51" s="50" t="str">
        <f>IF(S51="","","Cuatrimestral")</f>
        <v/>
      </c>
      <c r="V51" s="50"/>
      <c r="W51" s="8"/>
      <c r="X51" s="8"/>
      <c r="Y51" s="8"/>
      <c r="Z51" s="8"/>
    </row>
    <row r="52" ht="15.0" customHeight="1">
      <c r="A52" s="43"/>
      <c r="B52" s="43"/>
      <c r="C52" s="43"/>
      <c r="D52" s="43"/>
      <c r="E52" s="43"/>
      <c r="F52" s="43"/>
      <c r="G52" s="43"/>
      <c r="H52" s="43"/>
      <c r="I52" s="43"/>
      <c r="J52" s="43"/>
      <c r="K52" s="43"/>
      <c r="L52" s="43"/>
      <c r="M52" s="43"/>
      <c r="N52" s="43"/>
      <c r="O52" s="43"/>
      <c r="P52" s="43"/>
      <c r="Q52" s="43"/>
      <c r="R52" s="43"/>
      <c r="S52" s="43"/>
      <c r="T52" s="43"/>
      <c r="U52" s="43"/>
      <c r="V52" s="43"/>
      <c r="W52" s="8"/>
      <c r="X52" s="8"/>
      <c r="Y52" s="8"/>
      <c r="Z52" s="8"/>
    </row>
    <row r="53" ht="15.0" customHeight="1">
      <c r="A53" s="48"/>
      <c r="B53" s="48"/>
      <c r="C53" s="48"/>
      <c r="D53" s="48"/>
      <c r="E53" s="48"/>
      <c r="F53" s="48"/>
      <c r="G53" s="48"/>
      <c r="H53" s="48"/>
      <c r="I53" s="48"/>
      <c r="J53" s="48"/>
      <c r="K53" s="48"/>
      <c r="L53" s="48"/>
      <c r="M53" s="48"/>
      <c r="N53" s="48"/>
      <c r="O53" s="48"/>
      <c r="P53" s="48"/>
      <c r="Q53" s="48"/>
      <c r="R53" s="48"/>
      <c r="S53" s="48"/>
      <c r="T53" s="48"/>
      <c r="U53" s="48"/>
      <c r="V53" s="48"/>
      <c r="W53" s="8"/>
      <c r="X53" s="8"/>
      <c r="Y53" s="8"/>
      <c r="Z53" s="8"/>
    </row>
    <row r="54" ht="16.5" customHeight="1">
      <c r="A54" s="49">
        <v>16.0</v>
      </c>
      <c r="B54" s="50" t="str">
        <f>IF(C54="","",
IF('1. Punto de Partida'!$C$6="","",'1. Punto de Partida'!$C$6))</f>
        <v/>
      </c>
      <c r="C54" s="50"/>
      <c r="D54" s="50"/>
      <c r="E54" s="50"/>
      <c r="F54" s="50"/>
      <c r="G54" s="50"/>
      <c r="H54" s="50"/>
      <c r="I54" s="50"/>
      <c r="J54" s="50"/>
      <c r="K54" s="51" t="str">
        <f>IFERROR(MID(J54,1,SEARCH(":",J54,1)-1),"")</f>
        <v/>
      </c>
      <c r="L54" s="52" t="str">
        <f>IF(OR(K54="Rara vez",K54="Muy Baja"),0.2,
IF(OR(K54="Improbable",K54="Baja"),0.4,
IF(OR(K54="Posible",K54="Media"),0.6,
IF(OR(K54="Probable",K54="Alta"),0.8,
IF(OR(K54="Casi seguro",K54="Muy Alta"),1,"")))))</f>
        <v/>
      </c>
      <c r="M54" s="53"/>
      <c r="N54" s="51"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2" t="str">
        <f>IF(N54="Leve",0.2,
IF(N54="Menor",0.4,
IF(N54="Moderado",0.6,
IF(N54="Mayor",0.8,
IF(N54="Catastrófico",1,"")))))</f>
        <v/>
      </c>
      <c r="P54" s="5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5"/>
      <c r="R54" s="55"/>
      <c r="S54" s="55"/>
      <c r="T54" s="55"/>
      <c r="U54" s="50" t="str">
        <f>IF(S54="","","Cuatrimestral")</f>
        <v/>
      </c>
      <c r="V54" s="50"/>
      <c r="W54" s="8"/>
      <c r="X54" s="8"/>
      <c r="Y54" s="8"/>
      <c r="Z54" s="8"/>
    </row>
    <row r="55" ht="15.0" customHeight="1">
      <c r="A55" s="43"/>
      <c r="B55" s="43"/>
      <c r="C55" s="43"/>
      <c r="D55" s="43"/>
      <c r="E55" s="43"/>
      <c r="F55" s="43"/>
      <c r="G55" s="43"/>
      <c r="H55" s="43"/>
      <c r="I55" s="43"/>
      <c r="J55" s="43"/>
      <c r="K55" s="43"/>
      <c r="L55" s="43"/>
      <c r="M55" s="43"/>
      <c r="N55" s="43"/>
      <c r="O55" s="43"/>
      <c r="P55" s="43"/>
      <c r="Q55" s="43"/>
      <c r="R55" s="43"/>
      <c r="S55" s="43"/>
      <c r="T55" s="43"/>
      <c r="U55" s="43"/>
      <c r="V55" s="43"/>
      <c r="W55" s="8"/>
      <c r="X55" s="8"/>
      <c r="Y55" s="8"/>
      <c r="Z55" s="8"/>
    </row>
    <row r="56" ht="15.0" customHeight="1">
      <c r="A56" s="48"/>
      <c r="B56" s="48"/>
      <c r="C56" s="48"/>
      <c r="D56" s="48"/>
      <c r="E56" s="48"/>
      <c r="F56" s="48"/>
      <c r="G56" s="48"/>
      <c r="H56" s="48"/>
      <c r="I56" s="48"/>
      <c r="J56" s="48"/>
      <c r="K56" s="48"/>
      <c r="L56" s="48"/>
      <c r="M56" s="48"/>
      <c r="N56" s="48"/>
      <c r="O56" s="48"/>
      <c r="P56" s="48"/>
      <c r="Q56" s="48"/>
      <c r="R56" s="48"/>
      <c r="S56" s="48"/>
      <c r="T56" s="48"/>
      <c r="U56" s="48"/>
      <c r="V56" s="48"/>
      <c r="W56" s="8"/>
      <c r="X56" s="8"/>
      <c r="Y56" s="8"/>
      <c r="Z56" s="8"/>
    </row>
    <row r="57" ht="16.5" customHeight="1">
      <c r="A57" s="49">
        <v>17.0</v>
      </c>
      <c r="B57" s="50" t="str">
        <f>IF(C57="","",
IF('1. Punto de Partida'!$C$6="","",'1. Punto de Partida'!$C$6))</f>
        <v/>
      </c>
      <c r="C57" s="50"/>
      <c r="D57" s="50"/>
      <c r="E57" s="50"/>
      <c r="F57" s="50"/>
      <c r="G57" s="50"/>
      <c r="H57" s="50"/>
      <c r="I57" s="50"/>
      <c r="J57" s="50"/>
      <c r="K57" s="51" t="str">
        <f>IFERROR(MID(J57,1,SEARCH(":",J57,1)-1),"")</f>
        <v/>
      </c>
      <c r="L57" s="52" t="str">
        <f>IF(OR(K57="Rara vez",K57="Muy Baja"),0.2,
IF(OR(K57="Improbable",K57="Baja"),0.4,
IF(OR(K57="Posible",K57="Media"),0.6,
IF(OR(K57="Probable",K57="Alta"),0.8,
IF(OR(K57="Casi seguro",K57="Muy Alta"),1,"")))))</f>
        <v/>
      </c>
      <c r="M57" s="53"/>
      <c r="N57" s="51"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2" t="str">
        <f>IF(N57="Leve",0.2,
IF(N57="Menor",0.4,
IF(N57="Moderado",0.6,
IF(N57="Mayor",0.8,
IF(N57="Catastrófico",1,"")))))</f>
        <v/>
      </c>
      <c r="P57" s="5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5"/>
      <c r="R57" s="55"/>
      <c r="S57" s="55"/>
      <c r="T57" s="55"/>
      <c r="U57" s="50" t="str">
        <f>IF(S57="","","Cuatrimestral")</f>
        <v/>
      </c>
      <c r="V57" s="50"/>
      <c r="W57" s="8"/>
      <c r="X57" s="8"/>
      <c r="Y57" s="8"/>
      <c r="Z57" s="8"/>
    </row>
    <row r="58" ht="15.0" customHeight="1">
      <c r="A58" s="43"/>
      <c r="B58" s="43"/>
      <c r="C58" s="43"/>
      <c r="D58" s="43"/>
      <c r="E58" s="43"/>
      <c r="F58" s="43"/>
      <c r="G58" s="43"/>
      <c r="H58" s="43"/>
      <c r="I58" s="43"/>
      <c r="J58" s="43"/>
      <c r="K58" s="43"/>
      <c r="L58" s="43"/>
      <c r="M58" s="43"/>
      <c r="N58" s="43"/>
      <c r="O58" s="43"/>
      <c r="P58" s="43"/>
      <c r="Q58" s="43"/>
      <c r="R58" s="43"/>
      <c r="S58" s="43"/>
      <c r="T58" s="43"/>
      <c r="U58" s="43"/>
      <c r="V58" s="43"/>
      <c r="W58" s="8"/>
      <c r="X58" s="8"/>
      <c r="Y58" s="8"/>
      <c r="Z58" s="8"/>
    </row>
    <row r="59" ht="15.0" customHeight="1">
      <c r="A59" s="48"/>
      <c r="B59" s="48"/>
      <c r="C59" s="48"/>
      <c r="D59" s="48"/>
      <c r="E59" s="48"/>
      <c r="F59" s="48"/>
      <c r="G59" s="48"/>
      <c r="H59" s="48"/>
      <c r="I59" s="48"/>
      <c r="J59" s="48"/>
      <c r="K59" s="48"/>
      <c r="L59" s="48"/>
      <c r="M59" s="48"/>
      <c r="N59" s="48"/>
      <c r="O59" s="48"/>
      <c r="P59" s="48"/>
      <c r="Q59" s="48"/>
      <c r="R59" s="48"/>
      <c r="S59" s="48"/>
      <c r="T59" s="48"/>
      <c r="U59" s="48"/>
      <c r="V59" s="48"/>
      <c r="W59" s="8"/>
      <c r="X59" s="8"/>
      <c r="Y59" s="8"/>
      <c r="Z59" s="8"/>
    </row>
    <row r="60" ht="16.5" customHeight="1">
      <c r="A60" s="49">
        <v>18.0</v>
      </c>
      <c r="B60" s="50" t="str">
        <f>IF(C60="","",
IF('1. Punto de Partida'!$C$6="","",'1. Punto de Partida'!$C$6))</f>
        <v/>
      </c>
      <c r="C60" s="50"/>
      <c r="D60" s="50"/>
      <c r="E60" s="50"/>
      <c r="F60" s="50"/>
      <c r="G60" s="50"/>
      <c r="H60" s="50"/>
      <c r="I60" s="50"/>
      <c r="J60" s="50"/>
      <c r="K60" s="51" t="str">
        <f>IFERROR(MID(J60,1,SEARCH(":",J60,1)-1),"")</f>
        <v/>
      </c>
      <c r="L60" s="52" t="str">
        <f>IF(OR(K60="Rara vez",K60="Muy Baja"),0.2,
IF(OR(K60="Improbable",K60="Baja"),0.4,
IF(OR(K60="Posible",K60="Media"),0.6,
IF(OR(K60="Probable",K60="Alta"),0.8,
IF(OR(K60="Casi seguro",K60="Muy Alta"),1,"")))))</f>
        <v/>
      </c>
      <c r="M60" s="53"/>
      <c r="N60" s="51"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2" t="str">
        <f>IF(N60="Leve",0.2,
IF(N60="Menor",0.4,
IF(N60="Moderado",0.6,
IF(N60="Mayor",0.8,
IF(N60="Catastrófico",1,"")))))</f>
        <v/>
      </c>
      <c r="P60" s="5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5"/>
      <c r="R60" s="55"/>
      <c r="S60" s="55"/>
      <c r="T60" s="55"/>
      <c r="U60" s="50" t="str">
        <f>IF(S60="","","Cuatrimestral")</f>
        <v/>
      </c>
      <c r="V60" s="50"/>
      <c r="W60" s="8"/>
      <c r="X60" s="8"/>
      <c r="Y60" s="8"/>
      <c r="Z60" s="8"/>
    </row>
    <row r="61" ht="15.0" customHeight="1">
      <c r="A61" s="43"/>
      <c r="B61" s="43"/>
      <c r="C61" s="43"/>
      <c r="D61" s="43"/>
      <c r="E61" s="43"/>
      <c r="F61" s="43"/>
      <c r="G61" s="43"/>
      <c r="H61" s="43"/>
      <c r="I61" s="43"/>
      <c r="J61" s="43"/>
      <c r="K61" s="43"/>
      <c r="L61" s="43"/>
      <c r="M61" s="43"/>
      <c r="N61" s="43"/>
      <c r="O61" s="43"/>
      <c r="P61" s="43"/>
      <c r="Q61" s="43"/>
      <c r="R61" s="43"/>
      <c r="S61" s="43"/>
      <c r="T61" s="43"/>
      <c r="U61" s="43"/>
      <c r="V61" s="43"/>
      <c r="W61" s="8"/>
      <c r="X61" s="8"/>
      <c r="Y61" s="8"/>
      <c r="Z61" s="8"/>
    </row>
    <row r="62" ht="15.0" customHeight="1">
      <c r="A62" s="48"/>
      <c r="B62" s="48"/>
      <c r="C62" s="48"/>
      <c r="D62" s="48"/>
      <c r="E62" s="48"/>
      <c r="F62" s="48"/>
      <c r="G62" s="48"/>
      <c r="H62" s="48"/>
      <c r="I62" s="48"/>
      <c r="J62" s="48"/>
      <c r="K62" s="48"/>
      <c r="L62" s="48"/>
      <c r="M62" s="48"/>
      <c r="N62" s="48"/>
      <c r="O62" s="48"/>
      <c r="P62" s="48"/>
      <c r="Q62" s="48"/>
      <c r="R62" s="48"/>
      <c r="S62" s="48"/>
      <c r="T62" s="48"/>
      <c r="U62" s="48"/>
      <c r="V62" s="48"/>
      <c r="W62" s="8"/>
      <c r="X62" s="8"/>
      <c r="Y62" s="8"/>
      <c r="Z62" s="8"/>
    </row>
    <row r="63" ht="16.5" customHeight="1">
      <c r="A63" s="49">
        <v>19.0</v>
      </c>
      <c r="B63" s="50" t="str">
        <f>IF(C63="","",
IF('1. Punto de Partida'!$C$6="","",'1. Punto de Partida'!$C$6))</f>
        <v/>
      </c>
      <c r="C63" s="50"/>
      <c r="D63" s="50"/>
      <c r="E63" s="50"/>
      <c r="F63" s="50"/>
      <c r="G63" s="50"/>
      <c r="H63" s="50"/>
      <c r="I63" s="50"/>
      <c r="J63" s="50"/>
      <c r="K63" s="51" t="str">
        <f>IFERROR(MID(J63,1,SEARCH(":",J63,1)-1),"")</f>
        <v/>
      </c>
      <c r="L63" s="52" t="str">
        <f>IF(OR(K63="Rara vez",K63="Muy Baja"),0.2,
IF(OR(K63="Improbable",K63="Baja"),0.4,
IF(OR(K63="Posible",K63="Media"),0.6,
IF(OR(K63="Probable",K63="Alta"),0.8,
IF(OR(K63="Casi seguro",K63="Muy Alta"),1,"")))))</f>
        <v/>
      </c>
      <c r="M63" s="53"/>
      <c r="N63" s="51"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2" t="str">
        <f>IF(N63="Leve",0.2,
IF(N63="Menor",0.4,
IF(N63="Moderado",0.6,
IF(N63="Mayor",0.8,
IF(N63="Catastrófico",1,"")))))</f>
        <v/>
      </c>
      <c r="P63" s="5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5"/>
      <c r="R63" s="55"/>
      <c r="S63" s="55"/>
      <c r="T63" s="55"/>
      <c r="U63" s="50" t="str">
        <f>IF(S63="","","Cuatrimestral")</f>
        <v/>
      </c>
      <c r="V63" s="50"/>
      <c r="W63" s="8"/>
      <c r="X63" s="8"/>
      <c r="Y63" s="8"/>
      <c r="Z63" s="8"/>
    </row>
    <row r="64" ht="15.0" customHeight="1">
      <c r="A64" s="43"/>
      <c r="B64" s="43"/>
      <c r="C64" s="43"/>
      <c r="D64" s="43"/>
      <c r="E64" s="43"/>
      <c r="F64" s="43"/>
      <c r="G64" s="43"/>
      <c r="H64" s="43"/>
      <c r="I64" s="43"/>
      <c r="J64" s="43"/>
      <c r="K64" s="43"/>
      <c r="L64" s="43"/>
      <c r="M64" s="43"/>
      <c r="N64" s="43"/>
      <c r="O64" s="43"/>
      <c r="P64" s="43"/>
      <c r="Q64" s="43"/>
      <c r="R64" s="43"/>
      <c r="S64" s="43"/>
      <c r="T64" s="43"/>
      <c r="U64" s="43"/>
      <c r="V64" s="43"/>
      <c r="W64" s="8"/>
      <c r="X64" s="8"/>
      <c r="Y64" s="8"/>
      <c r="Z64" s="8"/>
    </row>
    <row r="65" ht="15.0" customHeight="1">
      <c r="A65" s="48"/>
      <c r="B65" s="48"/>
      <c r="C65" s="48"/>
      <c r="D65" s="48"/>
      <c r="E65" s="48"/>
      <c r="F65" s="48"/>
      <c r="G65" s="48"/>
      <c r="H65" s="48"/>
      <c r="I65" s="48"/>
      <c r="J65" s="48"/>
      <c r="K65" s="48"/>
      <c r="L65" s="48"/>
      <c r="M65" s="48"/>
      <c r="N65" s="48"/>
      <c r="O65" s="48"/>
      <c r="P65" s="48"/>
      <c r="Q65" s="48"/>
      <c r="R65" s="48"/>
      <c r="S65" s="48"/>
      <c r="T65" s="48"/>
      <c r="U65" s="48"/>
      <c r="V65" s="48"/>
      <c r="W65" s="8"/>
      <c r="X65" s="8"/>
      <c r="Y65" s="8"/>
      <c r="Z65" s="8"/>
    </row>
    <row r="66" ht="16.5" customHeight="1">
      <c r="A66" s="49">
        <v>20.0</v>
      </c>
      <c r="B66" s="50" t="str">
        <f>IF(C66="","",
IF('1. Punto de Partida'!$C$6="","",'1. Punto de Partida'!$C$6))</f>
        <v/>
      </c>
      <c r="C66" s="50"/>
      <c r="D66" s="50"/>
      <c r="E66" s="50"/>
      <c r="F66" s="50"/>
      <c r="G66" s="50"/>
      <c r="H66" s="50"/>
      <c r="I66" s="50"/>
      <c r="J66" s="50"/>
      <c r="K66" s="51" t="str">
        <f>IFERROR(MID(J66,1,SEARCH(":",J66,1)-1),"")</f>
        <v/>
      </c>
      <c r="L66" s="52" t="str">
        <f>IF(OR(K66="Rara vez",K66="Muy Baja"),0.2,
IF(OR(K66="Improbable",K66="Baja"),0.4,
IF(OR(K66="Posible",K66="Media"),0.6,
IF(OR(K66="Probable",K66="Alta"),0.8,
IF(OR(K66="Casi seguro",K66="Muy Alta"),1,"")))))</f>
        <v/>
      </c>
      <c r="M66" s="53"/>
      <c r="N66" s="51"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2" t="str">
        <f>IF(N66="Leve",0.2,
IF(N66="Menor",0.4,
IF(N66="Moderado",0.6,
IF(N66="Mayor",0.8,
IF(N66="Catastrófico",1,"")))))</f>
        <v/>
      </c>
      <c r="P66" s="5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5"/>
      <c r="R66" s="55"/>
      <c r="S66" s="55"/>
      <c r="T66" s="55"/>
      <c r="U66" s="50" t="str">
        <f>IF(S66="","","Cuatrimestral")</f>
        <v/>
      </c>
      <c r="V66" s="50"/>
      <c r="W66" s="8"/>
      <c r="X66" s="8"/>
      <c r="Y66" s="8"/>
      <c r="Z66" s="8"/>
    </row>
    <row r="67" ht="15.0" customHeight="1">
      <c r="A67" s="43"/>
      <c r="B67" s="43"/>
      <c r="C67" s="43"/>
      <c r="D67" s="43"/>
      <c r="E67" s="43"/>
      <c r="F67" s="43"/>
      <c r="G67" s="43"/>
      <c r="H67" s="43"/>
      <c r="I67" s="43"/>
      <c r="J67" s="43"/>
      <c r="K67" s="43"/>
      <c r="L67" s="43"/>
      <c r="M67" s="43"/>
      <c r="N67" s="43"/>
      <c r="O67" s="43"/>
      <c r="P67" s="43"/>
      <c r="Q67" s="43"/>
      <c r="R67" s="43"/>
      <c r="S67" s="43"/>
      <c r="T67" s="43"/>
      <c r="U67" s="43"/>
      <c r="V67" s="43"/>
      <c r="W67" s="8"/>
      <c r="X67" s="8"/>
      <c r="Y67" s="8"/>
      <c r="Z67" s="8"/>
    </row>
    <row r="68" ht="15.0" customHeight="1">
      <c r="A68" s="48"/>
      <c r="B68" s="48"/>
      <c r="C68" s="48"/>
      <c r="D68" s="48"/>
      <c r="E68" s="48"/>
      <c r="F68" s="48"/>
      <c r="G68" s="48"/>
      <c r="H68" s="48"/>
      <c r="I68" s="48"/>
      <c r="J68" s="48"/>
      <c r="K68" s="48"/>
      <c r="L68" s="48"/>
      <c r="M68" s="48"/>
      <c r="N68" s="48"/>
      <c r="O68" s="48"/>
      <c r="P68" s="48"/>
      <c r="Q68" s="48"/>
      <c r="R68" s="48"/>
      <c r="S68" s="48"/>
      <c r="T68" s="48"/>
      <c r="U68" s="48"/>
      <c r="V68" s="48"/>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K9:K53">
    <cfRule type="expression" dxfId="0" priority="6">
      <formula>IF($K9="Casi seguro",1,0)</formula>
    </cfRule>
  </conditionalFormatting>
  <conditionalFormatting sqref="K9:K53">
    <cfRule type="expression" dxfId="1" priority="7">
      <formula>IF($K9="Probable",1,0)</formula>
    </cfRule>
  </conditionalFormatting>
  <conditionalFormatting sqref="K9:K53">
    <cfRule type="expression" dxfId="2" priority="8">
      <formula>IF($K9="Posible",1,0)</formula>
    </cfRule>
  </conditionalFormatting>
  <conditionalFormatting sqref="K9:K53">
    <cfRule type="expression" dxfId="3" priority="9">
      <formula>IF($K9="Improbable",1,0)</formula>
    </cfRule>
  </conditionalFormatting>
  <conditionalFormatting sqref="K9:K53">
    <cfRule type="expression" dxfId="4" priority="10">
      <formula>IF($K9="Rara vez",1,0)</formula>
    </cfRule>
  </conditionalFormatting>
  <conditionalFormatting sqref="K12 K15 K18 K21 K24 K27 K30 K33 K36 K39 K42 K45 K48 K51">
    <cfRule type="cellIs" dxfId="0" priority="11" operator="equal">
      <formula>"Muy Alta"</formula>
    </cfRule>
  </conditionalFormatting>
  <conditionalFormatting sqref="K12 K15 K18 K21 K24 K27 K30 K33 K36 K39 K42 K45 K48 K51">
    <cfRule type="cellIs" dxfId="1" priority="12" operator="equal">
      <formula>"Alta"</formula>
    </cfRule>
  </conditionalFormatting>
  <conditionalFormatting sqref="K12 K15 K18 K21 K24 K27 K30 K33 K36 K39 K42 K45 K48 K51">
    <cfRule type="cellIs" dxfId="2" priority="13" operator="equal">
      <formula>"Media"</formula>
    </cfRule>
  </conditionalFormatting>
  <conditionalFormatting sqref="K12 K15 K18 K21 K24 K27 K30 K33 K36 K39 K42 K45 K48 K51">
    <cfRule type="cellIs" dxfId="3" priority="14" operator="equal">
      <formula>"Baja"</formula>
    </cfRule>
  </conditionalFormatting>
  <conditionalFormatting sqref="K12 K15 K18 K21 K24 K27 K30 K33 K36 K39 K42 K45 K48 K51">
    <cfRule type="cellIs" dxfId="4" priority="15" operator="equal">
      <formula>"Muy Baja"</formula>
    </cfRule>
  </conditionalFormatting>
  <conditionalFormatting sqref="K12 K15 K18 K21 K24 K27 K30 K33 K36">
    <cfRule type="cellIs" dxfId="0" priority="16" operator="equal">
      <formula>"Muy Alta"</formula>
    </cfRule>
  </conditionalFormatting>
  <conditionalFormatting sqref="K12 K15 K18 K21 K24 K27 K30 K33 K36">
    <cfRule type="cellIs" dxfId="1" priority="17" operator="equal">
      <formula>"Alta"</formula>
    </cfRule>
  </conditionalFormatting>
  <conditionalFormatting sqref="K12 K15 K18 K21 K24 K27 K30 K33 K36">
    <cfRule type="cellIs" dxfId="2" priority="18" operator="equal">
      <formula>"Media"</formula>
    </cfRule>
  </conditionalFormatting>
  <conditionalFormatting sqref="K12 K15 K18 K21 K24 K27 K30 K33 K36">
    <cfRule type="cellIs" dxfId="3" priority="19" operator="equal">
      <formula>"Baja"</formula>
    </cfRule>
  </conditionalFormatting>
  <conditionalFormatting sqref="K12 K15 K18 K21 K24 K27 K30 K33 K36">
    <cfRule type="cellIs" dxfId="4" priority="20" operator="equal">
      <formula>"Muy Baja"</formula>
    </cfRule>
  </conditionalFormatting>
  <conditionalFormatting sqref="K39 K42 K45 K48 K51">
    <cfRule type="cellIs" dxfId="0" priority="21" operator="equal">
      <formula>"Muy Alta"</formula>
    </cfRule>
  </conditionalFormatting>
  <conditionalFormatting sqref="K39 K42 K45 K48 K51">
    <cfRule type="cellIs" dxfId="1" priority="22" operator="equal">
      <formula>"Alta"</formula>
    </cfRule>
  </conditionalFormatting>
  <conditionalFormatting sqref="K39 K42 K45 K48 K51">
    <cfRule type="cellIs" dxfId="2" priority="23" operator="equal">
      <formula>"Media"</formula>
    </cfRule>
  </conditionalFormatting>
  <conditionalFormatting sqref="K39 K42 K45 K48 K51">
    <cfRule type="cellIs" dxfId="3" priority="24" operator="equal">
      <formula>"Baja"</formula>
    </cfRule>
  </conditionalFormatting>
  <conditionalFormatting sqref="K39 K42 K45 K48 K51">
    <cfRule type="cellIs" dxfId="4" priority="25" operator="equal">
      <formula>"Muy Baja"</formula>
    </cfRule>
  </conditionalFormatting>
  <conditionalFormatting sqref="K54 K57 K60 K63 K66">
    <cfRule type="cellIs" dxfId="0" priority="26" operator="equal">
      <formula>"Muy Alta"</formula>
    </cfRule>
  </conditionalFormatting>
  <conditionalFormatting sqref="K54 K57 K60 K63 K66">
    <cfRule type="cellIs" dxfId="1" priority="27" operator="equal">
      <formula>"Alta"</formula>
    </cfRule>
  </conditionalFormatting>
  <conditionalFormatting sqref="K54 K57 K60 K63 K66">
    <cfRule type="cellIs" dxfId="2" priority="28" operator="equal">
      <formula>"Media"</formula>
    </cfRule>
  </conditionalFormatting>
  <conditionalFormatting sqref="K54 K57 K60 K63 K66">
    <cfRule type="cellIs" dxfId="3" priority="29" operator="equal">
      <formula>"Baja"</formula>
    </cfRule>
  </conditionalFormatting>
  <conditionalFormatting sqref="K54 K57 K60 K63 K66">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N9">
    <cfRule type="cellIs" dxfId="0" priority="41" operator="equal">
      <formula>"Catastrófico"</formula>
    </cfRule>
  </conditionalFormatting>
  <conditionalFormatting sqref="N9">
    <cfRule type="cellIs" dxfId="1" priority="42" operator="equal">
      <formula>"Mayor"</formula>
    </cfRule>
  </conditionalFormatting>
  <conditionalFormatting sqref="N9">
    <cfRule type="cellIs" dxfId="2" priority="43" operator="equal">
      <formula>"Moderado"</formula>
    </cfRule>
  </conditionalFormatting>
  <conditionalFormatting sqref="N9">
    <cfRule type="cellIs" dxfId="3" priority="44" operator="equal">
      <formula>"Menor"</formula>
    </cfRule>
  </conditionalFormatting>
  <conditionalFormatting sqref="N9">
    <cfRule type="cellIs" dxfId="4" priority="45" operator="equal">
      <formula>"Leve"</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P9">
    <cfRule type="cellIs" dxfId="5" priority="51" operator="equal">
      <formula>"Extremo"</formula>
    </cfRule>
  </conditionalFormatting>
  <conditionalFormatting sqref="P9">
    <cfRule type="cellIs" dxfId="6" priority="52" operator="equal">
      <formula>"Alto"</formula>
    </cfRule>
  </conditionalFormatting>
  <conditionalFormatting sqref="P9">
    <cfRule type="cellIs" dxfId="7" priority="53" operator="equal">
      <formula>"Moderado"</formula>
    </cfRule>
  </conditionalFormatting>
  <conditionalFormatting sqref="P9">
    <cfRule type="cellIs" dxfId="4" priority="54" operator="equal">
      <formula>"Bajo"</formula>
    </cfRule>
  </conditionalFormatting>
  <conditionalFormatting sqref="P12">
    <cfRule type="cellIs" dxfId="5" priority="55" operator="equal">
      <formula>"Extremo"</formula>
    </cfRule>
  </conditionalFormatting>
  <conditionalFormatting sqref="P12">
    <cfRule type="cellIs" dxfId="6" priority="56" operator="equal">
      <formula>"Alto"</formula>
    </cfRule>
  </conditionalFormatting>
  <conditionalFormatting sqref="P12">
    <cfRule type="cellIs" dxfId="7" priority="57" operator="equal">
      <formula>"Moderado"</formula>
    </cfRule>
  </conditionalFormatting>
  <conditionalFormatting sqref="P12">
    <cfRule type="cellIs" dxfId="4" priority="58" operator="equal">
      <formula>"Bajo"</formula>
    </cfRule>
  </conditionalFormatting>
  <conditionalFormatting sqref="P15 P18 P21">
    <cfRule type="cellIs" dxfId="5" priority="59" operator="equal">
      <formula>"Extremo"</formula>
    </cfRule>
  </conditionalFormatting>
  <conditionalFormatting sqref="P15 P18 P21">
    <cfRule type="cellIs" dxfId="6" priority="60" operator="equal">
      <formula>"Alto"</formula>
    </cfRule>
  </conditionalFormatting>
  <conditionalFormatting sqref="P15 P18 P21">
    <cfRule type="cellIs" dxfId="7" priority="61" operator="equal">
      <formula>"Moderado"</formula>
    </cfRule>
  </conditionalFormatting>
  <conditionalFormatting sqref="P15 P18 P21">
    <cfRule type="cellIs" dxfId="4" priority="62" operator="equal">
      <formula>"Bajo"</formula>
    </cfRule>
  </conditionalFormatting>
  <conditionalFormatting sqref="P24 P27 P30 P33 P36 P39 P42 P45 P48 P51 P54 P57 P60 P63 P66">
    <cfRule type="cellIs" dxfId="5" priority="63" operator="equal">
      <formula>"Extremo"</formula>
    </cfRule>
  </conditionalFormatting>
  <conditionalFormatting sqref="P24 P27 P30 P33 P36 P39 P42 P45 P48 P51 P54 P57 P60 P63 P66">
    <cfRule type="cellIs" dxfId="6" priority="64" operator="equal">
      <formula>"Alto"</formula>
    </cfRule>
  </conditionalFormatting>
  <conditionalFormatting sqref="P24 P27 P30 P33 P36 P39 P42 P45 P48 P51 P54 P57 P60 P63 P66">
    <cfRule type="cellIs" dxfId="7" priority="65" operator="equal">
      <formula>"Moderado"</formula>
    </cfRule>
  </conditionalFormatting>
  <conditionalFormatting sqref="P24 P27 P30 P33 P36 P39 P42 P45 P48 P51 P54 P57 P60 P63 P66">
    <cfRule type="cellIs" dxfId="4" priority="66" operator="equal">
      <formula>"Bajo"</formula>
    </cfRule>
  </conditionalFormatting>
  <conditionalFormatting sqref="Q9:V68">
    <cfRule type="expression" dxfId="8" priority="67">
      <formula>IF(OR($H9="Corrupción",$H9="Lavado de Activos",$H9="Corrupción en Trámites, OPAs y Consultas de Acceso a la Información Pública",$H9="Financiación del Terrorismo"),1,0)</formula>
    </cfRule>
  </conditionalFormatting>
  <dataValidations>
    <dataValidation type="list" allowBlank="1" showErrorMessage="1" sqref="D9 D12 D15 D18 D21 D24 D27 D30 D33 D36 D39 D42 D45 D48 D51 D54 D57 D60 D63 D66">
      <formula1>Listas!$A$2:$A$4</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H9 H12 H15 H18 H21 H24 H27 H30 H33 H36 H39 H42 H45 H48 H51 H54 H57 H60 H63 H66">
      <formula1>IF($G9&gt;0,TipoRiesgo,Listas!$R$2)</formula1>
    </dataValidation>
    <dataValidation type="list" allowBlank="1" showErrorMessage="1" sqref="I9 I12 I15 I18 I21 I24 I27 I30 I33 I36 I39 I42 I45 I48 I51 I54 I57 I60 I63 I66">
      <formula1>Listas!$C$2:$C$8</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64.86"/>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6"/>
      <c r="B1" s="2"/>
      <c r="C1" s="3" t="s">
        <v>0</v>
      </c>
      <c r="D1" s="4"/>
      <c r="E1" s="4"/>
      <c r="F1" s="4"/>
      <c r="G1" s="4"/>
      <c r="H1" s="4"/>
      <c r="I1" s="4"/>
      <c r="J1" s="4"/>
      <c r="K1" s="4"/>
      <c r="L1" s="4"/>
      <c r="M1" s="4"/>
      <c r="N1" s="4"/>
      <c r="O1" s="4"/>
      <c r="P1" s="4"/>
      <c r="Q1" s="4"/>
      <c r="R1" s="4"/>
      <c r="S1" s="4"/>
      <c r="T1" s="4"/>
      <c r="U1" s="4"/>
      <c r="V1" s="4"/>
      <c r="W1" s="2"/>
      <c r="X1" s="57" t="s">
        <v>178</v>
      </c>
      <c r="Y1" s="24"/>
      <c r="Z1" s="25"/>
      <c r="AA1" s="7"/>
      <c r="AB1" s="7"/>
      <c r="AC1" s="7"/>
      <c r="AD1" s="7"/>
      <c r="AE1" s="7"/>
      <c r="AF1" s="7"/>
      <c r="AG1" s="7"/>
      <c r="AH1" s="7"/>
      <c r="AI1" s="7"/>
      <c r="AJ1" s="7"/>
      <c r="AK1" s="7"/>
    </row>
    <row r="2" ht="19.5" customHeight="1">
      <c r="A2" s="9"/>
      <c r="B2" s="10"/>
      <c r="C2" s="9"/>
      <c r="W2" s="10"/>
      <c r="X2" s="57" t="s">
        <v>179</v>
      </c>
      <c r="Y2" s="24"/>
      <c r="Z2" s="25"/>
      <c r="AA2" s="7"/>
      <c r="AB2" s="7"/>
      <c r="AC2" s="7"/>
      <c r="AD2" s="7"/>
      <c r="AE2" s="7"/>
      <c r="AF2" s="7"/>
      <c r="AG2" s="7"/>
      <c r="AH2" s="7"/>
      <c r="AI2" s="7"/>
      <c r="AJ2" s="7"/>
      <c r="AK2" s="7"/>
    </row>
    <row r="3" ht="19.5" customHeight="1">
      <c r="A3" s="9"/>
      <c r="B3" s="10"/>
      <c r="C3" s="9"/>
      <c r="W3" s="10"/>
      <c r="X3" s="57" t="s">
        <v>180</v>
      </c>
      <c r="Y3" s="24"/>
      <c r="Z3" s="25"/>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7" t="s">
        <v>181</v>
      </c>
      <c r="Y4" s="24"/>
      <c r="Z4" s="25"/>
      <c r="AA4" s="7"/>
      <c r="AB4" s="7"/>
      <c r="AC4" s="7"/>
      <c r="AD4" s="7"/>
      <c r="AE4" s="7"/>
      <c r="AF4" s="7"/>
      <c r="AG4" s="7"/>
      <c r="AH4" s="7"/>
      <c r="AI4" s="7"/>
      <c r="AJ4" s="7"/>
      <c r="AK4" s="7"/>
    </row>
    <row r="5" ht="16.5" customHeight="1">
      <c r="A5" s="58"/>
      <c r="B5" s="58"/>
      <c r="C5" s="58"/>
      <c r="D5" s="58"/>
      <c r="E5" s="58"/>
      <c r="F5" s="58"/>
      <c r="G5" s="58"/>
      <c r="H5" s="58"/>
      <c r="I5" s="58"/>
      <c r="J5" s="58"/>
      <c r="K5" s="58"/>
      <c r="L5" s="58"/>
      <c r="M5" s="58"/>
      <c r="N5" s="58"/>
      <c r="O5" s="58"/>
      <c r="P5" s="58"/>
      <c r="Q5" s="58"/>
      <c r="R5" s="58"/>
      <c r="S5" s="58"/>
      <c r="T5" s="58"/>
      <c r="U5" s="58"/>
      <c r="V5" s="58"/>
      <c r="W5" s="58"/>
      <c r="X5" s="58"/>
      <c r="Y5" s="7"/>
      <c r="Z5" s="7"/>
      <c r="AA5" s="7"/>
      <c r="AB5" s="7"/>
      <c r="AC5" s="7"/>
      <c r="AD5" s="7"/>
      <c r="AE5" s="7"/>
      <c r="AF5" s="7"/>
      <c r="AG5" s="7"/>
      <c r="AH5" s="7"/>
      <c r="AI5" s="7"/>
      <c r="AJ5" s="7"/>
      <c r="AK5" s="7"/>
    </row>
    <row r="6" ht="15.75" customHeight="1">
      <c r="A6" s="42" t="s">
        <v>112</v>
      </c>
      <c r="B6" s="24"/>
      <c r="C6" s="24"/>
      <c r="D6" s="24"/>
      <c r="E6" s="25"/>
      <c r="F6" s="42" t="s">
        <v>182</v>
      </c>
      <c r="G6" s="24"/>
      <c r="H6" s="24"/>
      <c r="I6" s="24"/>
      <c r="J6" s="24"/>
      <c r="K6" s="24"/>
      <c r="L6" s="24"/>
      <c r="M6" s="24"/>
      <c r="N6" s="24"/>
      <c r="O6" s="24"/>
      <c r="P6" s="24"/>
      <c r="Q6" s="24"/>
      <c r="R6" s="24"/>
      <c r="S6" s="24"/>
      <c r="T6" s="24"/>
      <c r="U6" s="24"/>
      <c r="V6" s="24"/>
      <c r="W6" s="24"/>
      <c r="X6" s="25"/>
      <c r="Y6" s="46" t="s">
        <v>183</v>
      </c>
      <c r="Z6" s="46" t="s">
        <v>126</v>
      </c>
      <c r="AA6" s="7"/>
      <c r="AB6" s="7"/>
      <c r="AC6" s="7"/>
      <c r="AD6" s="7"/>
      <c r="AE6" s="7"/>
      <c r="AF6" s="7"/>
      <c r="AG6" s="7"/>
      <c r="AH6" s="7"/>
      <c r="AI6" s="7"/>
      <c r="AJ6" s="7"/>
      <c r="AK6" s="7"/>
    </row>
    <row r="7" ht="18.0" customHeight="1">
      <c r="A7" s="40" t="s">
        <v>110</v>
      </c>
      <c r="B7" s="41" t="s">
        <v>111</v>
      </c>
      <c r="C7" s="41" t="s">
        <v>115</v>
      </c>
      <c r="D7" s="41" t="s">
        <v>119</v>
      </c>
      <c r="E7" s="41" t="s">
        <v>120</v>
      </c>
      <c r="F7" s="59" t="s">
        <v>184</v>
      </c>
      <c r="G7" s="59" t="s">
        <v>185</v>
      </c>
      <c r="H7" s="59" t="s">
        <v>186</v>
      </c>
      <c r="I7" s="59" t="s">
        <v>187</v>
      </c>
      <c r="J7" s="59" t="s">
        <v>188</v>
      </c>
      <c r="K7" s="59" t="s">
        <v>189</v>
      </c>
      <c r="L7" s="59" t="s">
        <v>190</v>
      </c>
      <c r="M7" s="59" t="s">
        <v>191</v>
      </c>
      <c r="N7" s="59" t="s">
        <v>192</v>
      </c>
      <c r="O7" s="59" t="s">
        <v>193</v>
      </c>
      <c r="P7" s="59" t="s">
        <v>194</v>
      </c>
      <c r="Q7" s="59" t="s">
        <v>195</v>
      </c>
      <c r="R7" s="59" t="s">
        <v>196</v>
      </c>
      <c r="S7" s="59" t="s">
        <v>197</v>
      </c>
      <c r="T7" s="59" t="s">
        <v>198</v>
      </c>
      <c r="U7" s="59" t="s">
        <v>199</v>
      </c>
      <c r="V7" s="59" t="s">
        <v>200</v>
      </c>
      <c r="W7" s="59" t="s">
        <v>201</v>
      </c>
      <c r="X7" s="59" t="s">
        <v>202</v>
      </c>
      <c r="Y7" s="43"/>
      <c r="Z7" s="43"/>
      <c r="AA7" s="7"/>
      <c r="AB7" s="7"/>
      <c r="AC7" s="7"/>
      <c r="AD7" s="7"/>
      <c r="AE7" s="7"/>
      <c r="AF7" s="7"/>
      <c r="AG7" s="7"/>
      <c r="AH7" s="7"/>
      <c r="AI7" s="7"/>
      <c r="AJ7" s="7"/>
      <c r="AK7" s="7"/>
    </row>
    <row r="8" ht="35.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60"/>
      <c r="AB8" s="60"/>
      <c r="AC8" s="60"/>
      <c r="AD8" s="60"/>
      <c r="AE8" s="60"/>
      <c r="AF8" s="60"/>
      <c r="AG8" s="60"/>
      <c r="AH8" s="60"/>
      <c r="AI8" s="60"/>
      <c r="AJ8" s="60"/>
      <c r="AK8" s="60"/>
    </row>
    <row r="9" ht="16.5" customHeight="1">
      <c r="A9" s="49">
        <v>1.0</v>
      </c>
      <c r="B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50"/>
      <c r="G9" s="50"/>
      <c r="H9" s="50"/>
      <c r="I9" s="50"/>
      <c r="J9" s="50"/>
      <c r="K9" s="50"/>
      <c r="L9" s="50"/>
      <c r="M9" s="50"/>
      <c r="N9" s="50"/>
      <c r="O9" s="50"/>
      <c r="P9" s="50"/>
      <c r="Q9" s="50"/>
      <c r="R9" s="50"/>
      <c r="S9" s="50"/>
      <c r="T9" s="50"/>
      <c r="U9" s="50"/>
      <c r="V9" s="50"/>
      <c r="W9" s="50"/>
      <c r="X9" s="50"/>
      <c r="Y9" s="50" t="str">
        <f>IF(OR(E9="",E9="No Aplica"),"",COUNTIF(F9:X11,"SI"))</f>
        <v/>
      </c>
      <c r="Z9" s="51"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61"/>
      <c r="AB9" s="61"/>
      <c r="AC9" s="61"/>
      <c r="AD9" s="61"/>
      <c r="AE9" s="61"/>
      <c r="AF9" s="61"/>
      <c r="AG9" s="61"/>
      <c r="AH9" s="61"/>
      <c r="AI9" s="61"/>
      <c r="AJ9" s="61"/>
      <c r="AK9" s="61"/>
    </row>
    <row r="10" ht="16.5"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7"/>
      <c r="AB10" s="7"/>
      <c r="AC10" s="7"/>
      <c r="AD10" s="7"/>
      <c r="AE10" s="7"/>
      <c r="AF10" s="7"/>
      <c r="AG10" s="7"/>
      <c r="AH10" s="7"/>
      <c r="AI10" s="7"/>
      <c r="AJ10" s="7"/>
      <c r="AK10" s="7"/>
    </row>
    <row r="11" ht="16.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7"/>
      <c r="AB11" s="7"/>
      <c r="AC11" s="7"/>
      <c r="AD11" s="7"/>
      <c r="AE11" s="7"/>
      <c r="AF11" s="7"/>
      <c r="AG11" s="7"/>
      <c r="AH11" s="7"/>
      <c r="AI11" s="7"/>
      <c r="AJ11" s="7"/>
      <c r="AK11" s="7"/>
    </row>
    <row r="12" ht="16.5" customHeight="1">
      <c r="A12" s="49">
        <v>2.0</v>
      </c>
      <c r="B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0"/>
      <c r="G12" s="50"/>
      <c r="H12" s="50"/>
      <c r="I12" s="50"/>
      <c r="J12" s="50"/>
      <c r="K12" s="50"/>
      <c r="L12" s="50"/>
      <c r="M12" s="50"/>
      <c r="N12" s="50"/>
      <c r="O12" s="50"/>
      <c r="P12" s="50"/>
      <c r="Q12" s="50"/>
      <c r="R12" s="50"/>
      <c r="S12" s="50"/>
      <c r="T12" s="50"/>
      <c r="U12" s="50"/>
      <c r="V12" s="50"/>
      <c r="W12" s="50"/>
      <c r="X12" s="50"/>
      <c r="Y12" s="50" t="str">
        <f>IF(OR(E12="",E12="No Aplica"),"",COUNTIF(F12:X14,"SI"))</f>
        <v/>
      </c>
      <c r="Z12" s="51"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7"/>
      <c r="AB13" s="7"/>
      <c r="AC13" s="7"/>
      <c r="AD13" s="7"/>
      <c r="AE13" s="7"/>
      <c r="AF13" s="7"/>
      <c r="AG13" s="7"/>
      <c r="AH13" s="7"/>
      <c r="AI13" s="7"/>
      <c r="AJ13" s="7"/>
      <c r="AK13" s="7"/>
    </row>
    <row r="14" ht="16.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7"/>
      <c r="AB14" s="7"/>
      <c r="AC14" s="7"/>
      <c r="AD14" s="7"/>
      <c r="AE14" s="7"/>
      <c r="AF14" s="7"/>
      <c r="AG14" s="7"/>
      <c r="AH14" s="7"/>
      <c r="AI14" s="7"/>
      <c r="AJ14" s="7"/>
      <c r="AK14" s="7"/>
    </row>
    <row r="15" ht="16.5" customHeight="1">
      <c r="A15" s="49">
        <v>3.0</v>
      </c>
      <c r="B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50"/>
      <c r="G15" s="50"/>
      <c r="H15" s="50"/>
      <c r="I15" s="50"/>
      <c r="J15" s="50"/>
      <c r="K15" s="50"/>
      <c r="L15" s="50"/>
      <c r="M15" s="50"/>
      <c r="N15" s="50"/>
      <c r="O15" s="50"/>
      <c r="P15" s="50"/>
      <c r="Q15" s="50"/>
      <c r="R15" s="50"/>
      <c r="S15" s="50"/>
      <c r="T15" s="50"/>
      <c r="U15" s="50"/>
      <c r="V15" s="50"/>
      <c r="W15" s="50"/>
      <c r="X15" s="50"/>
      <c r="Y15" s="50" t="str">
        <f>IF(OR(E15="",E15="No Aplica"),"",COUNTIF(F15:X17,"SI"))</f>
        <v/>
      </c>
      <c r="Z15" s="51"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7"/>
      <c r="AB16" s="7"/>
      <c r="AC16" s="7"/>
      <c r="AD16" s="7"/>
      <c r="AE16" s="7"/>
      <c r="AF16" s="7"/>
      <c r="AG16" s="7"/>
      <c r="AH16" s="7"/>
      <c r="AI16" s="7"/>
      <c r="AJ16" s="7"/>
      <c r="AK16" s="7"/>
    </row>
    <row r="17" ht="16.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7"/>
      <c r="AB17" s="7"/>
      <c r="AC17" s="7"/>
      <c r="AD17" s="7"/>
      <c r="AE17" s="7"/>
      <c r="AF17" s="7"/>
      <c r="AG17" s="7"/>
      <c r="AH17" s="7"/>
      <c r="AI17" s="7"/>
      <c r="AJ17" s="7"/>
      <c r="AK17" s="7"/>
    </row>
    <row r="18" ht="16.5" customHeight="1">
      <c r="A18" s="49">
        <v>4.0</v>
      </c>
      <c r="B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Gestión Documental</v>
      </c>
      <c r="C18" s="50" t="s">
        <v>203</v>
      </c>
      <c r="D18" s="50" t="s">
        <v>204</v>
      </c>
      <c r="E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F18" s="50" t="s">
        <v>205</v>
      </c>
      <c r="G18" s="50" t="s">
        <v>205</v>
      </c>
      <c r="H18" s="50" t="s">
        <v>205</v>
      </c>
      <c r="I18" s="50" t="s">
        <v>205</v>
      </c>
      <c r="J18" s="50" t="s">
        <v>205</v>
      </c>
      <c r="K18" s="50" t="s">
        <v>205</v>
      </c>
      <c r="L18" s="50" t="s">
        <v>205</v>
      </c>
      <c r="M18" s="50" t="s">
        <v>205</v>
      </c>
      <c r="N18" s="50" t="s">
        <v>205</v>
      </c>
      <c r="O18" s="50" t="s">
        <v>205</v>
      </c>
      <c r="P18" s="50" t="s">
        <v>205</v>
      </c>
      <c r="Q18" s="50" t="s">
        <v>205</v>
      </c>
      <c r="R18" s="50" t="s">
        <v>206</v>
      </c>
      <c r="S18" s="50" t="s">
        <v>205</v>
      </c>
      <c r="T18" s="50" t="s">
        <v>205</v>
      </c>
      <c r="U18" s="50" t="s">
        <v>206</v>
      </c>
      <c r="V18" s="50" t="s">
        <v>206</v>
      </c>
      <c r="W18" s="50" t="s">
        <v>206</v>
      </c>
      <c r="X18" s="50" t="s">
        <v>206</v>
      </c>
      <c r="Y18" s="50">
        <f>IF(OR(E18="",E18="No Aplica"),"",COUNTIF(F18:X20,"SI"))</f>
        <v>14</v>
      </c>
      <c r="Z18" s="51"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Catastrófico</v>
      </c>
      <c r="AA18" s="7"/>
      <c r="AB18" s="7"/>
      <c r="AC18" s="7"/>
      <c r="AD18" s="7"/>
      <c r="AE18" s="7"/>
      <c r="AF18" s="7"/>
      <c r="AG18" s="7"/>
      <c r="AH18" s="7"/>
      <c r="AI18" s="7"/>
      <c r="AJ18" s="7"/>
      <c r="AK18" s="7"/>
    </row>
    <row r="19" ht="16.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7"/>
      <c r="AB19" s="7"/>
      <c r="AC19" s="7"/>
      <c r="AD19" s="7"/>
      <c r="AE19" s="7"/>
      <c r="AF19" s="7"/>
      <c r="AG19" s="7"/>
      <c r="AH19" s="7"/>
      <c r="AI19" s="7"/>
      <c r="AJ19" s="7"/>
      <c r="AK19" s="7"/>
    </row>
    <row r="20" ht="52.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7"/>
      <c r="AB20" s="7"/>
      <c r="AC20" s="7"/>
      <c r="AD20" s="7"/>
      <c r="AE20" s="7"/>
      <c r="AF20" s="7"/>
      <c r="AG20" s="7"/>
      <c r="AH20" s="7"/>
      <c r="AI20" s="7"/>
      <c r="AJ20" s="7"/>
      <c r="AK20" s="7"/>
    </row>
    <row r="21" ht="16.5" customHeight="1">
      <c r="A21" s="49">
        <v>5.0</v>
      </c>
      <c r="B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0"/>
      <c r="E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0"/>
      <c r="G21" s="50"/>
      <c r="H21" s="50"/>
      <c r="I21" s="50"/>
      <c r="J21" s="50"/>
      <c r="K21" s="50"/>
      <c r="L21" s="50"/>
      <c r="M21" s="50"/>
      <c r="N21" s="50"/>
      <c r="O21" s="50"/>
      <c r="P21" s="50"/>
      <c r="Q21" s="50"/>
      <c r="R21" s="50"/>
      <c r="S21" s="50"/>
      <c r="T21" s="50"/>
      <c r="U21" s="50"/>
      <c r="V21" s="50"/>
      <c r="W21" s="50"/>
      <c r="X21" s="50"/>
      <c r="Y21" s="50" t="str">
        <f>IF(OR(E21="",E21="No Aplica"),"",COUNTIF(F21:X23,"SI"))</f>
        <v/>
      </c>
      <c r="Z21" s="51"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7"/>
      <c r="AB22" s="7"/>
      <c r="AC22" s="7"/>
      <c r="AD22" s="7"/>
      <c r="AE22" s="7"/>
      <c r="AF22" s="7"/>
      <c r="AG22" s="7"/>
      <c r="AH22" s="7"/>
      <c r="AI22" s="7"/>
      <c r="AJ22" s="7"/>
      <c r="AK22" s="7"/>
    </row>
    <row r="23" ht="40.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7"/>
      <c r="AB23" s="7"/>
      <c r="AC23" s="7"/>
      <c r="AD23" s="7"/>
      <c r="AE23" s="7"/>
      <c r="AF23" s="7"/>
      <c r="AG23" s="7"/>
      <c r="AH23" s="7"/>
      <c r="AI23" s="7"/>
      <c r="AJ23" s="7"/>
      <c r="AK23" s="7"/>
    </row>
    <row r="24" ht="16.5" customHeight="1">
      <c r="A24" s="49">
        <v>6.0</v>
      </c>
      <c r="B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0"/>
      <c r="G24" s="50"/>
      <c r="H24" s="50"/>
      <c r="I24" s="50"/>
      <c r="J24" s="50"/>
      <c r="K24" s="50"/>
      <c r="L24" s="50"/>
      <c r="M24" s="50"/>
      <c r="N24" s="50"/>
      <c r="O24" s="50"/>
      <c r="P24" s="50"/>
      <c r="Q24" s="50"/>
      <c r="R24" s="50"/>
      <c r="S24" s="50"/>
      <c r="T24" s="50"/>
      <c r="U24" s="50"/>
      <c r="V24" s="50"/>
      <c r="W24" s="50"/>
      <c r="X24" s="50"/>
      <c r="Y24" s="50" t="str">
        <f>IF(OR(E24="",E24="No Aplica"),"",COUNTIF(F24:X26,"SI"))</f>
        <v/>
      </c>
      <c r="Z24" s="51"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row>
    <row r="26" ht="16.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7"/>
      <c r="AB26" s="7"/>
      <c r="AC26" s="7"/>
      <c r="AD26" s="7"/>
      <c r="AE26" s="7"/>
      <c r="AF26" s="7"/>
      <c r="AG26" s="7"/>
      <c r="AH26" s="7"/>
      <c r="AI26" s="7"/>
      <c r="AJ26" s="7"/>
      <c r="AK26" s="7"/>
    </row>
    <row r="27" ht="16.5" customHeight="1">
      <c r="A27" s="49">
        <v>7.0</v>
      </c>
      <c r="B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0"/>
      <c r="G27" s="50"/>
      <c r="H27" s="50"/>
      <c r="I27" s="50"/>
      <c r="J27" s="50"/>
      <c r="K27" s="50"/>
      <c r="L27" s="50"/>
      <c r="M27" s="50"/>
      <c r="N27" s="50"/>
      <c r="O27" s="50"/>
      <c r="P27" s="50"/>
      <c r="Q27" s="50"/>
      <c r="R27" s="50"/>
      <c r="S27" s="50"/>
      <c r="T27" s="50"/>
      <c r="U27" s="50"/>
      <c r="V27" s="50"/>
      <c r="W27" s="50"/>
      <c r="X27" s="50"/>
      <c r="Y27" s="50" t="str">
        <f>IF(OR(E27="",E27="No Aplica"),"",COUNTIF(F27:X29,"SI"))</f>
        <v/>
      </c>
      <c r="Z27" s="51"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7"/>
      <c r="AK28" s="7"/>
    </row>
    <row r="29" ht="16.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7"/>
      <c r="AB29" s="7"/>
      <c r="AC29" s="7"/>
      <c r="AD29" s="7"/>
      <c r="AE29" s="7"/>
      <c r="AF29" s="7"/>
      <c r="AG29" s="7"/>
      <c r="AH29" s="7"/>
      <c r="AI29" s="7"/>
      <c r="AJ29" s="7"/>
      <c r="AK29" s="7"/>
    </row>
    <row r="30" ht="16.5" customHeight="1">
      <c r="A30" s="49">
        <v>8.0</v>
      </c>
      <c r="B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0"/>
      <c r="G30" s="50"/>
      <c r="H30" s="50"/>
      <c r="I30" s="50"/>
      <c r="J30" s="50"/>
      <c r="K30" s="50"/>
      <c r="L30" s="50"/>
      <c r="M30" s="50"/>
      <c r="N30" s="50"/>
      <c r="O30" s="50"/>
      <c r="P30" s="50"/>
      <c r="Q30" s="50"/>
      <c r="R30" s="50"/>
      <c r="S30" s="50"/>
      <c r="T30" s="50"/>
      <c r="U30" s="50"/>
      <c r="V30" s="50"/>
      <c r="W30" s="50"/>
      <c r="X30" s="50"/>
      <c r="Y30" s="50" t="str">
        <f>IF(OR(E30="",E30="No Aplica"),"",COUNTIF(F30:X32,"SI"))</f>
        <v/>
      </c>
      <c r="Z30" s="51"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7"/>
      <c r="AB31" s="7"/>
      <c r="AC31" s="7"/>
      <c r="AD31" s="7"/>
      <c r="AE31" s="7"/>
      <c r="AF31" s="7"/>
      <c r="AG31" s="7"/>
      <c r="AH31" s="7"/>
      <c r="AI31" s="7"/>
      <c r="AJ31" s="7"/>
      <c r="AK31" s="7"/>
    </row>
    <row r="32" ht="16.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7"/>
      <c r="AB32" s="7"/>
      <c r="AC32" s="7"/>
      <c r="AD32" s="7"/>
      <c r="AE32" s="7"/>
      <c r="AF32" s="7"/>
      <c r="AG32" s="7"/>
      <c r="AH32" s="7"/>
      <c r="AI32" s="7"/>
      <c r="AJ32" s="7"/>
      <c r="AK32" s="7"/>
    </row>
    <row r="33" ht="16.5" customHeight="1">
      <c r="A33" s="49">
        <v>9.0</v>
      </c>
      <c r="B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0"/>
      <c r="G33" s="50"/>
      <c r="H33" s="50"/>
      <c r="I33" s="50"/>
      <c r="J33" s="50"/>
      <c r="K33" s="50"/>
      <c r="L33" s="50"/>
      <c r="M33" s="50"/>
      <c r="N33" s="50"/>
      <c r="O33" s="50"/>
      <c r="P33" s="50"/>
      <c r="Q33" s="50"/>
      <c r="R33" s="50"/>
      <c r="S33" s="50"/>
      <c r="T33" s="50"/>
      <c r="U33" s="50"/>
      <c r="V33" s="50"/>
      <c r="W33" s="50"/>
      <c r="X33" s="50"/>
      <c r="Y33" s="50" t="str">
        <f>IF(OR(E33="",E33="No Aplica"),"",COUNTIF(F33:X35,"SI"))</f>
        <v/>
      </c>
      <c r="Z33" s="51"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7"/>
      <c r="AB34" s="7"/>
      <c r="AC34" s="7"/>
      <c r="AD34" s="7"/>
      <c r="AE34" s="7"/>
      <c r="AF34" s="7"/>
      <c r="AG34" s="7"/>
      <c r="AH34" s="7"/>
      <c r="AI34" s="7"/>
      <c r="AJ34" s="7"/>
      <c r="AK34" s="7"/>
    </row>
    <row r="35" ht="16.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7"/>
      <c r="AB35" s="7"/>
      <c r="AC35" s="7"/>
      <c r="AD35" s="7"/>
      <c r="AE35" s="7"/>
      <c r="AF35" s="7"/>
      <c r="AG35" s="7"/>
      <c r="AH35" s="7"/>
      <c r="AI35" s="7"/>
      <c r="AJ35" s="7"/>
      <c r="AK35" s="7"/>
    </row>
    <row r="36" ht="16.5" customHeight="1">
      <c r="A36" s="49">
        <v>10.0</v>
      </c>
      <c r="B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0"/>
      <c r="G36" s="50"/>
      <c r="H36" s="50"/>
      <c r="I36" s="50"/>
      <c r="J36" s="50"/>
      <c r="K36" s="50"/>
      <c r="L36" s="50"/>
      <c r="M36" s="50"/>
      <c r="N36" s="50"/>
      <c r="O36" s="50"/>
      <c r="P36" s="50"/>
      <c r="Q36" s="50"/>
      <c r="R36" s="50"/>
      <c r="S36" s="50"/>
      <c r="T36" s="50"/>
      <c r="U36" s="50"/>
      <c r="V36" s="50"/>
      <c r="W36" s="50"/>
      <c r="X36" s="50"/>
      <c r="Y36" s="50" t="str">
        <f>IF(OR(E36="",E36="No Aplica"),"",COUNTIF(F36:X38,"SI"))</f>
        <v/>
      </c>
      <c r="Z36" s="51"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6"/>
      <c r="AB37" s="6"/>
      <c r="AC37" s="6"/>
      <c r="AD37" s="6"/>
      <c r="AE37" s="6"/>
      <c r="AF37" s="6"/>
      <c r="AG37" s="6"/>
      <c r="AH37" s="6"/>
      <c r="AI37" s="6"/>
      <c r="AJ37" s="6"/>
      <c r="AK37" s="6"/>
    </row>
    <row r="38" ht="16.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6"/>
      <c r="AB38" s="6"/>
      <c r="AC38" s="6"/>
      <c r="AD38" s="6"/>
      <c r="AE38" s="6"/>
      <c r="AF38" s="6"/>
      <c r="AG38" s="6"/>
      <c r="AH38" s="6"/>
      <c r="AI38" s="6"/>
      <c r="AJ38" s="6"/>
      <c r="AK38" s="6"/>
    </row>
    <row r="39" ht="16.5" customHeight="1">
      <c r="A39" s="49">
        <v>11.0</v>
      </c>
      <c r="B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0"/>
      <c r="G39" s="50"/>
      <c r="H39" s="50"/>
      <c r="I39" s="50"/>
      <c r="J39" s="50"/>
      <c r="K39" s="50"/>
      <c r="L39" s="50"/>
      <c r="M39" s="50"/>
      <c r="N39" s="50"/>
      <c r="O39" s="50"/>
      <c r="P39" s="50"/>
      <c r="Q39" s="50"/>
      <c r="R39" s="50"/>
      <c r="S39" s="50"/>
      <c r="T39" s="50"/>
      <c r="U39" s="50"/>
      <c r="V39" s="50"/>
      <c r="W39" s="50"/>
      <c r="X39" s="50"/>
      <c r="Y39" s="50" t="str">
        <f>IF(OR(E39="",E39="No Aplica"),"",COUNTIF(F39:X41,"SI"))</f>
        <v/>
      </c>
      <c r="Z39" s="51"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6"/>
      <c r="AB40" s="6"/>
      <c r="AC40" s="6"/>
      <c r="AD40" s="6"/>
      <c r="AE40" s="6"/>
      <c r="AF40" s="6"/>
      <c r="AG40" s="6"/>
      <c r="AH40" s="6"/>
      <c r="AI40" s="6"/>
      <c r="AJ40" s="6"/>
      <c r="AK40" s="6"/>
    </row>
    <row r="41" ht="16.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6"/>
      <c r="AB41" s="6"/>
      <c r="AC41" s="6"/>
      <c r="AD41" s="6"/>
      <c r="AE41" s="6"/>
      <c r="AF41" s="6"/>
      <c r="AG41" s="6"/>
      <c r="AH41" s="6"/>
      <c r="AI41" s="6"/>
      <c r="AJ41" s="6"/>
      <c r="AK41" s="6"/>
    </row>
    <row r="42" ht="16.5" customHeight="1">
      <c r="A42" s="49">
        <v>12.0</v>
      </c>
      <c r="B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0"/>
      <c r="G42" s="50"/>
      <c r="H42" s="50"/>
      <c r="I42" s="50"/>
      <c r="J42" s="50"/>
      <c r="K42" s="50"/>
      <c r="L42" s="50"/>
      <c r="M42" s="50"/>
      <c r="N42" s="50"/>
      <c r="O42" s="50"/>
      <c r="P42" s="50"/>
      <c r="Q42" s="50"/>
      <c r="R42" s="50"/>
      <c r="S42" s="50"/>
      <c r="T42" s="50"/>
      <c r="U42" s="50"/>
      <c r="V42" s="50"/>
      <c r="W42" s="50"/>
      <c r="X42" s="50"/>
      <c r="Y42" s="50" t="str">
        <f>IF(OR(E42="",E42="No Aplica"),"",COUNTIF(F42:X44,"SI"))</f>
        <v/>
      </c>
      <c r="Z42" s="51"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6"/>
      <c r="AB43" s="6"/>
      <c r="AC43" s="6"/>
      <c r="AD43" s="6"/>
      <c r="AE43" s="6"/>
      <c r="AF43" s="6"/>
      <c r="AG43" s="6"/>
      <c r="AH43" s="6"/>
      <c r="AI43" s="6"/>
      <c r="AJ43" s="6"/>
      <c r="AK43" s="6"/>
    </row>
    <row r="44" ht="16.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6"/>
      <c r="AB44" s="6"/>
      <c r="AC44" s="6"/>
      <c r="AD44" s="6"/>
      <c r="AE44" s="6"/>
      <c r="AF44" s="6"/>
      <c r="AG44" s="6"/>
      <c r="AH44" s="6"/>
      <c r="AI44" s="6"/>
      <c r="AJ44" s="6"/>
      <c r="AK44" s="6"/>
    </row>
    <row r="45" ht="16.5" customHeight="1">
      <c r="A45" s="49">
        <v>13.0</v>
      </c>
      <c r="B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0"/>
      <c r="G45" s="50"/>
      <c r="H45" s="50"/>
      <c r="I45" s="50"/>
      <c r="J45" s="50"/>
      <c r="K45" s="50"/>
      <c r="L45" s="50"/>
      <c r="M45" s="50"/>
      <c r="N45" s="50"/>
      <c r="O45" s="50"/>
      <c r="P45" s="50"/>
      <c r="Q45" s="50"/>
      <c r="R45" s="50"/>
      <c r="S45" s="50"/>
      <c r="T45" s="50"/>
      <c r="U45" s="50"/>
      <c r="V45" s="50"/>
      <c r="W45" s="50"/>
      <c r="X45" s="50"/>
      <c r="Y45" s="50" t="str">
        <f>IF(OR(E45="",E45="No Aplica"),"",COUNTIF(F45:X47,"SI"))</f>
        <v/>
      </c>
      <c r="Z45" s="51"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6"/>
      <c r="AB46" s="6"/>
      <c r="AC46" s="6"/>
      <c r="AD46" s="6"/>
      <c r="AE46" s="6"/>
      <c r="AF46" s="6"/>
      <c r="AG46" s="6"/>
      <c r="AH46" s="6"/>
      <c r="AI46" s="6"/>
      <c r="AJ46" s="6"/>
      <c r="AK46" s="6"/>
    </row>
    <row r="47" ht="16.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6"/>
      <c r="AB47" s="6"/>
      <c r="AC47" s="6"/>
      <c r="AD47" s="6"/>
      <c r="AE47" s="6"/>
      <c r="AF47" s="6"/>
      <c r="AG47" s="6"/>
      <c r="AH47" s="6"/>
      <c r="AI47" s="6"/>
      <c r="AJ47" s="6"/>
      <c r="AK47" s="6"/>
    </row>
    <row r="48" ht="16.5" customHeight="1">
      <c r="A48" s="49">
        <v>14.0</v>
      </c>
      <c r="B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0"/>
      <c r="G48" s="50"/>
      <c r="H48" s="50"/>
      <c r="I48" s="50"/>
      <c r="J48" s="50"/>
      <c r="K48" s="50"/>
      <c r="L48" s="50"/>
      <c r="M48" s="50"/>
      <c r="N48" s="50"/>
      <c r="O48" s="50"/>
      <c r="P48" s="50"/>
      <c r="Q48" s="50"/>
      <c r="R48" s="50"/>
      <c r="S48" s="50"/>
      <c r="T48" s="50"/>
      <c r="U48" s="50"/>
      <c r="V48" s="50"/>
      <c r="W48" s="50"/>
      <c r="X48" s="50"/>
      <c r="Y48" s="50" t="str">
        <f>IF(OR(E48="",E48="No Aplica"),"",COUNTIF(F48:X50,"SI"))</f>
        <v/>
      </c>
      <c r="Z48" s="51"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6"/>
      <c r="AB49" s="6"/>
      <c r="AC49" s="6"/>
      <c r="AD49" s="6"/>
      <c r="AE49" s="6"/>
      <c r="AF49" s="6"/>
      <c r="AG49" s="6"/>
      <c r="AH49" s="6"/>
      <c r="AI49" s="6"/>
      <c r="AJ49" s="6"/>
      <c r="AK49" s="6"/>
    </row>
    <row r="50" ht="16.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
      <c r="AB50" s="6"/>
      <c r="AC50" s="6"/>
      <c r="AD50" s="6"/>
      <c r="AE50" s="6"/>
      <c r="AF50" s="6"/>
      <c r="AG50" s="6"/>
      <c r="AH50" s="6"/>
      <c r="AI50" s="6"/>
      <c r="AJ50" s="6"/>
      <c r="AK50" s="6"/>
    </row>
    <row r="51" ht="16.5" customHeight="1">
      <c r="A51" s="49">
        <v>15.0</v>
      </c>
      <c r="B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0"/>
      <c r="G51" s="50"/>
      <c r="H51" s="50"/>
      <c r="I51" s="50"/>
      <c r="J51" s="50"/>
      <c r="K51" s="50"/>
      <c r="L51" s="50"/>
      <c r="M51" s="50"/>
      <c r="N51" s="50"/>
      <c r="O51" s="50"/>
      <c r="P51" s="50"/>
      <c r="Q51" s="50"/>
      <c r="R51" s="50"/>
      <c r="S51" s="50"/>
      <c r="T51" s="50"/>
      <c r="U51" s="50"/>
      <c r="V51" s="50"/>
      <c r="W51" s="50"/>
      <c r="X51" s="50"/>
      <c r="Y51" s="50" t="str">
        <f>IF(OR(E51="",E51="No Aplica"),"",COUNTIF(F51:X53,"SI"))</f>
        <v/>
      </c>
      <c r="Z51" s="51"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6"/>
      <c r="AB52" s="6"/>
      <c r="AC52" s="6"/>
      <c r="AD52" s="6"/>
      <c r="AE52" s="6"/>
      <c r="AF52" s="6"/>
      <c r="AG52" s="6"/>
      <c r="AH52" s="6"/>
      <c r="AI52" s="6"/>
      <c r="AJ52" s="6"/>
      <c r="AK52" s="6"/>
    </row>
    <row r="53" ht="16.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6"/>
      <c r="AB53" s="6"/>
      <c r="AC53" s="6"/>
      <c r="AD53" s="6"/>
      <c r="AE53" s="6"/>
      <c r="AF53" s="6"/>
      <c r="AG53" s="6"/>
      <c r="AH53" s="6"/>
      <c r="AI53" s="6"/>
      <c r="AJ53" s="6"/>
      <c r="AK53" s="6"/>
    </row>
    <row r="54" ht="16.5" customHeight="1">
      <c r="A54" s="49">
        <v>16.0</v>
      </c>
      <c r="B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0"/>
      <c r="G54" s="50"/>
      <c r="H54" s="50"/>
      <c r="I54" s="50"/>
      <c r="J54" s="50"/>
      <c r="K54" s="50"/>
      <c r="L54" s="50"/>
      <c r="M54" s="50"/>
      <c r="N54" s="50"/>
      <c r="O54" s="50"/>
      <c r="P54" s="50"/>
      <c r="Q54" s="50"/>
      <c r="R54" s="50"/>
      <c r="S54" s="50"/>
      <c r="T54" s="50"/>
      <c r="U54" s="50"/>
      <c r="V54" s="50"/>
      <c r="W54" s="50"/>
      <c r="X54" s="50"/>
      <c r="Y54" s="50" t="str">
        <f>IF(OR(E54="",E54="No Aplica"),"",COUNTIF(F54:X56,"SI"))</f>
        <v/>
      </c>
      <c r="Z54" s="51"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6"/>
      <c r="AB55" s="6"/>
      <c r="AC55" s="6"/>
      <c r="AD55" s="6"/>
      <c r="AE55" s="6"/>
      <c r="AF55" s="6"/>
      <c r="AG55" s="6"/>
      <c r="AH55" s="6"/>
      <c r="AI55" s="6"/>
      <c r="AJ55" s="6"/>
      <c r="AK55" s="6"/>
    </row>
    <row r="56" ht="16.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6"/>
      <c r="AB56" s="6"/>
      <c r="AC56" s="6"/>
      <c r="AD56" s="6"/>
      <c r="AE56" s="6"/>
      <c r="AF56" s="6"/>
      <c r="AG56" s="6"/>
      <c r="AH56" s="6"/>
      <c r="AI56" s="6"/>
      <c r="AJ56" s="6"/>
      <c r="AK56" s="6"/>
    </row>
    <row r="57" ht="16.5" customHeight="1">
      <c r="A57" s="49">
        <v>17.0</v>
      </c>
      <c r="B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0"/>
      <c r="G57" s="50"/>
      <c r="H57" s="50"/>
      <c r="I57" s="50"/>
      <c r="J57" s="50"/>
      <c r="K57" s="50"/>
      <c r="L57" s="50"/>
      <c r="M57" s="50"/>
      <c r="N57" s="50"/>
      <c r="O57" s="50"/>
      <c r="P57" s="50"/>
      <c r="Q57" s="50"/>
      <c r="R57" s="50"/>
      <c r="S57" s="50"/>
      <c r="T57" s="50"/>
      <c r="U57" s="50"/>
      <c r="V57" s="50"/>
      <c r="W57" s="50"/>
      <c r="X57" s="50"/>
      <c r="Y57" s="50" t="str">
        <f>IF(OR(E57="",E57="No Aplica"),"",COUNTIF(F57:X59,"SI"))</f>
        <v/>
      </c>
      <c r="Z57" s="51"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6"/>
      <c r="AB58" s="6"/>
      <c r="AC58" s="6"/>
      <c r="AD58" s="6"/>
      <c r="AE58" s="6"/>
      <c r="AF58" s="6"/>
      <c r="AG58" s="6"/>
      <c r="AH58" s="6"/>
      <c r="AI58" s="6"/>
      <c r="AJ58" s="6"/>
      <c r="AK58" s="6"/>
    </row>
    <row r="59" ht="16.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6"/>
      <c r="AB59" s="6"/>
      <c r="AC59" s="6"/>
      <c r="AD59" s="6"/>
      <c r="AE59" s="6"/>
      <c r="AF59" s="6"/>
      <c r="AG59" s="6"/>
      <c r="AH59" s="6"/>
      <c r="AI59" s="6"/>
      <c r="AJ59" s="6"/>
      <c r="AK59" s="6"/>
    </row>
    <row r="60" ht="16.5" customHeight="1">
      <c r="A60" s="49">
        <v>18.0</v>
      </c>
      <c r="B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0"/>
      <c r="G60" s="50"/>
      <c r="H60" s="50"/>
      <c r="I60" s="50"/>
      <c r="J60" s="50"/>
      <c r="K60" s="50"/>
      <c r="L60" s="50"/>
      <c r="M60" s="50"/>
      <c r="N60" s="50"/>
      <c r="O60" s="50"/>
      <c r="P60" s="50"/>
      <c r="Q60" s="50"/>
      <c r="R60" s="50"/>
      <c r="S60" s="50"/>
      <c r="T60" s="50"/>
      <c r="U60" s="50"/>
      <c r="V60" s="50"/>
      <c r="W60" s="50"/>
      <c r="X60" s="50"/>
      <c r="Y60" s="50" t="str">
        <f>IF(OR(E60="",E60="No Aplica"),"",COUNTIF(F60:X62,"SI"))</f>
        <v/>
      </c>
      <c r="Z60" s="51"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6"/>
      <c r="AB61" s="6"/>
      <c r="AC61" s="6"/>
      <c r="AD61" s="6"/>
      <c r="AE61" s="6"/>
      <c r="AF61" s="6"/>
      <c r="AG61" s="6"/>
      <c r="AH61" s="6"/>
      <c r="AI61" s="6"/>
      <c r="AJ61" s="6"/>
      <c r="AK61" s="6"/>
    </row>
    <row r="62" ht="16.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
      <c r="AB62" s="6"/>
      <c r="AC62" s="6"/>
      <c r="AD62" s="6"/>
      <c r="AE62" s="6"/>
      <c r="AF62" s="6"/>
      <c r="AG62" s="6"/>
      <c r="AH62" s="6"/>
      <c r="AI62" s="6"/>
      <c r="AJ62" s="6"/>
      <c r="AK62" s="6"/>
    </row>
    <row r="63" ht="16.5" customHeight="1">
      <c r="A63" s="49">
        <v>19.0</v>
      </c>
      <c r="B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0"/>
      <c r="G63" s="50"/>
      <c r="H63" s="50"/>
      <c r="I63" s="50"/>
      <c r="J63" s="50"/>
      <c r="K63" s="50"/>
      <c r="L63" s="50"/>
      <c r="M63" s="50"/>
      <c r="N63" s="50"/>
      <c r="O63" s="50"/>
      <c r="P63" s="50"/>
      <c r="Q63" s="50"/>
      <c r="R63" s="50"/>
      <c r="S63" s="50"/>
      <c r="T63" s="50"/>
      <c r="U63" s="50"/>
      <c r="V63" s="50"/>
      <c r="W63" s="50"/>
      <c r="X63" s="50"/>
      <c r="Y63" s="50" t="str">
        <f>IF(OR(E63="",E63="No Aplica"),"",COUNTIF(F63:X65,"SI"))</f>
        <v/>
      </c>
      <c r="Z63" s="51"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6"/>
      <c r="AB64" s="6"/>
      <c r="AC64" s="6"/>
      <c r="AD64" s="6"/>
      <c r="AE64" s="6"/>
      <c r="AF64" s="6"/>
      <c r="AG64" s="6"/>
      <c r="AH64" s="6"/>
      <c r="AI64" s="6"/>
      <c r="AJ64" s="6"/>
      <c r="AK64" s="6"/>
    </row>
    <row r="65" ht="16.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6"/>
      <c r="AB65" s="6"/>
      <c r="AC65" s="6"/>
      <c r="AD65" s="6"/>
      <c r="AE65" s="6"/>
      <c r="AF65" s="6"/>
      <c r="AG65" s="6"/>
      <c r="AH65" s="6"/>
      <c r="AI65" s="6"/>
      <c r="AJ65" s="6"/>
      <c r="AK65" s="6"/>
    </row>
    <row r="66" ht="16.5" customHeight="1">
      <c r="A66" s="49">
        <v>20.0</v>
      </c>
      <c r="B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0"/>
      <c r="G66" s="50"/>
      <c r="H66" s="50"/>
      <c r="I66" s="50"/>
      <c r="J66" s="50"/>
      <c r="K66" s="50"/>
      <c r="L66" s="50"/>
      <c r="M66" s="50"/>
      <c r="N66" s="50"/>
      <c r="O66" s="50"/>
      <c r="P66" s="50"/>
      <c r="Q66" s="50"/>
      <c r="R66" s="50"/>
      <c r="S66" s="50"/>
      <c r="T66" s="50"/>
      <c r="U66" s="50"/>
      <c r="V66" s="50"/>
      <c r="W66" s="50"/>
      <c r="X66" s="50"/>
      <c r="Y66" s="50" t="str">
        <f>IF(OR(E66="",E66="No Aplica"),"",COUNTIF(F66:X68,"SI"))</f>
        <v/>
      </c>
      <c r="Z66" s="51"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6"/>
      <c r="AB67" s="6"/>
      <c r="AC67" s="6"/>
      <c r="AD67" s="6"/>
      <c r="AE67" s="6"/>
      <c r="AF67" s="6"/>
      <c r="AG67" s="6"/>
      <c r="AH67" s="6"/>
      <c r="AI67" s="6"/>
      <c r="AJ67" s="6"/>
      <c r="AK67" s="6"/>
    </row>
    <row r="68" ht="16.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D12:X18 D21:X68 E19:X20">
    <cfRule type="expression" dxfId="9" priority="1">
      <formula>IF($E12="No aplica",1,0)</formula>
    </cfRule>
  </conditionalFormatting>
  <conditionalFormatting sqref="B9:C68 D9:Y11">
    <cfRule type="expression" dxfId="9" priority="2">
      <formula>IF($E9="No aplica",1,0)</formula>
    </cfRule>
  </conditionalFormatting>
  <conditionalFormatting sqref="Y12:Y68">
    <cfRule type="expression" dxfId="9" priority="3">
      <formula>IF($E12="No aplica",1,0)</formula>
    </cfRule>
  </conditionalFormatting>
  <conditionalFormatting sqref="Z9">
    <cfRule type="cellIs" dxfId="0" priority="4" operator="equal">
      <formula>"Catastrófico"</formula>
    </cfRule>
  </conditionalFormatting>
  <conditionalFormatting sqref="Z9">
    <cfRule type="cellIs" dxfId="1" priority="5" operator="equal">
      <formula>"Mayor"</formula>
    </cfRule>
  </conditionalFormatting>
  <conditionalFormatting sqref="Z9">
    <cfRule type="cellIs" dxfId="2" priority="6" operator="equal">
      <formula>"Moderado"</formula>
    </cfRule>
  </conditionalFormatting>
  <conditionalFormatting sqref="Z9">
    <cfRule type="cellIs" dxfId="3" priority="7" operator="equal">
      <formula>"Menor"</formula>
    </cfRule>
  </conditionalFormatting>
  <conditionalFormatting sqref="Z9">
    <cfRule type="cellIs" dxfId="4" priority="8" operator="equal">
      <formula>"Leve"</formula>
    </cfRule>
  </conditionalFormatting>
  <conditionalFormatting sqref="Z9:Z11">
    <cfRule type="expression" dxfId="9" priority="9">
      <formula>IF($E9="No aplica",1,0)</formula>
    </cfRule>
  </conditionalFormatting>
  <conditionalFormatting sqref="Z12 Z15 Z18 Z21 Z24 Z27 Z30 Z33 Z36 Z39 Z42 Z45 Z48 Z51 Z54 Z57 Z60 Z63 Z66">
    <cfRule type="cellIs" dxfId="0" priority="10" operator="equal">
      <formula>"Catastrófico"</formula>
    </cfRule>
  </conditionalFormatting>
  <conditionalFormatting sqref="Z12 Z15 Z18 Z21 Z24 Z27 Z30 Z33 Z36 Z39 Z42 Z45 Z48 Z51 Z54 Z57 Z60 Z63 Z66">
    <cfRule type="cellIs" dxfId="1" priority="11" operator="equal">
      <formula>"Mayor"</formula>
    </cfRule>
  </conditionalFormatting>
  <conditionalFormatting sqref="Z12 Z15 Z18 Z21 Z24 Z27 Z30 Z33 Z36 Z39 Z42 Z45 Z48 Z51 Z54 Z57 Z60 Z63 Z66">
    <cfRule type="cellIs" dxfId="2" priority="12" operator="equal">
      <formula>"Moderado"</formula>
    </cfRule>
  </conditionalFormatting>
  <conditionalFormatting sqref="Z12 Z15 Z18 Z21 Z24 Z27 Z30 Z33 Z36 Z39 Z42 Z45 Z48 Z51 Z54 Z57 Z60 Z63 Z66">
    <cfRule type="cellIs" dxfId="3" priority="13" operator="equal">
      <formula>"Menor"</formula>
    </cfRule>
  </conditionalFormatting>
  <conditionalFormatting sqref="Z12 Z15 Z18 Z21 Z24 Z27 Z30 Z33 Z36 Z39 Z42 Z45 Z48 Z51 Z54 Z57 Z60 Z63 Z66">
    <cfRule type="cellIs" dxfId="4" priority="14" operator="equal">
      <formula>"Leve"</formula>
    </cfRule>
  </conditionalFormatting>
  <conditionalFormatting sqref="Z12:Z68">
    <cfRule type="expression" dxfId="9" priority="15">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6"/>
      <c r="B1" s="2"/>
      <c r="C1" s="3" t="s">
        <v>0</v>
      </c>
      <c r="D1" s="4"/>
      <c r="E1" s="4"/>
      <c r="F1" s="4"/>
      <c r="G1" s="4"/>
      <c r="H1" s="4"/>
      <c r="I1" s="4"/>
      <c r="J1" s="2"/>
      <c r="K1" s="57" t="s">
        <v>207</v>
      </c>
      <c r="L1" s="25"/>
      <c r="M1" s="7"/>
      <c r="N1" s="7"/>
      <c r="O1" s="7"/>
      <c r="P1" s="7"/>
      <c r="Q1" s="8"/>
      <c r="R1" s="8"/>
      <c r="S1" s="8"/>
      <c r="T1" s="8"/>
      <c r="U1" s="8"/>
      <c r="V1" s="8"/>
      <c r="W1" s="8"/>
      <c r="X1" s="8"/>
      <c r="Y1" s="8"/>
      <c r="Z1" s="8"/>
    </row>
    <row r="2" ht="15.75" customHeight="1">
      <c r="A2" s="9"/>
      <c r="B2" s="10"/>
      <c r="C2" s="9"/>
      <c r="J2" s="10"/>
      <c r="K2" s="57" t="s">
        <v>208</v>
      </c>
      <c r="L2" s="25"/>
      <c r="M2" s="7"/>
      <c r="N2" s="7"/>
      <c r="O2" s="7"/>
      <c r="P2" s="7"/>
      <c r="Q2" s="8"/>
      <c r="R2" s="8"/>
      <c r="S2" s="8"/>
      <c r="T2" s="8"/>
      <c r="U2" s="8"/>
      <c r="V2" s="8"/>
      <c r="W2" s="8"/>
      <c r="X2" s="8"/>
      <c r="Y2" s="8"/>
      <c r="Z2" s="8"/>
    </row>
    <row r="3" ht="15.75" customHeight="1">
      <c r="A3" s="9"/>
      <c r="B3" s="10"/>
      <c r="C3" s="9"/>
      <c r="J3" s="10"/>
      <c r="K3" s="57" t="s">
        <v>209</v>
      </c>
      <c r="L3" s="25"/>
      <c r="M3" s="7"/>
      <c r="N3" s="7"/>
      <c r="O3" s="7"/>
      <c r="P3" s="7"/>
      <c r="Q3" s="8"/>
      <c r="R3" s="8"/>
      <c r="S3" s="8"/>
      <c r="T3" s="8"/>
      <c r="U3" s="8"/>
      <c r="V3" s="8"/>
      <c r="W3" s="8"/>
      <c r="X3" s="8"/>
      <c r="Y3" s="8"/>
      <c r="Z3" s="8"/>
    </row>
    <row r="4" ht="15.75" customHeight="1">
      <c r="A4" s="12"/>
      <c r="B4" s="13"/>
      <c r="C4" s="12"/>
      <c r="D4" s="14"/>
      <c r="E4" s="14"/>
      <c r="F4" s="14"/>
      <c r="G4" s="14"/>
      <c r="H4" s="14"/>
      <c r="I4" s="14"/>
      <c r="J4" s="13"/>
      <c r="K4" s="57" t="s">
        <v>210</v>
      </c>
      <c r="L4" s="25"/>
      <c r="M4" s="7"/>
      <c r="N4" s="7"/>
      <c r="O4" s="7"/>
      <c r="P4" s="7"/>
      <c r="Q4" s="8"/>
      <c r="R4" s="8"/>
      <c r="S4" s="8"/>
      <c r="T4" s="8"/>
      <c r="U4" s="8"/>
      <c r="V4" s="8"/>
      <c r="W4" s="8"/>
      <c r="X4" s="8"/>
      <c r="Y4" s="8"/>
      <c r="Z4" s="8"/>
    </row>
    <row r="5" ht="16.5" customHeight="1">
      <c r="A5" s="58"/>
      <c r="B5" s="58"/>
      <c r="C5" s="58"/>
      <c r="D5" s="58"/>
      <c r="E5" s="58"/>
      <c r="F5" s="58"/>
      <c r="G5" s="58"/>
      <c r="H5" s="58"/>
      <c r="I5" s="58"/>
      <c r="J5" s="58"/>
      <c r="K5" s="58"/>
      <c r="L5" s="58"/>
      <c r="M5" s="7"/>
      <c r="N5" s="7"/>
      <c r="O5" s="7"/>
      <c r="P5" s="7"/>
      <c r="Q5" s="8"/>
      <c r="R5" s="8"/>
      <c r="S5" s="8"/>
      <c r="T5" s="8"/>
      <c r="U5" s="8"/>
      <c r="V5" s="8"/>
      <c r="W5" s="8"/>
      <c r="X5" s="8"/>
      <c r="Y5" s="8"/>
      <c r="Z5" s="8"/>
    </row>
    <row r="6" ht="15.75" customHeight="1">
      <c r="A6" s="42" t="s">
        <v>112</v>
      </c>
      <c r="B6" s="24"/>
      <c r="C6" s="24"/>
      <c r="D6" s="24"/>
      <c r="E6" s="24"/>
      <c r="F6" s="24"/>
      <c r="G6" s="25"/>
      <c r="H6" s="42" t="s">
        <v>211</v>
      </c>
      <c r="I6" s="24"/>
      <c r="J6" s="24"/>
      <c r="K6" s="24"/>
      <c r="L6" s="25"/>
      <c r="M6" s="7"/>
      <c r="N6" s="7"/>
      <c r="O6" s="7"/>
      <c r="P6" s="7"/>
      <c r="Q6" s="8"/>
      <c r="R6" s="8"/>
      <c r="S6" s="8"/>
      <c r="T6" s="8"/>
      <c r="U6" s="8"/>
      <c r="V6" s="8"/>
      <c r="W6" s="8"/>
      <c r="X6" s="8"/>
      <c r="Y6" s="8"/>
      <c r="Z6" s="8"/>
    </row>
    <row r="7" ht="18.0" customHeight="1">
      <c r="A7" s="40" t="s">
        <v>110</v>
      </c>
      <c r="B7" s="41" t="s">
        <v>111</v>
      </c>
      <c r="C7" s="41" t="s">
        <v>115</v>
      </c>
      <c r="D7" s="41" t="s">
        <v>119</v>
      </c>
      <c r="E7" s="41" t="s">
        <v>120</v>
      </c>
      <c r="F7" s="46" t="s">
        <v>121</v>
      </c>
      <c r="G7" s="46" t="s">
        <v>212</v>
      </c>
      <c r="H7" s="59" t="s">
        <v>213</v>
      </c>
      <c r="I7" s="59" t="s">
        <v>214</v>
      </c>
      <c r="J7" s="41" t="s">
        <v>215</v>
      </c>
      <c r="K7" s="59" t="s">
        <v>216</v>
      </c>
      <c r="L7" s="59" t="s">
        <v>217</v>
      </c>
      <c r="M7" s="7"/>
      <c r="N7" s="7"/>
      <c r="O7" s="7"/>
      <c r="P7" s="7"/>
      <c r="Q7" s="8"/>
      <c r="R7" s="8"/>
      <c r="S7" s="8"/>
      <c r="T7" s="8"/>
      <c r="U7" s="8"/>
      <c r="V7" s="8"/>
      <c r="W7" s="8"/>
      <c r="X7" s="8"/>
      <c r="Y7" s="8"/>
      <c r="Z7" s="8"/>
    </row>
    <row r="8" ht="35.25" customHeight="1">
      <c r="A8" s="48"/>
      <c r="B8" s="48"/>
      <c r="C8" s="48"/>
      <c r="D8" s="48"/>
      <c r="E8" s="48"/>
      <c r="F8" s="48"/>
      <c r="G8" s="48"/>
      <c r="H8" s="48"/>
      <c r="I8" s="48"/>
      <c r="J8" s="48"/>
      <c r="K8" s="48"/>
      <c r="L8" s="48"/>
      <c r="M8" s="60"/>
      <c r="N8" s="60"/>
      <c r="O8" s="60"/>
      <c r="P8" s="60"/>
      <c r="Q8" s="8"/>
      <c r="R8" s="8"/>
      <c r="S8" s="8"/>
      <c r="T8" s="8"/>
      <c r="U8" s="8"/>
      <c r="V8" s="8"/>
      <c r="W8" s="8"/>
      <c r="X8" s="8"/>
      <c r="Y8" s="8"/>
      <c r="Z8" s="8"/>
    </row>
    <row r="9" ht="16.5" customHeight="1">
      <c r="A9" s="49">
        <v>1.0</v>
      </c>
      <c r="B9" s="50" t="str">
        <f>IF(MID('2. Identificación del Riesgo'!H9:H11,1,27)="Seguridad de la Información",'2. Identificación del Riesgo'!B9:B11,
IF('2. Identificación del Riesgo'!H9:H11="","",
IF(MID('2. Identificación del Riesgo'!H9:H11,1,27)&lt;&gt;"Seguridad de la Información","No aplica")))</f>
        <v>No aplica</v>
      </c>
      <c r="C9" s="50" t="str">
        <f>IF(MID('2. Identificación del Riesgo'!H9:H11,1,27)="Seguridad de la Información",'2. Identificación del Riesgo'!C9:C11,
IF('2. Identificación del Riesgo'!H9:H11="","",
IF(MID('2. Identificación del Riesgo'!H9:H11,1,27)&lt;&gt;"Seguridad de la Información","No aplica")))</f>
        <v>No aplica</v>
      </c>
      <c r="D9" s="50" t="str">
        <f>IF(MID('2. Identificación del Riesgo'!H9:H11,1,27)="Seguridad de la Información",'2. Identificación del Riesgo'!G9:G11,
IF('2. Identificación del Riesgo'!H9:H11="","",
IF(MID('2. Identificación del Riesgo'!H9:H11,1,27)&lt;&gt;"Seguridad de la Información","No aplica")))</f>
        <v>No aplica</v>
      </c>
      <c r="E9" s="50" t="str">
        <f>IF(MID('2. Identificación del Riesgo'!H9:H11,1,27)="Seguridad de la Información",'2. Identificación del Riesgo'!H9:H11,
IF('2. Identificación del Riesgo'!H9:H11="","",
IF(MID('2. Identificación del Riesgo'!H9:H11,1,27)&lt;&gt;"Seguridad de la Información","No aplica")))</f>
        <v>No aplica</v>
      </c>
      <c r="F9" s="50" t="str">
        <f>IF(MID('2. Identificación del Riesgo'!H9:H11,1,27)="Seguridad de la Información",'2. Identificación del Riesgo'!I9:I11,
IF('2. Identificación del Riesgo'!H9:H11="","",
IF(MID('2. Identificación del Riesgo'!H9:H11,1,27)&lt;&gt;"Seguridad de la Información","No aplica")))</f>
        <v>No aplica</v>
      </c>
      <c r="G9" s="50"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0"/>
      <c r="I9" s="50"/>
      <c r="J9" s="6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0"/>
      <c r="L9" s="50"/>
      <c r="M9" s="61"/>
      <c r="N9" s="61"/>
      <c r="O9" s="61"/>
      <c r="P9" s="61"/>
      <c r="Q9" s="8"/>
      <c r="R9" s="8"/>
      <c r="S9" s="8"/>
      <c r="T9" s="8"/>
      <c r="U9" s="8"/>
      <c r="V9" s="8"/>
      <c r="W9" s="8"/>
      <c r="X9" s="8"/>
      <c r="Y9" s="8"/>
      <c r="Z9" s="8"/>
    </row>
    <row r="10" ht="16.5" customHeight="1">
      <c r="A10" s="43"/>
      <c r="B10" s="43"/>
      <c r="C10" s="43"/>
      <c r="D10" s="43"/>
      <c r="E10" s="43"/>
      <c r="F10" s="43"/>
      <c r="G10" s="43"/>
      <c r="H10" s="43"/>
      <c r="I10" s="43"/>
      <c r="J10" s="43"/>
      <c r="K10" s="43"/>
      <c r="L10" s="43"/>
      <c r="M10" s="7"/>
      <c r="N10" s="7"/>
      <c r="O10" s="7"/>
      <c r="P10" s="7"/>
      <c r="Q10" s="8"/>
      <c r="R10" s="8"/>
      <c r="S10" s="8"/>
      <c r="T10" s="8"/>
      <c r="U10" s="8"/>
      <c r="V10" s="8"/>
      <c r="W10" s="8"/>
      <c r="X10" s="8"/>
      <c r="Y10" s="8"/>
      <c r="Z10" s="8"/>
    </row>
    <row r="11" ht="16.5" customHeight="1">
      <c r="A11" s="48"/>
      <c r="B11" s="48"/>
      <c r="C11" s="48"/>
      <c r="D11" s="48"/>
      <c r="E11" s="48"/>
      <c r="F11" s="48"/>
      <c r="G11" s="48"/>
      <c r="H11" s="48"/>
      <c r="I11" s="48"/>
      <c r="J11" s="48"/>
      <c r="K11" s="48"/>
      <c r="L11" s="48"/>
      <c r="M11" s="7"/>
      <c r="N11" s="7"/>
      <c r="O11" s="7"/>
      <c r="P11" s="7"/>
      <c r="Q11" s="8"/>
      <c r="R11" s="8"/>
      <c r="S11" s="8"/>
      <c r="T11" s="8"/>
      <c r="U11" s="8"/>
      <c r="V11" s="8"/>
      <c r="W11" s="8"/>
      <c r="X11" s="8"/>
      <c r="Y11" s="8"/>
      <c r="Z11" s="8"/>
    </row>
    <row r="12" ht="16.5" customHeight="1">
      <c r="A12" s="49">
        <v>2.0</v>
      </c>
      <c r="B12" s="50" t="str">
        <f>IF(MID('2. Identificación del Riesgo'!H12:H14,1,27)="Seguridad de la Información",'2. Identificación del Riesgo'!B12:B14,
IF('2. Identificación del Riesgo'!H12:H14="","",
IF(MID('2. Identificación del Riesgo'!H12:H14,1,27)&lt;&gt;"Seguridad de la Información","No aplica")))</f>
        <v>No aplica</v>
      </c>
      <c r="C12" s="50" t="str">
        <f>IF(MID('2. Identificación del Riesgo'!H12:H14,1,27)="Seguridad de la Información",'2. Identificación del Riesgo'!C12:C14,
IF('2. Identificación del Riesgo'!H12:H14="","",
IF(MID('2. Identificación del Riesgo'!H12:H14,1,27)&lt;&gt;"Seguridad de la Información","No aplica")))</f>
        <v>No aplica</v>
      </c>
      <c r="D12" s="50" t="str">
        <f>IF(MID('2. Identificación del Riesgo'!H12:H14,1,27)="Seguridad de la Información",'2. Identificación del Riesgo'!G12:G14,
IF('2. Identificación del Riesgo'!H12:H14="","",
IF(MID('2. Identificación del Riesgo'!H12:H14,1,27)&lt;&gt;"Seguridad de la Información","No aplica")))</f>
        <v>No aplica</v>
      </c>
      <c r="E12" s="50" t="str">
        <f>IF(MID('2. Identificación del Riesgo'!H12:H14,1,27)="Seguridad de la Información",'2. Identificación del Riesgo'!H12:H14,
IF('2. Identificación del Riesgo'!H12:H14="","",
IF(MID('2. Identificación del Riesgo'!H12:H14,1,27)&lt;&gt;"Seguridad de la Información","No aplica")))</f>
        <v>No aplica</v>
      </c>
      <c r="F12" s="50" t="str">
        <f>IF(MID('2. Identificación del Riesgo'!H12:H14,1,27)="Seguridad de la Información",'2. Identificación del Riesgo'!I12:I14,
IF('2. Identificación del Riesgo'!H12:H14="","",
IF(MID('2. Identificación del Riesgo'!H12:H14,1,27)&lt;&gt;"Seguridad de la Información","No aplica")))</f>
        <v>No aplica</v>
      </c>
      <c r="G12" s="50"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0"/>
      <c r="I12" s="50"/>
      <c r="J12" s="6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0"/>
      <c r="L12" s="50"/>
      <c r="M12" s="7"/>
      <c r="N12" s="7"/>
      <c r="O12" s="7"/>
      <c r="P12" s="7"/>
      <c r="Q12" s="8"/>
      <c r="R12" s="8"/>
      <c r="S12" s="8"/>
      <c r="T12" s="8"/>
      <c r="U12" s="8"/>
      <c r="V12" s="8"/>
      <c r="W12" s="8"/>
      <c r="X12" s="8"/>
      <c r="Y12" s="8"/>
      <c r="Z12" s="8"/>
    </row>
    <row r="13" ht="16.5" customHeight="1">
      <c r="A13" s="43"/>
      <c r="B13" s="43"/>
      <c r="C13" s="43"/>
      <c r="D13" s="43"/>
      <c r="E13" s="43"/>
      <c r="F13" s="43"/>
      <c r="G13" s="43"/>
      <c r="H13" s="43"/>
      <c r="I13" s="43"/>
      <c r="J13" s="43"/>
      <c r="K13" s="43"/>
      <c r="L13" s="43"/>
      <c r="M13" s="7"/>
      <c r="N13" s="7"/>
      <c r="O13" s="7"/>
      <c r="P13" s="7"/>
      <c r="Q13" s="8"/>
      <c r="R13" s="8"/>
      <c r="S13" s="8"/>
      <c r="T13" s="8"/>
      <c r="U13" s="8"/>
      <c r="V13" s="8"/>
      <c r="W13" s="8"/>
      <c r="X13" s="8"/>
      <c r="Y13" s="8"/>
      <c r="Z13" s="8"/>
    </row>
    <row r="14" ht="16.5" customHeight="1">
      <c r="A14" s="48"/>
      <c r="B14" s="48"/>
      <c r="C14" s="48"/>
      <c r="D14" s="48"/>
      <c r="E14" s="48"/>
      <c r="F14" s="48"/>
      <c r="G14" s="48"/>
      <c r="H14" s="48"/>
      <c r="I14" s="48"/>
      <c r="J14" s="48"/>
      <c r="K14" s="48"/>
      <c r="L14" s="48"/>
      <c r="M14" s="7"/>
      <c r="N14" s="7"/>
      <c r="O14" s="7"/>
      <c r="P14" s="7"/>
      <c r="Q14" s="8"/>
      <c r="R14" s="8"/>
      <c r="S14" s="8"/>
      <c r="T14" s="8"/>
      <c r="U14" s="8"/>
      <c r="V14" s="8"/>
      <c r="W14" s="8"/>
      <c r="X14" s="8"/>
      <c r="Y14" s="8"/>
      <c r="Z14" s="8"/>
    </row>
    <row r="15" ht="16.5" customHeight="1">
      <c r="A15" s="49">
        <v>3.0</v>
      </c>
      <c r="B15" s="50" t="str">
        <f>IF(MID('2. Identificación del Riesgo'!H15:H17,1,27)="Seguridad de la Información",'2. Identificación del Riesgo'!B15:B17,
IF('2. Identificación del Riesgo'!H15:H17="","",
IF(MID('2. Identificación del Riesgo'!H15:H17,1,27)&lt;&gt;"Seguridad de la Información","No aplica")))</f>
        <v>No aplica</v>
      </c>
      <c r="C15" s="50" t="str">
        <f>IF(MID('2. Identificación del Riesgo'!H15:H17,1,27)="Seguridad de la Información",'2. Identificación del Riesgo'!C15:C17,
IF('2. Identificación del Riesgo'!H15:H17="","",
IF(MID('2. Identificación del Riesgo'!H15:H17,1,27)&lt;&gt;"Seguridad de la Información","No aplica")))</f>
        <v>No aplica</v>
      </c>
      <c r="D15" s="50" t="str">
        <f>IF(MID('2. Identificación del Riesgo'!H15:H17,1,27)="Seguridad de la Información",'2. Identificación del Riesgo'!G15:G17,
IF('2. Identificación del Riesgo'!H15:H17="","",
IF(MID('2. Identificación del Riesgo'!H15:H17,1,27)&lt;&gt;"Seguridad de la Información","No aplica")))</f>
        <v>No aplica</v>
      </c>
      <c r="E15" s="50" t="str">
        <f>IF(MID('2. Identificación del Riesgo'!H15:H17,1,27)="Seguridad de la Información",'2. Identificación del Riesgo'!H15:H17,
IF('2. Identificación del Riesgo'!H15:H17="","",
IF(MID('2. Identificación del Riesgo'!H15:H17,1,27)&lt;&gt;"Seguridad de la Información","No aplica")))</f>
        <v>No aplica</v>
      </c>
      <c r="F15" s="50" t="str">
        <f>IF(MID('2. Identificación del Riesgo'!H15:H17,1,27)="Seguridad de la Información",'2. Identificación del Riesgo'!I15:I17,
IF('2. Identificación del Riesgo'!H15:H17="","",
IF(MID('2. Identificación del Riesgo'!H15:H17,1,27)&lt;&gt;"Seguridad de la Información","No aplica")))</f>
        <v>No aplica</v>
      </c>
      <c r="G15" s="50"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0"/>
      <c r="I15" s="50"/>
      <c r="J15" s="6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0"/>
      <c r="L15" s="50"/>
      <c r="M15" s="7"/>
      <c r="N15" s="7"/>
      <c r="O15" s="7"/>
      <c r="P15" s="7"/>
      <c r="Q15" s="8"/>
      <c r="R15" s="8"/>
      <c r="S15" s="8"/>
      <c r="T15" s="8"/>
      <c r="U15" s="8"/>
      <c r="V15" s="8"/>
      <c r="W15" s="8"/>
      <c r="X15" s="8"/>
      <c r="Y15" s="8"/>
      <c r="Z15" s="8"/>
    </row>
    <row r="16" ht="16.5" customHeight="1">
      <c r="A16" s="43"/>
      <c r="B16" s="43"/>
      <c r="C16" s="43"/>
      <c r="D16" s="43"/>
      <c r="E16" s="43"/>
      <c r="F16" s="43"/>
      <c r="G16" s="43"/>
      <c r="H16" s="43"/>
      <c r="I16" s="43"/>
      <c r="J16" s="43"/>
      <c r="K16" s="43"/>
      <c r="L16" s="43"/>
      <c r="M16" s="7"/>
      <c r="N16" s="7"/>
      <c r="O16" s="7"/>
      <c r="P16" s="7"/>
      <c r="Q16" s="8"/>
      <c r="R16" s="8"/>
      <c r="S16" s="8"/>
      <c r="T16" s="8"/>
      <c r="U16" s="8"/>
      <c r="V16" s="8"/>
      <c r="W16" s="8"/>
      <c r="X16" s="8"/>
      <c r="Y16" s="8"/>
      <c r="Z16" s="8"/>
    </row>
    <row r="17" ht="16.5" customHeight="1">
      <c r="A17" s="48"/>
      <c r="B17" s="48"/>
      <c r="C17" s="48"/>
      <c r="D17" s="48"/>
      <c r="E17" s="48"/>
      <c r="F17" s="48"/>
      <c r="G17" s="48"/>
      <c r="H17" s="48"/>
      <c r="I17" s="48"/>
      <c r="J17" s="48"/>
      <c r="K17" s="48"/>
      <c r="L17" s="48"/>
      <c r="M17" s="7"/>
      <c r="N17" s="7"/>
      <c r="O17" s="7"/>
      <c r="P17" s="7"/>
      <c r="Q17" s="8"/>
      <c r="R17" s="8"/>
      <c r="S17" s="8"/>
      <c r="T17" s="8"/>
      <c r="U17" s="8"/>
      <c r="V17" s="8"/>
      <c r="W17" s="8"/>
      <c r="X17" s="8"/>
      <c r="Y17" s="8"/>
      <c r="Z17" s="8"/>
    </row>
    <row r="18" ht="16.5" customHeight="1">
      <c r="A18" s="49">
        <v>4.0</v>
      </c>
      <c r="B18" s="50" t="str">
        <f>IF(MID('2. Identificación del Riesgo'!H18:H20,1,27)="Seguridad de la Información",'2. Identificación del Riesgo'!B18:B20,
IF('2. Identificación del Riesgo'!H18:H20="","",
IF(MID('2. Identificación del Riesgo'!H18:H20,1,27)&lt;&gt;"Seguridad de la Información","No aplica")))</f>
        <v>No aplica</v>
      </c>
      <c r="C18" s="50" t="str">
        <f>IF(MID('2. Identificación del Riesgo'!H18:H20,1,27)="Seguridad de la Información",'2. Identificación del Riesgo'!C18:C20,
IF('2. Identificación del Riesgo'!H18:H20="","",
IF(MID('2. Identificación del Riesgo'!H18:H20,1,27)&lt;&gt;"Seguridad de la Información","No aplica")))</f>
        <v>No aplica</v>
      </c>
      <c r="D18" s="50" t="str">
        <f>IF(MID('2. Identificación del Riesgo'!H18:H20,1,27)="Seguridad de la Información",'2. Identificación del Riesgo'!G18:G20,
IF('2. Identificación del Riesgo'!H18:H20="","",
IF(MID('2. Identificación del Riesgo'!H18:H20,1,27)&lt;&gt;"Seguridad de la Información","No aplica")))</f>
        <v>No aplica</v>
      </c>
      <c r="E18" s="50" t="str">
        <f>IF(MID('2. Identificación del Riesgo'!H18:H20,1,27)="Seguridad de la Información",'2. Identificación del Riesgo'!H18:H20,
IF('2. Identificación del Riesgo'!H18:H20="","",
IF(MID('2. Identificación del Riesgo'!H18:H20,1,27)&lt;&gt;"Seguridad de la Información","No aplica")))</f>
        <v>No aplica</v>
      </c>
      <c r="F18" s="50" t="str">
        <f>IF(MID('2. Identificación del Riesgo'!H18:H20,1,27)="Seguridad de la Información",'2. Identificación del Riesgo'!I18:I20,
IF('2. Identificación del Riesgo'!H18:H20="","",
IF(MID('2. Identificación del Riesgo'!H18:H20,1,27)&lt;&gt;"Seguridad de la Información","No aplica")))</f>
        <v>No aplica</v>
      </c>
      <c r="G18" s="50"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0"/>
      <c r="I18" s="50"/>
      <c r="J18" s="6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0"/>
      <c r="L18" s="50"/>
      <c r="M18" s="7"/>
      <c r="N18" s="7"/>
      <c r="O18" s="7"/>
      <c r="P18" s="7"/>
      <c r="Q18" s="8"/>
      <c r="R18" s="8"/>
      <c r="S18" s="8"/>
      <c r="T18" s="8"/>
      <c r="U18" s="8"/>
      <c r="V18" s="8"/>
      <c r="W18" s="8"/>
      <c r="X18" s="8"/>
      <c r="Y18" s="8"/>
      <c r="Z18" s="8"/>
    </row>
    <row r="19" ht="16.5" customHeight="1">
      <c r="A19" s="43"/>
      <c r="B19" s="43"/>
      <c r="C19" s="43"/>
      <c r="D19" s="43"/>
      <c r="E19" s="43"/>
      <c r="F19" s="43"/>
      <c r="G19" s="43"/>
      <c r="H19" s="43"/>
      <c r="I19" s="43"/>
      <c r="J19" s="43"/>
      <c r="K19" s="43"/>
      <c r="L19" s="43"/>
      <c r="M19" s="7"/>
      <c r="N19" s="7"/>
      <c r="O19" s="7"/>
      <c r="P19" s="7"/>
      <c r="Q19" s="8"/>
      <c r="R19" s="8"/>
      <c r="S19" s="8"/>
      <c r="T19" s="8"/>
      <c r="U19" s="8"/>
      <c r="V19" s="8"/>
      <c r="W19" s="8"/>
      <c r="X19" s="8"/>
      <c r="Y19" s="8"/>
      <c r="Z19" s="8"/>
    </row>
    <row r="20" ht="16.5" customHeight="1">
      <c r="A20" s="48"/>
      <c r="B20" s="48"/>
      <c r="C20" s="48"/>
      <c r="D20" s="48"/>
      <c r="E20" s="48"/>
      <c r="F20" s="48"/>
      <c r="G20" s="48"/>
      <c r="H20" s="48"/>
      <c r="I20" s="48"/>
      <c r="J20" s="48"/>
      <c r="K20" s="48"/>
      <c r="L20" s="48"/>
      <c r="M20" s="7"/>
      <c r="N20" s="7"/>
      <c r="O20" s="7"/>
      <c r="P20" s="7"/>
      <c r="Q20" s="8"/>
      <c r="R20" s="8"/>
      <c r="S20" s="8"/>
      <c r="T20" s="8"/>
      <c r="U20" s="8"/>
      <c r="V20" s="8"/>
      <c r="W20" s="8"/>
      <c r="X20" s="8"/>
      <c r="Y20" s="8"/>
      <c r="Z20" s="8"/>
    </row>
    <row r="21" ht="16.5" customHeight="1">
      <c r="A21" s="49">
        <v>5.0</v>
      </c>
      <c r="B21" s="50" t="str">
        <f>IF(MID('2. Identificación del Riesgo'!H21:H23,1,27)="Seguridad de la Información",'2. Identificación del Riesgo'!B21:B23,
IF('2. Identificación del Riesgo'!H21:H23="","",
IF(MID('2. Identificación del Riesgo'!H21:H23,1,27)&lt;&gt;"Seguridad de la Información","No aplica")))</f>
        <v/>
      </c>
      <c r="C21" s="50" t="str">
        <f>IF(MID('2. Identificación del Riesgo'!H21:H23,1,27)="Seguridad de la Información",'2. Identificación del Riesgo'!C21:C23,
IF('2. Identificación del Riesgo'!H21:H23="","",
IF(MID('2. Identificación del Riesgo'!H21:H23,1,27)&lt;&gt;"Seguridad de la Información","No aplica")))</f>
        <v/>
      </c>
      <c r="D21" s="50" t="str">
        <f>IF(MID('2. Identificación del Riesgo'!H21:H23,1,27)="Seguridad de la Información",'2. Identificación del Riesgo'!G21:G23,
IF('2. Identificación del Riesgo'!H21:H23="","",
IF(MID('2. Identificación del Riesgo'!H21:H23,1,27)&lt;&gt;"Seguridad de la Información","No aplica")))</f>
        <v/>
      </c>
      <c r="E21" s="50" t="str">
        <f>IF(MID('2. Identificación del Riesgo'!H21:H23,1,27)="Seguridad de la Información",'2. Identificación del Riesgo'!H21:H23,
IF('2. Identificación del Riesgo'!H21:H23="","",
IF(MID('2. Identificación del Riesgo'!H21:H23,1,27)&lt;&gt;"Seguridad de la Información","No aplica")))</f>
        <v/>
      </c>
      <c r="F21" s="50" t="str">
        <f>IF(MID('2. Identificación del Riesgo'!H21:H23,1,27)="Seguridad de la Información",'2. Identificación del Riesgo'!I21:I23,
IF('2. Identificación del Riesgo'!H21:H23="","",
IF(MID('2. Identificación del Riesgo'!H21:H23,1,27)&lt;&gt;"Seguridad de la Información","No aplica")))</f>
        <v/>
      </c>
      <c r="G21" s="50"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0"/>
      <c r="I21" s="50"/>
      <c r="J21" s="6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0"/>
      <c r="L21" s="50"/>
      <c r="M21" s="7"/>
      <c r="N21" s="7"/>
      <c r="O21" s="7"/>
      <c r="P21" s="7"/>
      <c r="Q21" s="8"/>
      <c r="R21" s="8"/>
      <c r="S21" s="8"/>
      <c r="T21" s="8"/>
      <c r="U21" s="8"/>
      <c r="V21" s="8"/>
      <c r="W21" s="8"/>
      <c r="X21" s="8"/>
      <c r="Y21" s="8"/>
      <c r="Z21" s="8"/>
    </row>
    <row r="22" ht="16.5" customHeight="1">
      <c r="A22" s="43"/>
      <c r="B22" s="43"/>
      <c r="C22" s="43"/>
      <c r="D22" s="43"/>
      <c r="E22" s="43"/>
      <c r="F22" s="43"/>
      <c r="G22" s="43"/>
      <c r="H22" s="43"/>
      <c r="I22" s="43"/>
      <c r="J22" s="43"/>
      <c r="K22" s="43"/>
      <c r="L22" s="43"/>
      <c r="M22" s="7"/>
      <c r="N22" s="7"/>
      <c r="O22" s="7"/>
      <c r="P22" s="7"/>
      <c r="Q22" s="8"/>
      <c r="R22" s="8"/>
      <c r="S22" s="8"/>
      <c r="T22" s="8"/>
      <c r="U22" s="8"/>
      <c r="V22" s="8"/>
      <c r="W22" s="8"/>
      <c r="X22" s="8"/>
      <c r="Y22" s="8"/>
      <c r="Z22" s="8"/>
    </row>
    <row r="23" ht="16.5" customHeight="1">
      <c r="A23" s="48"/>
      <c r="B23" s="48"/>
      <c r="C23" s="48"/>
      <c r="D23" s="48"/>
      <c r="E23" s="48"/>
      <c r="F23" s="48"/>
      <c r="G23" s="48"/>
      <c r="H23" s="48"/>
      <c r="I23" s="48"/>
      <c r="J23" s="48"/>
      <c r="K23" s="48"/>
      <c r="L23" s="48"/>
      <c r="M23" s="7"/>
      <c r="N23" s="7"/>
      <c r="O23" s="7"/>
      <c r="P23" s="7"/>
      <c r="Q23" s="8"/>
      <c r="R23" s="8"/>
      <c r="S23" s="8"/>
      <c r="T23" s="8"/>
      <c r="U23" s="8"/>
      <c r="V23" s="8"/>
      <c r="W23" s="8"/>
      <c r="X23" s="8"/>
      <c r="Y23" s="8"/>
      <c r="Z23" s="8"/>
    </row>
    <row r="24" ht="16.5" customHeight="1">
      <c r="A24" s="49">
        <v>6.0</v>
      </c>
      <c r="B24" s="50" t="str">
        <f>IF(MID('2. Identificación del Riesgo'!H24:H26,1,27)="Seguridad de la Información",'2. Identificación del Riesgo'!B24:B26,
IF('2. Identificación del Riesgo'!H24:H26="","",
IF(MID('2. Identificación del Riesgo'!H24:H26,1,27)&lt;&gt;"Seguridad de la Información","No aplica")))</f>
        <v/>
      </c>
      <c r="C24" s="50" t="str">
        <f>IF(MID('2. Identificación del Riesgo'!H24:H26,1,27)="Seguridad de la Información",'2. Identificación del Riesgo'!C24:C26,
IF('2. Identificación del Riesgo'!H24:H26="","",
IF(MID('2. Identificación del Riesgo'!H24:H26,1,27)&lt;&gt;"Seguridad de la Información","No aplica")))</f>
        <v/>
      </c>
      <c r="D24" s="50" t="str">
        <f>IF(MID('2. Identificación del Riesgo'!H24:H26,1,27)="Seguridad de la Información",'2. Identificación del Riesgo'!G24:G26,
IF('2. Identificación del Riesgo'!H24:H26="","",
IF(MID('2. Identificación del Riesgo'!H24:H26,1,27)&lt;&gt;"Seguridad de la Información","No aplica")))</f>
        <v/>
      </c>
      <c r="E24" s="50" t="str">
        <f>IF(MID('2. Identificación del Riesgo'!H24:H26,1,27)="Seguridad de la Información",'2. Identificación del Riesgo'!H24:H26,
IF('2. Identificación del Riesgo'!H24:H26="","",
IF(MID('2. Identificación del Riesgo'!H24:H26,1,27)&lt;&gt;"Seguridad de la Información","No aplica")))</f>
        <v/>
      </c>
      <c r="F24" s="50" t="str">
        <f>IF(MID('2. Identificación del Riesgo'!H24:H26,1,27)="Seguridad de la Información",'2. Identificación del Riesgo'!I24:I26,
IF('2. Identificación del Riesgo'!H24:H26="","",
IF(MID('2. Identificación del Riesgo'!H24:H26,1,27)&lt;&gt;"Seguridad de la Información","No aplica")))</f>
        <v/>
      </c>
      <c r="G24" s="50"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0"/>
      <c r="I24" s="50"/>
      <c r="J24" s="6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0"/>
      <c r="L24" s="50"/>
      <c r="M24" s="7"/>
      <c r="N24" s="7"/>
      <c r="O24" s="7"/>
      <c r="P24" s="7"/>
      <c r="Q24" s="8"/>
      <c r="R24" s="8"/>
      <c r="S24" s="8"/>
      <c r="T24" s="8"/>
      <c r="U24" s="8"/>
      <c r="V24" s="8"/>
      <c r="W24" s="8"/>
      <c r="X24" s="8"/>
      <c r="Y24" s="8"/>
      <c r="Z24" s="8"/>
    </row>
    <row r="25" ht="16.5" customHeight="1">
      <c r="A25" s="43"/>
      <c r="B25" s="43"/>
      <c r="C25" s="43"/>
      <c r="D25" s="43"/>
      <c r="E25" s="43"/>
      <c r="F25" s="43"/>
      <c r="G25" s="43"/>
      <c r="H25" s="43"/>
      <c r="I25" s="43"/>
      <c r="J25" s="43"/>
      <c r="K25" s="43"/>
      <c r="L25" s="43"/>
      <c r="M25" s="7"/>
      <c r="N25" s="7"/>
      <c r="O25" s="7"/>
      <c r="P25" s="7"/>
      <c r="Q25" s="8"/>
      <c r="R25" s="8"/>
      <c r="S25" s="8"/>
      <c r="T25" s="8"/>
      <c r="U25" s="8"/>
      <c r="V25" s="8"/>
      <c r="W25" s="8"/>
      <c r="X25" s="8"/>
      <c r="Y25" s="8"/>
      <c r="Z25" s="8"/>
    </row>
    <row r="26" ht="16.5" customHeight="1">
      <c r="A26" s="48"/>
      <c r="B26" s="48"/>
      <c r="C26" s="48"/>
      <c r="D26" s="48"/>
      <c r="E26" s="48"/>
      <c r="F26" s="48"/>
      <c r="G26" s="48"/>
      <c r="H26" s="48"/>
      <c r="I26" s="48"/>
      <c r="J26" s="48"/>
      <c r="K26" s="48"/>
      <c r="L26" s="48"/>
      <c r="M26" s="7"/>
      <c r="N26" s="7"/>
      <c r="O26" s="7"/>
      <c r="P26" s="7"/>
      <c r="Q26" s="8"/>
      <c r="R26" s="8"/>
      <c r="S26" s="8"/>
      <c r="T26" s="8"/>
      <c r="U26" s="8"/>
      <c r="V26" s="8"/>
      <c r="W26" s="8"/>
      <c r="X26" s="8"/>
      <c r="Y26" s="8"/>
      <c r="Z26" s="8"/>
    </row>
    <row r="27" ht="16.5" customHeight="1">
      <c r="A27" s="49">
        <v>7.0</v>
      </c>
      <c r="B27" s="50" t="str">
        <f>IF(MID('2. Identificación del Riesgo'!H27:H29,1,27)="Seguridad de la Información",'2. Identificación del Riesgo'!B27:B29,
IF('2. Identificación del Riesgo'!H27:H29="","",
IF(MID('2. Identificación del Riesgo'!H27:H29,1,27)&lt;&gt;"Seguridad de la Información","No aplica")))</f>
        <v/>
      </c>
      <c r="C27" s="50" t="str">
        <f>IF(MID('2. Identificación del Riesgo'!H27:H29,1,27)="Seguridad de la Información",'2. Identificación del Riesgo'!C27:C29,
IF('2. Identificación del Riesgo'!H27:H29="","",
IF(MID('2. Identificación del Riesgo'!H27:H29,1,27)&lt;&gt;"Seguridad de la Información","No aplica")))</f>
        <v/>
      </c>
      <c r="D27" s="50" t="str">
        <f>IF(MID('2. Identificación del Riesgo'!H27:H29,1,27)="Seguridad de la Información",'2. Identificación del Riesgo'!G27:G29,
IF('2. Identificación del Riesgo'!H27:H29="","",
IF(MID('2. Identificación del Riesgo'!H27:H29,1,27)&lt;&gt;"Seguridad de la Información","No aplica")))</f>
        <v/>
      </c>
      <c r="E27" s="50" t="str">
        <f>IF(MID('2. Identificación del Riesgo'!H27:H29,1,27)="Seguridad de la Información",'2. Identificación del Riesgo'!H27:H29,
IF('2. Identificación del Riesgo'!H27:H29="","",
IF(MID('2. Identificación del Riesgo'!H27:H29,1,27)&lt;&gt;"Seguridad de la Información","No aplica")))</f>
        <v/>
      </c>
      <c r="F27" s="50" t="str">
        <f>IF(MID('2. Identificación del Riesgo'!H27:H29,1,27)="Seguridad de la Información",'2. Identificación del Riesgo'!I27:I29,
IF('2. Identificación del Riesgo'!H27:H29="","",
IF(MID('2. Identificación del Riesgo'!H27:H29,1,27)&lt;&gt;"Seguridad de la Información","No aplica")))</f>
        <v/>
      </c>
      <c r="G27" s="50"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0"/>
      <c r="I27" s="50"/>
      <c r="J27" s="6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0"/>
      <c r="L27" s="50"/>
      <c r="M27" s="7"/>
      <c r="N27" s="7"/>
      <c r="O27" s="7"/>
      <c r="P27" s="7"/>
      <c r="Q27" s="8"/>
      <c r="R27" s="8"/>
      <c r="S27" s="8"/>
      <c r="T27" s="8"/>
      <c r="U27" s="8"/>
      <c r="V27" s="8"/>
      <c r="W27" s="8"/>
      <c r="X27" s="8"/>
      <c r="Y27" s="8"/>
      <c r="Z27" s="8"/>
    </row>
    <row r="28" ht="16.5" customHeight="1">
      <c r="A28" s="43"/>
      <c r="B28" s="43"/>
      <c r="C28" s="43"/>
      <c r="D28" s="43"/>
      <c r="E28" s="43"/>
      <c r="F28" s="43"/>
      <c r="G28" s="43"/>
      <c r="H28" s="43"/>
      <c r="I28" s="43"/>
      <c r="J28" s="43"/>
      <c r="K28" s="43"/>
      <c r="L28" s="43"/>
      <c r="M28" s="7"/>
      <c r="N28" s="7"/>
      <c r="O28" s="7"/>
      <c r="P28" s="7"/>
      <c r="Q28" s="8"/>
      <c r="R28" s="8"/>
      <c r="S28" s="8"/>
      <c r="T28" s="8"/>
      <c r="U28" s="8"/>
      <c r="V28" s="8"/>
      <c r="W28" s="8"/>
      <c r="X28" s="8"/>
      <c r="Y28" s="8"/>
      <c r="Z28" s="8"/>
    </row>
    <row r="29" ht="16.5" customHeight="1">
      <c r="A29" s="48"/>
      <c r="B29" s="48"/>
      <c r="C29" s="48"/>
      <c r="D29" s="48"/>
      <c r="E29" s="48"/>
      <c r="F29" s="48"/>
      <c r="G29" s="48"/>
      <c r="H29" s="48"/>
      <c r="I29" s="48"/>
      <c r="J29" s="48"/>
      <c r="K29" s="48"/>
      <c r="L29" s="48"/>
      <c r="M29" s="7"/>
      <c r="N29" s="7"/>
      <c r="O29" s="7"/>
      <c r="P29" s="7"/>
      <c r="Q29" s="8"/>
      <c r="R29" s="8"/>
      <c r="S29" s="8"/>
      <c r="T29" s="8"/>
      <c r="U29" s="8"/>
      <c r="V29" s="8"/>
      <c r="W29" s="8"/>
      <c r="X29" s="8"/>
      <c r="Y29" s="8"/>
      <c r="Z29" s="8"/>
    </row>
    <row r="30" ht="16.5" customHeight="1">
      <c r="A30" s="49">
        <v>8.0</v>
      </c>
      <c r="B30" s="50" t="str">
        <f>IF(MID('2. Identificación del Riesgo'!H30:H32,1,27)="Seguridad de la Información",'2. Identificación del Riesgo'!B30:B32,
IF('2. Identificación del Riesgo'!H30:H32="","",
IF(MID('2. Identificación del Riesgo'!H30:H32,1,27)&lt;&gt;"Seguridad de la Información","No aplica")))</f>
        <v/>
      </c>
      <c r="C30" s="50" t="str">
        <f>IF(MID('2. Identificación del Riesgo'!H30:H32,1,27)="Seguridad de la Información",'2. Identificación del Riesgo'!C30:C32,
IF('2. Identificación del Riesgo'!H30:H32="","",
IF(MID('2. Identificación del Riesgo'!H30:H32,1,27)&lt;&gt;"Seguridad de la Información","No aplica")))</f>
        <v/>
      </c>
      <c r="D30" s="50" t="str">
        <f>IF(MID('2. Identificación del Riesgo'!H30:H32,1,27)="Seguridad de la Información",'2. Identificación del Riesgo'!G30:G32,
IF('2. Identificación del Riesgo'!H30:H32="","",
IF(MID('2. Identificación del Riesgo'!H30:H32,1,27)&lt;&gt;"Seguridad de la Información","No aplica")))</f>
        <v/>
      </c>
      <c r="E30" s="50" t="str">
        <f>IF(MID('2. Identificación del Riesgo'!H30:H32,1,27)="Seguridad de la Información",'2. Identificación del Riesgo'!H30:H32,
IF('2. Identificación del Riesgo'!H30:H32="","",
IF(MID('2. Identificación del Riesgo'!H30:H32,1,27)&lt;&gt;"Seguridad de la Información","No aplica")))</f>
        <v/>
      </c>
      <c r="F30" s="50" t="str">
        <f>IF(MID('2. Identificación del Riesgo'!H30:H32,1,27)="Seguridad de la Información",'2. Identificación del Riesgo'!I30:I32,
IF('2. Identificación del Riesgo'!H30:H32="","",
IF(MID('2. Identificación del Riesgo'!H30:H32,1,27)&lt;&gt;"Seguridad de la Información","No aplica")))</f>
        <v/>
      </c>
      <c r="G30" s="50"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0"/>
      <c r="I30" s="50"/>
      <c r="J30" s="6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0"/>
      <c r="L30" s="50"/>
      <c r="M30" s="7"/>
      <c r="N30" s="7"/>
      <c r="O30" s="7"/>
      <c r="P30" s="7"/>
      <c r="Q30" s="8"/>
      <c r="R30" s="8"/>
      <c r="S30" s="8"/>
      <c r="T30" s="8"/>
      <c r="U30" s="8"/>
      <c r="V30" s="8"/>
      <c r="W30" s="8"/>
      <c r="X30" s="8"/>
      <c r="Y30" s="8"/>
      <c r="Z30" s="8"/>
    </row>
    <row r="31" ht="16.5" customHeight="1">
      <c r="A31" s="43"/>
      <c r="B31" s="43"/>
      <c r="C31" s="43"/>
      <c r="D31" s="43"/>
      <c r="E31" s="43"/>
      <c r="F31" s="43"/>
      <c r="G31" s="43"/>
      <c r="H31" s="43"/>
      <c r="I31" s="43"/>
      <c r="J31" s="43"/>
      <c r="K31" s="43"/>
      <c r="L31" s="43"/>
      <c r="M31" s="7"/>
      <c r="N31" s="7"/>
      <c r="O31" s="7"/>
      <c r="P31" s="7"/>
      <c r="Q31" s="8"/>
      <c r="R31" s="8"/>
      <c r="S31" s="8"/>
      <c r="T31" s="8"/>
      <c r="U31" s="8"/>
      <c r="V31" s="8"/>
      <c r="W31" s="8"/>
      <c r="X31" s="8"/>
      <c r="Y31" s="8"/>
      <c r="Z31" s="8"/>
    </row>
    <row r="32" ht="16.5" customHeight="1">
      <c r="A32" s="48"/>
      <c r="B32" s="48"/>
      <c r="C32" s="48"/>
      <c r="D32" s="48"/>
      <c r="E32" s="48"/>
      <c r="F32" s="48"/>
      <c r="G32" s="48"/>
      <c r="H32" s="48"/>
      <c r="I32" s="48"/>
      <c r="J32" s="48"/>
      <c r="K32" s="48"/>
      <c r="L32" s="48"/>
      <c r="M32" s="7"/>
      <c r="N32" s="7"/>
      <c r="O32" s="7"/>
      <c r="P32" s="7"/>
      <c r="Q32" s="8"/>
      <c r="R32" s="8"/>
      <c r="S32" s="8"/>
      <c r="T32" s="8"/>
      <c r="U32" s="8"/>
      <c r="V32" s="8"/>
      <c r="W32" s="8"/>
      <c r="X32" s="8"/>
      <c r="Y32" s="8"/>
      <c r="Z32" s="8"/>
    </row>
    <row r="33" ht="16.5" customHeight="1">
      <c r="A33" s="49">
        <v>9.0</v>
      </c>
      <c r="B33" s="50" t="str">
        <f>IF(MID('2. Identificación del Riesgo'!H33:H35,1,27)="Seguridad de la Información",'2. Identificación del Riesgo'!B33:B35,
IF('2. Identificación del Riesgo'!H33:H35="","",
IF(MID('2. Identificación del Riesgo'!H33:H35,1,27)&lt;&gt;"Seguridad de la Información","No aplica")))</f>
        <v/>
      </c>
      <c r="C33" s="50" t="str">
        <f>IF(MID('2. Identificación del Riesgo'!H33:H35,1,27)="Seguridad de la Información",'2. Identificación del Riesgo'!C33:C35,
IF('2. Identificación del Riesgo'!H33:H35="","",
IF(MID('2. Identificación del Riesgo'!H33:H35,1,27)&lt;&gt;"Seguridad de la Información","No aplica")))</f>
        <v/>
      </c>
      <c r="D33" s="50" t="str">
        <f>IF(MID('2. Identificación del Riesgo'!H33:H35,1,27)="Seguridad de la Información",'2. Identificación del Riesgo'!G33:G35,
IF('2. Identificación del Riesgo'!H33:H35="","",
IF(MID('2. Identificación del Riesgo'!H33:H35,1,27)&lt;&gt;"Seguridad de la Información","No aplica")))</f>
        <v/>
      </c>
      <c r="E33" s="50" t="str">
        <f>IF(MID('2. Identificación del Riesgo'!H33:H35,1,27)="Seguridad de la Información",'2. Identificación del Riesgo'!H33:H35,
IF('2. Identificación del Riesgo'!H33:H35="","",
IF(MID('2. Identificación del Riesgo'!H33:H35,1,27)&lt;&gt;"Seguridad de la Información","No aplica")))</f>
        <v/>
      </c>
      <c r="F33" s="50" t="str">
        <f>IF(MID('2. Identificación del Riesgo'!H33:H35,1,27)="Seguridad de la Información",'2. Identificación del Riesgo'!I33:I35,
IF('2. Identificación del Riesgo'!H33:H35="","",
IF(MID('2. Identificación del Riesgo'!H33:H35,1,27)&lt;&gt;"Seguridad de la Información","No aplica")))</f>
        <v/>
      </c>
      <c r="G33" s="50"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0"/>
      <c r="I33" s="50"/>
      <c r="J33" s="6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0"/>
      <c r="L33" s="50"/>
      <c r="M33" s="7"/>
      <c r="N33" s="7"/>
      <c r="O33" s="7"/>
      <c r="P33" s="7"/>
      <c r="Q33" s="8"/>
      <c r="R33" s="8"/>
      <c r="S33" s="8"/>
      <c r="T33" s="8"/>
      <c r="U33" s="8"/>
      <c r="V33" s="8"/>
      <c r="W33" s="8"/>
      <c r="X33" s="8"/>
      <c r="Y33" s="8"/>
      <c r="Z33" s="8"/>
    </row>
    <row r="34" ht="16.5" customHeight="1">
      <c r="A34" s="43"/>
      <c r="B34" s="43"/>
      <c r="C34" s="43"/>
      <c r="D34" s="43"/>
      <c r="E34" s="43"/>
      <c r="F34" s="43"/>
      <c r="G34" s="43"/>
      <c r="H34" s="43"/>
      <c r="I34" s="43"/>
      <c r="J34" s="43"/>
      <c r="K34" s="43"/>
      <c r="L34" s="43"/>
      <c r="M34" s="7"/>
      <c r="N34" s="7"/>
      <c r="O34" s="7"/>
      <c r="P34" s="7"/>
      <c r="Q34" s="8"/>
      <c r="R34" s="8"/>
      <c r="S34" s="8"/>
      <c r="T34" s="8"/>
      <c r="U34" s="8"/>
      <c r="V34" s="8"/>
      <c r="W34" s="8"/>
      <c r="X34" s="8"/>
      <c r="Y34" s="8"/>
      <c r="Z34" s="8"/>
    </row>
    <row r="35" ht="16.5" customHeight="1">
      <c r="A35" s="48"/>
      <c r="B35" s="48"/>
      <c r="C35" s="48"/>
      <c r="D35" s="48"/>
      <c r="E35" s="48"/>
      <c r="F35" s="48"/>
      <c r="G35" s="48"/>
      <c r="H35" s="48"/>
      <c r="I35" s="48"/>
      <c r="J35" s="48"/>
      <c r="K35" s="48"/>
      <c r="L35" s="48"/>
      <c r="M35" s="7"/>
      <c r="N35" s="7"/>
      <c r="O35" s="7"/>
      <c r="P35" s="7"/>
      <c r="Q35" s="8"/>
      <c r="R35" s="8"/>
      <c r="S35" s="8"/>
      <c r="T35" s="8"/>
      <c r="U35" s="8"/>
      <c r="V35" s="8"/>
      <c r="W35" s="8"/>
      <c r="X35" s="8"/>
      <c r="Y35" s="8"/>
      <c r="Z35" s="8"/>
    </row>
    <row r="36" ht="16.5" customHeight="1">
      <c r="A36" s="49">
        <v>10.0</v>
      </c>
      <c r="B36" s="50" t="str">
        <f>IF(MID('2. Identificación del Riesgo'!H36:H38,1,27)="Seguridad de la Información",'2. Identificación del Riesgo'!B36:B38,
IF('2. Identificación del Riesgo'!H36:H38="","",
IF(MID('2. Identificación del Riesgo'!H36:H38,1,27)&lt;&gt;"Seguridad de la Información","No aplica")))</f>
        <v/>
      </c>
      <c r="C36" s="50" t="str">
        <f>IF(MID('2. Identificación del Riesgo'!H36:H38,1,27)="Seguridad de la Información",'2. Identificación del Riesgo'!C36:C38,
IF('2. Identificación del Riesgo'!H36:H38="","",
IF(MID('2. Identificación del Riesgo'!H36:H38,1,27)&lt;&gt;"Seguridad de la Información","No aplica")))</f>
        <v/>
      </c>
      <c r="D36" s="50" t="str">
        <f>IF(MID('2. Identificación del Riesgo'!H36:H38,1,27)="Seguridad de la Información",'2. Identificación del Riesgo'!G36:G38,
IF('2. Identificación del Riesgo'!H36:H38="","",
IF(MID('2. Identificación del Riesgo'!H36:H38,1,27)&lt;&gt;"Seguridad de la Información","No aplica")))</f>
        <v/>
      </c>
      <c r="E36" s="50" t="str">
        <f>IF(MID('2. Identificación del Riesgo'!H36:H38,1,27)="Seguridad de la Información",'2. Identificación del Riesgo'!H36:H38,
IF('2. Identificación del Riesgo'!H36:H38="","",
IF(MID('2. Identificación del Riesgo'!H36:H38,1,27)&lt;&gt;"Seguridad de la Información","No aplica")))</f>
        <v/>
      </c>
      <c r="F36" s="50" t="str">
        <f>IF(MID('2. Identificación del Riesgo'!H36:H38,1,27)="Seguridad de la Información",'2. Identificación del Riesgo'!I36:I38,
IF('2. Identificación del Riesgo'!H36:H38="","",
IF(MID('2. Identificación del Riesgo'!H36:H38,1,27)&lt;&gt;"Seguridad de la Información","No aplica")))</f>
        <v/>
      </c>
      <c r="G36" s="50"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0"/>
      <c r="I36" s="50"/>
      <c r="J36" s="6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0"/>
      <c r="L36" s="50"/>
      <c r="M36" s="7"/>
      <c r="N36" s="7"/>
      <c r="O36" s="7"/>
      <c r="P36" s="7"/>
      <c r="Q36" s="8"/>
      <c r="R36" s="8"/>
      <c r="S36" s="8"/>
      <c r="T36" s="8"/>
      <c r="U36" s="8"/>
      <c r="V36" s="8"/>
      <c r="W36" s="8"/>
      <c r="X36" s="8"/>
      <c r="Y36" s="8"/>
      <c r="Z36" s="8"/>
    </row>
    <row r="37" ht="16.5" customHeight="1">
      <c r="A37" s="43"/>
      <c r="B37" s="43"/>
      <c r="C37" s="43"/>
      <c r="D37" s="43"/>
      <c r="E37" s="43"/>
      <c r="F37" s="43"/>
      <c r="G37" s="43"/>
      <c r="H37" s="43"/>
      <c r="I37" s="43"/>
      <c r="J37" s="43"/>
      <c r="K37" s="43"/>
      <c r="L37" s="43"/>
      <c r="M37" s="6"/>
      <c r="N37" s="6"/>
      <c r="O37" s="6"/>
      <c r="P37" s="6"/>
      <c r="Q37" s="8"/>
      <c r="R37" s="8"/>
      <c r="S37" s="8"/>
      <c r="T37" s="8"/>
      <c r="U37" s="8"/>
      <c r="V37" s="8"/>
      <c r="W37" s="8"/>
      <c r="X37" s="8"/>
      <c r="Y37" s="8"/>
      <c r="Z37" s="8"/>
    </row>
    <row r="38" ht="16.5" customHeight="1">
      <c r="A38" s="48"/>
      <c r="B38" s="48"/>
      <c r="C38" s="48"/>
      <c r="D38" s="48"/>
      <c r="E38" s="48"/>
      <c r="F38" s="48"/>
      <c r="G38" s="48"/>
      <c r="H38" s="48"/>
      <c r="I38" s="48"/>
      <c r="J38" s="48"/>
      <c r="K38" s="48"/>
      <c r="L38" s="48"/>
      <c r="M38" s="6"/>
      <c r="N38" s="6"/>
      <c r="O38" s="6"/>
      <c r="P38" s="6"/>
      <c r="Q38" s="8"/>
      <c r="R38" s="8"/>
      <c r="S38" s="8"/>
      <c r="T38" s="8"/>
      <c r="U38" s="8"/>
      <c r="V38" s="8"/>
      <c r="W38" s="8"/>
      <c r="X38" s="8"/>
      <c r="Y38" s="8"/>
      <c r="Z38" s="8"/>
    </row>
    <row r="39" ht="16.5" customHeight="1">
      <c r="A39" s="49">
        <v>11.0</v>
      </c>
      <c r="B39" s="50" t="str">
        <f>IF(MID('2. Identificación del Riesgo'!H39:H41,1,27)="Seguridad de la Información",'2. Identificación del Riesgo'!B39:B41,
IF('2. Identificación del Riesgo'!H39:H41="","",
IF(MID('2. Identificación del Riesgo'!H39:H41,1,27)&lt;&gt;"Seguridad de la Información","No aplica")))</f>
        <v/>
      </c>
      <c r="C39" s="50" t="str">
        <f>IF(MID('2. Identificación del Riesgo'!H39:H41,1,27)="Seguridad de la Información",'2. Identificación del Riesgo'!C39:C41,
IF('2. Identificación del Riesgo'!H39:H41="","",
IF(MID('2. Identificación del Riesgo'!H39:H41,1,27)&lt;&gt;"Seguridad de la Información","No aplica")))</f>
        <v/>
      </c>
      <c r="D39" s="50" t="str">
        <f>IF(MID('2. Identificación del Riesgo'!H39:H41,1,27)="Seguridad de la Información",'2. Identificación del Riesgo'!G39:G41,
IF('2. Identificación del Riesgo'!H39:H41="","",
IF(MID('2. Identificación del Riesgo'!H39:H41,1,27)&lt;&gt;"Seguridad de la Información","No aplica")))</f>
        <v/>
      </c>
      <c r="E39" s="50" t="str">
        <f>IF(MID('2. Identificación del Riesgo'!H39:H41,1,27)="Seguridad de la Información",'2. Identificación del Riesgo'!H39:H41,
IF('2. Identificación del Riesgo'!H39:H41="","",
IF(MID('2. Identificación del Riesgo'!H39:H41,1,27)&lt;&gt;"Seguridad de la Información","No aplica")))</f>
        <v/>
      </c>
      <c r="F39" s="50" t="str">
        <f>IF(MID('2. Identificación del Riesgo'!H39:H41,1,27)="Seguridad de la Información",'2. Identificación del Riesgo'!I39:I41,
IF('2. Identificación del Riesgo'!H39:H41="","",
IF(MID('2. Identificación del Riesgo'!H39:H41,1,27)&lt;&gt;"Seguridad de la Información","No aplica")))</f>
        <v/>
      </c>
      <c r="G39" s="50"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0"/>
      <c r="I39" s="50"/>
      <c r="J39" s="6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0"/>
      <c r="L39" s="50"/>
      <c r="M39" s="7"/>
      <c r="N39" s="7"/>
      <c r="O39" s="7"/>
      <c r="P39" s="7"/>
      <c r="Q39" s="8"/>
      <c r="R39" s="8"/>
      <c r="S39" s="8"/>
      <c r="T39" s="8"/>
      <c r="U39" s="8"/>
      <c r="V39" s="8"/>
      <c r="W39" s="8"/>
      <c r="X39" s="8"/>
      <c r="Y39" s="8"/>
      <c r="Z39" s="8"/>
    </row>
    <row r="40" ht="16.5" customHeight="1">
      <c r="A40" s="43"/>
      <c r="B40" s="43"/>
      <c r="C40" s="43"/>
      <c r="D40" s="43"/>
      <c r="E40" s="43"/>
      <c r="F40" s="43"/>
      <c r="G40" s="43"/>
      <c r="H40" s="43"/>
      <c r="I40" s="43"/>
      <c r="J40" s="43"/>
      <c r="K40" s="43"/>
      <c r="L40" s="43"/>
      <c r="M40" s="6"/>
      <c r="N40" s="6"/>
      <c r="O40" s="6"/>
      <c r="P40" s="6"/>
      <c r="Q40" s="8"/>
      <c r="R40" s="8"/>
      <c r="S40" s="8"/>
      <c r="T40" s="8"/>
      <c r="U40" s="8"/>
      <c r="V40" s="8"/>
      <c r="W40" s="8"/>
      <c r="X40" s="8"/>
      <c r="Y40" s="8"/>
      <c r="Z40" s="8"/>
    </row>
    <row r="41" ht="16.5" customHeight="1">
      <c r="A41" s="48"/>
      <c r="B41" s="48"/>
      <c r="C41" s="48"/>
      <c r="D41" s="48"/>
      <c r="E41" s="48"/>
      <c r="F41" s="48"/>
      <c r="G41" s="48"/>
      <c r="H41" s="48"/>
      <c r="I41" s="48"/>
      <c r="J41" s="48"/>
      <c r="K41" s="48"/>
      <c r="L41" s="48"/>
      <c r="M41" s="6"/>
      <c r="N41" s="6"/>
      <c r="O41" s="6"/>
      <c r="P41" s="6"/>
      <c r="Q41" s="8"/>
      <c r="R41" s="8"/>
      <c r="S41" s="8"/>
      <c r="T41" s="8"/>
      <c r="U41" s="8"/>
      <c r="V41" s="8"/>
      <c r="W41" s="8"/>
      <c r="X41" s="8"/>
      <c r="Y41" s="8"/>
      <c r="Z41" s="8"/>
    </row>
    <row r="42" ht="16.5" customHeight="1">
      <c r="A42" s="49">
        <v>12.0</v>
      </c>
      <c r="B42" s="50" t="str">
        <f>IF(MID('2. Identificación del Riesgo'!H42:H44,1,27)="Seguridad de la Información",'2. Identificación del Riesgo'!B42:B44,
IF('2. Identificación del Riesgo'!H42:H44="","",
IF(MID('2. Identificación del Riesgo'!H42:H44,1,27)&lt;&gt;"Seguridad de la Información","No aplica")))</f>
        <v/>
      </c>
      <c r="C42" s="50" t="str">
        <f>IF(MID('2. Identificación del Riesgo'!H42:H44,1,27)="Seguridad de la Información",'2. Identificación del Riesgo'!C42:C44,
IF('2. Identificación del Riesgo'!H42:H44="","",
IF(MID('2. Identificación del Riesgo'!H42:H44,1,27)&lt;&gt;"Seguridad de la Información","No aplica")))</f>
        <v/>
      </c>
      <c r="D42" s="50" t="str">
        <f>IF(MID('2. Identificación del Riesgo'!H42:H44,1,27)="Seguridad de la Información",'2. Identificación del Riesgo'!G42:G44,
IF('2. Identificación del Riesgo'!H42:H44="","",
IF(MID('2. Identificación del Riesgo'!H42:H44,1,27)&lt;&gt;"Seguridad de la Información","No aplica")))</f>
        <v/>
      </c>
      <c r="E42" s="50" t="str">
        <f>IF(MID('2. Identificación del Riesgo'!H42:H44,1,27)="Seguridad de la Información",'2. Identificación del Riesgo'!H42:H44,
IF('2. Identificación del Riesgo'!H42:H44="","",
IF(MID('2. Identificación del Riesgo'!H42:H44,1,27)&lt;&gt;"Seguridad de la Información","No aplica")))</f>
        <v/>
      </c>
      <c r="F42" s="50" t="str">
        <f>IF(MID('2. Identificación del Riesgo'!H42:H44,1,27)="Seguridad de la Información",'2. Identificación del Riesgo'!I42:I44,
IF('2. Identificación del Riesgo'!H42:H44="","",
IF(MID('2. Identificación del Riesgo'!H42:H44,1,27)&lt;&gt;"Seguridad de la Información","No aplica")))</f>
        <v/>
      </c>
      <c r="G42" s="50"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0"/>
      <c r="I42" s="50"/>
      <c r="J42" s="6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0"/>
      <c r="L42" s="50"/>
      <c r="M42" s="7"/>
      <c r="N42" s="7"/>
      <c r="O42" s="7"/>
      <c r="P42" s="7"/>
      <c r="Q42" s="8"/>
      <c r="R42" s="8"/>
      <c r="S42" s="8"/>
      <c r="T42" s="8"/>
      <c r="U42" s="8"/>
      <c r="V42" s="8"/>
      <c r="W42" s="8"/>
      <c r="X42" s="8"/>
      <c r="Y42" s="8"/>
      <c r="Z42" s="8"/>
    </row>
    <row r="43" ht="16.5" customHeight="1">
      <c r="A43" s="43"/>
      <c r="B43" s="43"/>
      <c r="C43" s="43"/>
      <c r="D43" s="43"/>
      <c r="E43" s="43"/>
      <c r="F43" s="43"/>
      <c r="G43" s="43"/>
      <c r="H43" s="43"/>
      <c r="I43" s="43"/>
      <c r="J43" s="43"/>
      <c r="K43" s="43"/>
      <c r="L43" s="43"/>
      <c r="M43" s="6"/>
      <c r="N43" s="6"/>
      <c r="O43" s="6"/>
      <c r="P43" s="6"/>
      <c r="Q43" s="8"/>
      <c r="R43" s="8"/>
      <c r="S43" s="8"/>
      <c r="T43" s="8"/>
      <c r="U43" s="8"/>
      <c r="V43" s="8"/>
      <c r="W43" s="8"/>
      <c r="X43" s="8"/>
      <c r="Y43" s="8"/>
      <c r="Z43" s="8"/>
    </row>
    <row r="44" ht="16.5" customHeight="1">
      <c r="A44" s="48"/>
      <c r="B44" s="48"/>
      <c r="C44" s="48"/>
      <c r="D44" s="48"/>
      <c r="E44" s="48"/>
      <c r="F44" s="48"/>
      <c r="G44" s="48"/>
      <c r="H44" s="48"/>
      <c r="I44" s="48"/>
      <c r="J44" s="48"/>
      <c r="K44" s="48"/>
      <c r="L44" s="48"/>
      <c r="M44" s="6"/>
      <c r="N44" s="6"/>
      <c r="O44" s="6"/>
      <c r="P44" s="6"/>
      <c r="Q44" s="8"/>
      <c r="R44" s="8"/>
      <c r="S44" s="8"/>
      <c r="T44" s="8"/>
      <c r="U44" s="8"/>
      <c r="V44" s="8"/>
      <c r="W44" s="8"/>
      <c r="X44" s="8"/>
      <c r="Y44" s="8"/>
      <c r="Z44" s="8"/>
    </row>
    <row r="45" ht="16.5" customHeight="1">
      <c r="A45" s="49">
        <v>13.0</v>
      </c>
      <c r="B45" s="50" t="str">
        <f>IF(MID('2. Identificación del Riesgo'!H45:H47,1,27)="Seguridad de la Información",'2. Identificación del Riesgo'!B45:B47,
IF('2. Identificación del Riesgo'!H45:H47="","",
IF(MID('2. Identificación del Riesgo'!H45:H47,1,27)&lt;&gt;"Seguridad de la Información","No aplica")))</f>
        <v/>
      </c>
      <c r="C45" s="50" t="str">
        <f>IF(MID('2. Identificación del Riesgo'!H45:H47,1,27)="Seguridad de la Información",'2. Identificación del Riesgo'!C45:C47,
IF('2. Identificación del Riesgo'!H45:H47="","",
IF(MID('2. Identificación del Riesgo'!H45:H47,1,27)&lt;&gt;"Seguridad de la Información","No aplica")))</f>
        <v/>
      </c>
      <c r="D45" s="50" t="str">
        <f>IF(MID('2. Identificación del Riesgo'!H45:H47,1,27)="Seguridad de la Información",'2. Identificación del Riesgo'!G45:G47,
IF('2. Identificación del Riesgo'!H45:H47="","",
IF(MID('2. Identificación del Riesgo'!H45:H47,1,27)&lt;&gt;"Seguridad de la Información","No aplica")))</f>
        <v/>
      </c>
      <c r="E45" s="50" t="str">
        <f>IF(MID('2. Identificación del Riesgo'!H45:H47,1,27)="Seguridad de la Información",'2. Identificación del Riesgo'!H45:H47,
IF('2. Identificación del Riesgo'!H45:H47="","",
IF(MID('2. Identificación del Riesgo'!H45:H47,1,27)&lt;&gt;"Seguridad de la Información","No aplica")))</f>
        <v/>
      </c>
      <c r="F45" s="50" t="str">
        <f>IF(MID('2. Identificación del Riesgo'!H45:H47,1,27)="Seguridad de la Información",'2. Identificación del Riesgo'!I45:I47,
IF('2. Identificación del Riesgo'!H45:H47="","",
IF(MID('2. Identificación del Riesgo'!H45:H47,1,27)&lt;&gt;"Seguridad de la Información","No aplica")))</f>
        <v/>
      </c>
      <c r="G45" s="50"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0"/>
      <c r="I45" s="50"/>
      <c r="J45" s="6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0"/>
      <c r="L45" s="50"/>
      <c r="M45" s="7"/>
      <c r="N45" s="7"/>
      <c r="O45" s="7"/>
      <c r="P45" s="7"/>
      <c r="Q45" s="8"/>
      <c r="R45" s="8"/>
      <c r="S45" s="8"/>
      <c r="T45" s="8"/>
      <c r="U45" s="8"/>
      <c r="V45" s="8"/>
      <c r="W45" s="8"/>
      <c r="X45" s="8"/>
      <c r="Y45" s="8"/>
      <c r="Z45" s="8"/>
    </row>
    <row r="46" ht="16.5" customHeight="1">
      <c r="A46" s="43"/>
      <c r="B46" s="43"/>
      <c r="C46" s="43"/>
      <c r="D46" s="43"/>
      <c r="E46" s="43"/>
      <c r="F46" s="43"/>
      <c r="G46" s="43"/>
      <c r="H46" s="43"/>
      <c r="I46" s="43"/>
      <c r="J46" s="43"/>
      <c r="K46" s="43"/>
      <c r="L46" s="43"/>
      <c r="M46" s="6"/>
      <c r="N46" s="6"/>
      <c r="O46" s="6"/>
      <c r="P46" s="6"/>
      <c r="Q46" s="8"/>
      <c r="R46" s="8"/>
      <c r="S46" s="8"/>
      <c r="T46" s="8"/>
      <c r="U46" s="8"/>
      <c r="V46" s="8"/>
      <c r="W46" s="8"/>
      <c r="X46" s="8"/>
      <c r="Y46" s="8"/>
      <c r="Z46" s="8"/>
    </row>
    <row r="47" ht="16.5" customHeight="1">
      <c r="A47" s="48"/>
      <c r="B47" s="48"/>
      <c r="C47" s="48"/>
      <c r="D47" s="48"/>
      <c r="E47" s="48"/>
      <c r="F47" s="48"/>
      <c r="G47" s="48"/>
      <c r="H47" s="48"/>
      <c r="I47" s="48"/>
      <c r="J47" s="48"/>
      <c r="K47" s="48"/>
      <c r="L47" s="48"/>
      <c r="M47" s="6"/>
      <c r="N47" s="6"/>
      <c r="O47" s="6"/>
      <c r="P47" s="6"/>
      <c r="Q47" s="8"/>
      <c r="R47" s="8"/>
      <c r="S47" s="8"/>
      <c r="T47" s="8"/>
      <c r="U47" s="8"/>
      <c r="V47" s="8"/>
      <c r="W47" s="8"/>
      <c r="X47" s="8"/>
      <c r="Y47" s="8"/>
      <c r="Z47" s="8"/>
    </row>
    <row r="48" ht="16.5" customHeight="1">
      <c r="A48" s="49">
        <v>14.0</v>
      </c>
      <c r="B48" s="50" t="str">
        <f>IF(MID('2. Identificación del Riesgo'!H48:H50,1,27)="Seguridad de la Información",'2. Identificación del Riesgo'!B48:B50,
IF('2. Identificación del Riesgo'!H48:H50="","",
IF(MID('2. Identificación del Riesgo'!H48:H50,1,27)&lt;&gt;"Seguridad de la Información","No aplica")))</f>
        <v/>
      </c>
      <c r="C48" s="50" t="str">
        <f>IF(MID('2. Identificación del Riesgo'!H48:H50,1,27)="Seguridad de la Información",'2. Identificación del Riesgo'!C48:C50,
IF('2. Identificación del Riesgo'!H48:H50="","",
IF(MID('2. Identificación del Riesgo'!H48:H50,1,27)&lt;&gt;"Seguridad de la Información","No aplica")))</f>
        <v/>
      </c>
      <c r="D48" s="50" t="str">
        <f>IF(MID('2. Identificación del Riesgo'!H48:H50,1,27)="Seguridad de la Información",'2. Identificación del Riesgo'!G48:G50,
IF('2. Identificación del Riesgo'!H48:H50="","",
IF(MID('2. Identificación del Riesgo'!H48:H50,1,27)&lt;&gt;"Seguridad de la Información","No aplica")))</f>
        <v/>
      </c>
      <c r="E48" s="50" t="str">
        <f>IF(MID('2. Identificación del Riesgo'!H48:H50,1,27)="Seguridad de la Información",'2. Identificación del Riesgo'!H48:H50,
IF('2. Identificación del Riesgo'!H48:H50="","",
IF(MID('2. Identificación del Riesgo'!H48:H50,1,27)&lt;&gt;"Seguridad de la Información","No aplica")))</f>
        <v/>
      </c>
      <c r="F48" s="50" t="str">
        <f>IF(MID('2. Identificación del Riesgo'!H48:H50,1,27)="Seguridad de la Información",'2. Identificación del Riesgo'!I48:I50,
IF('2. Identificación del Riesgo'!H48:H50="","",
IF(MID('2. Identificación del Riesgo'!H48:H50,1,27)&lt;&gt;"Seguridad de la Información","No aplica")))</f>
        <v/>
      </c>
      <c r="G48" s="50"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0"/>
      <c r="I48" s="50"/>
      <c r="J48" s="6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0"/>
      <c r="L48" s="50"/>
      <c r="M48" s="7"/>
      <c r="N48" s="7"/>
      <c r="O48" s="7"/>
      <c r="P48" s="7"/>
      <c r="Q48" s="8"/>
      <c r="R48" s="8"/>
      <c r="S48" s="8"/>
      <c r="T48" s="8"/>
      <c r="U48" s="8"/>
      <c r="V48" s="8"/>
      <c r="W48" s="8"/>
      <c r="X48" s="8"/>
      <c r="Y48" s="8"/>
      <c r="Z48" s="8"/>
    </row>
    <row r="49" ht="16.5" customHeight="1">
      <c r="A49" s="43"/>
      <c r="B49" s="43"/>
      <c r="C49" s="43"/>
      <c r="D49" s="43"/>
      <c r="E49" s="43"/>
      <c r="F49" s="43"/>
      <c r="G49" s="43"/>
      <c r="H49" s="43"/>
      <c r="I49" s="43"/>
      <c r="J49" s="43"/>
      <c r="K49" s="43"/>
      <c r="L49" s="43"/>
      <c r="M49" s="6"/>
      <c r="N49" s="6"/>
      <c r="O49" s="6"/>
      <c r="P49" s="6"/>
      <c r="Q49" s="8"/>
      <c r="R49" s="8"/>
      <c r="S49" s="8"/>
      <c r="T49" s="8"/>
      <c r="U49" s="8"/>
      <c r="V49" s="8"/>
      <c r="W49" s="8"/>
      <c r="X49" s="8"/>
      <c r="Y49" s="8"/>
      <c r="Z49" s="8"/>
    </row>
    <row r="50" ht="16.5" customHeight="1">
      <c r="A50" s="48"/>
      <c r="B50" s="48"/>
      <c r="C50" s="48"/>
      <c r="D50" s="48"/>
      <c r="E50" s="48"/>
      <c r="F50" s="48"/>
      <c r="G50" s="48"/>
      <c r="H50" s="48"/>
      <c r="I50" s="48"/>
      <c r="J50" s="48"/>
      <c r="K50" s="48"/>
      <c r="L50" s="48"/>
      <c r="M50" s="6"/>
      <c r="N50" s="6"/>
      <c r="O50" s="6"/>
      <c r="P50" s="6"/>
      <c r="Q50" s="8"/>
      <c r="R50" s="8"/>
      <c r="S50" s="8"/>
      <c r="T50" s="8"/>
      <c r="U50" s="8"/>
      <c r="V50" s="8"/>
      <c r="W50" s="8"/>
      <c r="X50" s="8"/>
      <c r="Y50" s="8"/>
      <c r="Z50" s="8"/>
    </row>
    <row r="51" ht="16.5" customHeight="1">
      <c r="A51" s="49">
        <v>15.0</v>
      </c>
      <c r="B51" s="50" t="str">
        <f>IF(MID('2. Identificación del Riesgo'!H51:H53,1,27)="Seguridad de la Información",'2. Identificación del Riesgo'!B51:B53,
IF('2. Identificación del Riesgo'!H51:H53="","",
IF(MID('2. Identificación del Riesgo'!H51:H53,1,27)&lt;&gt;"Seguridad de la Información","No aplica")))</f>
        <v/>
      </c>
      <c r="C51" s="50" t="str">
        <f>IF(MID('2. Identificación del Riesgo'!H51:H53,1,27)="Seguridad de la Información",'2. Identificación del Riesgo'!C51:C53,
IF('2. Identificación del Riesgo'!H51:H53="","",
IF(MID('2. Identificación del Riesgo'!H51:H53,1,27)&lt;&gt;"Seguridad de la Información","No aplica")))</f>
        <v/>
      </c>
      <c r="D51" s="50" t="str">
        <f>IF(MID('2. Identificación del Riesgo'!H51:H53,1,27)="Seguridad de la Información",'2. Identificación del Riesgo'!G51:G53,
IF('2. Identificación del Riesgo'!H51:H53="","",
IF(MID('2. Identificación del Riesgo'!H51:H53,1,27)&lt;&gt;"Seguridad de la Información","No aplica")))</f>
        <v/>
      </c>
      <c r="E51" s="50" t="str">
        <f>IF(MID('2. Identificación del Riesgo'!H51:H53,1,27)="Seguridad de la Información",'2. Identificación del Riesgo'!H51:H53,
IF('2. Identificación del Riesgo'!H51:H53="","",
IF(MID('2. Identificación del Riesgo'!H51:H53,1,27)&lt;&gt;"Seguridad de la Información","No aplica")))</f>
        <v/>
      </c>
      <c r="F51" s="50" t="str">
        <f>IF(MID('2. Identificación del Riesgo'!H51:H53,1,27)="Seguridad de la Información",'2. Identificación del Riesgo'!I51:I53,
IF('2. Identificación del Riesgo'!H51:H53="","",
IF(MID('2. Identificación del Riesgo'!H51:H53,1,27)&lt;&gt;"Seguridad de la Información","No aplica")))</f>
        <v/>
      </c>
      <c r="G51" s="50"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0"/>
      <c r="I51" s="50"/>
      <c r="J51" s="6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0"/>
      <c r="L51" s="50"/>
      <c r="M51" s="7"/>
      <c r="N51" s="7"/>
      <c r="O51" s="7"/>
      <c r="P51" s="7"/>
      <c r="Q51" s="8"/>
      <c r="R51" s="8"/>
      <c r="S51" s="8"/>
      <c r="T51" s="8"/>
      <c r="U51" s="8"/>
      <c r="V51" s="8"/>
      <c r="W51" s="8"/>
      <c r="X51" s="8"/>
      <c r="Y51" s="8"/>
      <c r="Z51" s="8"/>
    </row>
    <row r="52" ht="16.5" customHeight="1">
      <c r="A52" s="43"/>
      <c r="B52" s="43"/>
      <c r="C52" s="43"/>
      <c r="D52" s="43"/>
      <c r="E52" s="43"/>
      <c r="F52" s="43"/>
      <c r="G52" s="43"/>
      <c r="H52" s="43"/>
      <c r="I52" s="43"/>
      <c r="J52" s="43"/>
      <c r="K52" s="43"/>
      <c r="L52" s="43"/>
      <c r="M52" s="6"/>
      <c r="N52" s="6"/>
      <c r="O52" s="6"/>
      <c r="P52" s="6"/>
      <c r="Q52" s="8"/>
      <c r="R52" s="8"/>
      <c r="S52" s="8"/>
      <c r="T52" s="8"/>
      <c r="U52" s="8"/>
      <c r="V52" s="8"/>
      <c r="W52" s="8"/>
      <c r="X52" s="8"/>
      <c r="Y52" s="8"/>
      <c r="Z52" s="8"/>
    </row>
    <row r="53" ht="16.5" customHeight="1">
      <c r="A53" s="48"/>
      <c r="B53" s="48"/>
      <c r="C53" s="48"/>
      <c r="D53" s="48"/>
      <c r="E53" s="48"/>
      <c r="F53" s="48"/>
      <c r="G53" s="48"/>
      <c r="H53" s="48"/>
      <c r="I53" s="48"/>
      <c r="J53" s="48"/>
      <c r="K53" s="48"/>
      <c r="L53" s="48"/>
      <c r="M53" s="6"/>
      <c r="N53" s="6"/>
      <c r="O53" s="6"/>
      <c r="P53" s="6"/>
      <c r="Q53" s="8"/>
      <c r="R53" s="8"/>
      <c r="S53" s="8"/>
      <c r="T53" s="8"/>
      <c r="U53" s="8"/>
      <c r="V53" s="8"/>
      <c r="W53" s="8"/>
      <c r="X53" s="8"/>
      <c r="Y53" s="8"/>
      <c r="Z53" s="8"/>
    </row>
    <row r="54" ht="16.5" customHeight="1">
      <c r="A54" s="49">
        <v>16.0</v>
      </c>
      <c r="B54" s="50" t="str">
        <f>IF(MID('2. Identificación del Riesgo'!H54:H56,1,27)="Seguridad de la Información",'2. Identificación del Riesgo'!B54:B56,
IF('2. Identificación del Riesgo'!H54:H56="","",
IF(MID('2. Identificación del Riesgo'!H54:H56,1,27)&lt;&gt;"Seguridad de la Información","No aplica")))</f>
        <v/>
      </c>
      <c r="C54" s="50" t="str">
        <f>IF(MID('2. Identificación del Riesgo'!H54:H56,1,27)="Seguridad de la Información",'2. Identificación del Riesgo'!C54:C56,
IF('2. Identificación del Riesgo'!H54:H56="","",
IF(MID('2. Identificación del Riesgo'!H54:H56,1,27)&lt;&gt;"Seguridad de la Información","No aplica")))</f>
        <v/>
      </c>
      <c r="D54" s="50" t="str">
        <f>IF(MID('2. Identificación del Riesgo'!H54:H56,1,27)="Seguridad de la Información",'2. Identificación del Riesgo'!G54:G56,
IF('2. Identificación del Riesgo'!H54:H56="","",
IF(MID('2. Identificación del Riesgo'!H54:H56,1,27)&lt;&gt;"Seguridad de la Información","No aplica")))</f>
        <v/>
      </c>
      <c r="E54" s="50" t="str">
        <f>IF(MID('2. Identificación del Riesgo'!H54:H56,1,27)="Seguridad de la Información",'2. Identificación del Riesgo'!H54:H56,
IF('2. Identificación del Riesgo'!H54:H56="","",
IF(MID('2. Identificación del Riesgo'!H54:H56,1,27)&lt;&gt;"Seguridad de la Información","No aplica")))</f>
        <v/>
      </c>
      <c r="F54" s="50" t="str">
        <f>IF(MID('2. Identificación del Riesgo'!H54:H56,1,27)="Seguridad de la Información",'2. Identificación del Riesgo'!I54:I56,
IF('2. Identificación del Riesgo'!H54:H56="","",
IF(MID('2. Identificación del Riesgo'!H54:H56,1,27)&lt;&gt;"Seguridad de la Información","No aplica")))</f>
        <v/>
      </c>
      <c r="G54" s="50"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0"/>
      <c r="I54" s="50"/>
      <c r="J54" s="6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0"/>
      <c r="L54" s="50"/>
      <c r="M54" s="7"/>
      <c r="N54" s="7"/>
      <c r="O54" s="7"/>
      <c r="P54" s="7"/>
      <c r="Q54" s="8"/>
      <c r="R54" s="8"/>
      <c r="S54" s="8"/>
      <c r="T54" s="8"/>
      <c r="U54" s="8"/>
      <c r="V54" s="8"/>
      <c r="W54" s="8"/>
      <c r="X54" s="8"/>
      <c r="Y54" s="8"/>
      <c r="Z54" s="8"/>
    </row>
    <row r="55" ht="16.5" customHeight="1">
      <c r="A55" s="43"/>
      <c r="B55" s="43"/>
      <c r="C55" s="43"/>
      <c r="D55" s="43"/>
      <c r="E55" s="43"/>
      <c r="F55" s="43"/>
      <c r="G55" s="43"/>
      <c r="H55" s="43"/>
      <c r="I55" s="43"/>
      <c r="J55" s="43"/>
      <c r="K55" s="43"/>
      <c r="L55" s="43"/>
      <c r="M55" s="6"/>
      <c r="N55" s="6"/>
      <c r="O55" s="6"/>
      <c r="P55" s="6"/>
      <c r="Q55" s="8"/>
      <c r="R55" s="8"/>
      <c r="S55" s="8"/>
      <c r="T55" s="8"/>
      <c r="U55" s="8"/>
      <c r="V55" s="8"/>
      <c r="W55" s="8"/>
      <c r="X55" s="8"/>
      <c r="Y55" s="8"/>
      <c r="Z55" s="8"/>
    </row>
    <row r="56" ht="16.5" customHeight="1">
      <c r="A56" s="48"/>
      <c r="B56" s="48"/>
      <c r="C56" s="48"/>
      <c r="D56" s="48"/>
      <c r="E56" s="48"/>
      <c r="F56" s="48"/>
      <c r="G56" s="48"/>
      <c r="H56" s="48"/>
      <c r="I56" s="48"/>
      <c r="J56" s="48"/>
      <c r="K56" s="48"/>
      <c r="L56" s="48"/>
      <c r="M56" s="6"/>
      <c r="N56" s="6"/>
      <c r="O56" s="6"/>
      <c r="P56" s="6"/>
      <c r="Q56" s="8"/>
      <c r="R56" s="8"/>
      <c r="S56" s="8"/>
      <c r="T56" s="8"/>
      <c r="U56" s="8"/>
      <c r="V56" s="8"/>
      <c r="W56" s="8"/>
      <c r="X56" s="8"/>
      <c r="Y56" s="8"/>
      <c r="Z56" s="8"/>
    </row>
    <row r="57" ht="16.5" customHeight="1">
      <c r="A57" s="49">
        <v>17.0</v>
      </c>
      <c r="B57" s="50" t="str">
        <f>IF(MID('2. Identificación del Riesgo'!H57:H59,1,27)="Seguridad de la Información",'2. Identificación del Riesgo'!B57:B59,
IF('2. Identificación del Riesgo'!H57:H59="","",
IF(MID('2. Identificación del Riesgo'!H57:H59,1,27)&lt;&gt;"Seguridad de la Información","No aplica")))</f>
        <v/>
      </c>
      <c r="C57" s="50" t="str">
        <f>IF(MID('2. Identificación del Riesgo'!H57:H59,1,27)="Seguridad de la Información",'2. Identificación del Riesgo'!C57:C59,
IF('2. Identificación del Riesgo'!H57:H59="","",
IF(MID('2. Identificación del Riesgo'!H57:H59,1,27)&lt;&gt;"Seguridad de la Información","No aplica")))</f>
        <v/>
      </c>
      <c r="D57" s="50" t="str">
        <f>IF(MID('2. Identificación del Riesgo'!H57:H59,1,27)="Seguridad de la Información",'2. Identificación del Riesgo'!G57:G59,
IF('2. Identificación del Riesgo'!H57:H59="","",
IF(MID('2. Identificación del Riesgo'!H57:H59,1,27)&lt;&gt;"Seguridad de la Información","No aplica")))</f>
        <v/>
      </c>
      <c r="E57" s="50" t="str">
        <f>IF(MID('2. Identificación del Riesgo'!H57:H59,1,27)="Seguridad de la Información",'2. Identificación del Riesgo'!H57:H59,
IF('2. Identificación del Riesgo'!H57:H59="","",
IF(MID('2. Identificación del Riesgo'!H57:H59,1,27)&lt;&gt;"Seguridad de la Información","No aplica")))</f>
        <v/>
      </c>
      <c r="F57" s="50" t="str">
        <f>IF(MID('2. Identificación del Riesgo'!H57:H59,1,27)="Seguridad de la Información",'2. Identificación del Riesgo'!I57:I59,
IF('2. Identificación del Riesgo'!H57:H59="","",
IF(MID('2. Identificación del Riesgo'!H57:H59,1,27)&lt;&gt;"Seguridad de la Información","No aplica")))</f>
        <v/>
      </c>
      <c r="G57" s="50"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0"/>
      <c r="I57" s="50"/>
      <c r="J57" s="6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0"/>
      <c r="L57" s="50"/>
      <c r="M57" s="7"/>
      <c r="N57" s="7"/>
      <c r="O57" s="7"/>
      <c r="P57" s="7"/>
      <c r="Q57" s="8"/>
      <c r="R57" s="8"/>
      <c r="S57" s="8"/>
      <c r="T57" s="8"/>
      <c r="U57" s="8"/>
      <c r="V57" s="8"/>
      <c r="W57" s="8"/>
      <c r="X57" s="8"/>
      <c r="Y57" s="8"/>
      <c r="Z57" s="8"/>
    </row>
    <row r="58" ht="16.5" customHeight="1">
      <c r="A58" s="43"/>
      <c r="B58" s="43"/>
      <c r="C58" s="43"/>
      <c r="D58" s="43"/>
      <c r="E58" s="43"/>
      <c r="F58" s="43"/>
      <c r="G58" s="43"/>
      <c r="H58" s="43"/>
      <c r="I58" s="43"/>
      <c r="J58" s="43"/>
      <c r="K58" s="43"/>
      <c r="L58" s="43"/>
      <c r="M58" s="6"/>
      <c r="N58" s="6"/>
      <c r="O58" s="6"/>
      <c r="P58" s="6"/>
      <c r="Q58" s="8"/>
      <c r="R58" s="8"/>
      <c r="S58" s="8"/>
      <c r="T58" s="8"/>
      <c r="U58" s="8"/>
      <c r="V58" s="8"/>
      <c r="W58" s="8"/>
      <c r="X58" s="8"/>
      <c r="Y58" s="8"/>
      <c r="Z58" s="8"/>
    </row>
    <row r="59" ht="16.5" customHeight="1">
      <c r="A59" s="48"/>
      <c r="B59" s="48"/>
      <c r="C59" s="48"/>
      <c r="D59" s="48"/>
      <c r="E59" s="48"/>
      <c r="F59" s="48"/>
      <c r="G59" s="48"/>
      <c r="H59" s="48"/>
      <c r="I59" s="48"/>
      <c r="J59" s="48"/>
      <c r="K59" s="48"/>
      <c r="L59" s="48"/>
      <c r="M59" s="6"/>
      <c r="N59" s="6"/>
      <c r="O59" s="6"/>
      <c r="P59" s="6"/>
      <c r="Q59" s="8"/>
      <c r="R59" s="8"/>
      <c r="S59" s="8"/>
      <c r="T59" s="8"/>
      <c r="U59" s="8"/>
      <c r="V59" s="8"/>
      <c r="W59" s="8"/>
      <c r="X59" s="8"/>
      <c r="Y59" s="8"/>
      <c r="Z59" s="8"/>
    </row>
    <row r="60" ht="16.5" customHeight="1">
      <c r="A60" s="49">
        <v>18.0</v>
      </c>
      <c r="B60" s="50" t="str">
        <f>IF(MID('2. Identificación del Riesgo'!H60:H62,1,27)="Seguridad de la Información",'2. Identificación del Riesgo'!B60:B62,
IF('2. Identificación del Riesgo'!H60:H62="","",
IF(MID('2. Identificación del Riesgo'!H60:H62,1,27)&lt;&gt;"Seguridad de la Información","No aplica")))</f>
        <v/>
      </c>
      <c r="C60" s="50" t="str">
        <f>IF(MID('2. Identificación del Riesgo'!H60:H62,1,27)="Seguridad de la Información",'2. Identificación del Riesgo'!C60:C62,
IF('2. Identificación del Riesgo'!H60:H62="","",
IF(MID('2. Identificación del Riesgo'!H60:H62,1,27)&lt;&gt;"Seguridad de la Información","No aplica")))</f>
        <v/>
      </c>
      <c r="D60" s="50" t="str">
        <f>IF(MID('2. Identificación del Riesgo'!H60:H62,1,27)="Seguridad de la Información",'2. Identificación del Riesgo'!G60:G62,
IF('2. Identificación del Riesgo'!H60:H62="","",
IF(MID('2. Identificación del Riesgo'!H60:H62,1,27)&lt;&gt;"Seguridad de la Información","No aplica")))</f>
        <v/>
      </c>
      <c r="E60" s="50" t="str">
        <f>IF(MID('2. Identificación del Riesgo'!H60:H62,1,27)="Seguridad de la Información",'2. Identificación del Riesgo'!H60:H62,
IF('2. Identificación del Riesgo'!H60:H62="","",
IF(MID('2. Identificación del Riesgo'!H60:H62,1,27)&lt;&gt;"Seguridad de la Información","No aplica")))</f>
        <v/>
      </c>
      <c r="F60" s="50" t="str">
        <f>IF(MID('2. Identificación del Riesgo'!H60:H62,1,27)="Seguridad de la Información",'2. Identificación del Riesgo'!I60:I62,
IF('2. Identificación del Riesgo'!H60:H62="","",
IF(MID('2. Identificación del Riesgo'!H60:H62,1,27)&lt;&gt;"Seguridad de la Información","No aplica")))</f>
        <v/>
      </c>
      <c r="G60" s="50"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0"/>
      <c r="I60" s="50"/>
      <c r="J60" s="6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0"/>
      <c r="L60" s="50"/>
      <c r="M60" s="7"/>
      <c r="N60" s="7"/>
      <c r="O60" s="7"/>
      <c r="P60" s="7"/>
      <c r="Q60" s="8"/>
      <c r="R60" s="8"/>
      <c r="S60" s="8"/>
      <c r="T60" s="8"/>
      <c r="U60" s="8"/>
      <c r="V60" s="8"/>
      <c r="W60" s="8"/>
      <c r="X60" s="8"/>
      <c r="Y60" s="8"/>
      <c r="Z60" s="8"/>
    </row>
    <row r="61" ht="16.5" customHeight="1">
      <c r="A61" s="43"/>
      <c r="B61" s="43"/>
      <c r="C61" s="43"/>
      <c r="D61" s="43"/>
      <c r="E61" s="43"/>
      <c r="F61" s="43"/>
      <c r="G61" s="43"/>
      <c r="H61" s="43"/>
      <c r="I61" s="43"/>
      <c r="J61" s="43"/>
      <c r="K61" s="43"/>
      <c r="L61" s="43"/>
      <c r="M61" s="6"/>
      <c r="N61" s="6"/>
      <c r="O61" s="6"/>
      <c r="P61" s="6"/>
      <c r="Q61" s="8"/>
      <c r="R61" s="8"/>
      <c r="S61" s="8"/>
      <c r="T61" s="8"/>
      <c r="U61" s="8"/>
      <c r="V61" s="8"/>
      <c r="W61" s="8"/>
      <c r="X61" s="8"/>
      <c r="Y61" s="8"/>
      <c r="Z61" s="8"/>
    </row>
    <row r="62" ht="16.5" customHeight="1">
      <c r="A62" s="48"/>
      <c r="B62" s="48"/>
      <c r="C62" s="48"/>
      <c r="D62" s="48"/>
      <c r="E62" s="48"/>
      <c r="F62" s="48"/>
      <c r="G62" s="48"/>
      <c r="H62" s="48"/>
      <c r="I62" s="48"/>
      <c r="J62" s="48"/>
      <c r="K62" s="48"/>
      <c r="L62" s="48"/>
      <c r="M62" s="6"/>
      <c r="N62" s="6"/>
      <c r="O62" s="6"/>
      <c r="P62" s="6"/>
      <c r="Q62" s="8"/>
      <c r="R62" s="8"/>
      <c r="S62" s="8"/>
      <c r="T62" s="8"/>
      <c r="U62" s="8"/>
      <c r="V62" s="8"/>
      <c r="W62" s="8"/>
      <c r="X62" s="8"/>
      <c r="Y62" s="8"/>
      <c r="Z62" s="8"/>
    </row>
    <row r="63" ht="16.5" customHeight="1">
      <c r="A63" s="49">
        <v>19.0</v>
      </c>
      <c r="B63" s="50" t="str">
        <f>IF(MID('2. Identificación del Riesgo'!H63:H65,1,27)="Seguridad de la Información",'2. Identificación del Riesgo'!B63:B65,
IF('2. Identificación del Riesgo'!H63:H65="","",
IF(MID('2. Identificación del Riesgo'!H63:H65,1,27)&lt;&gt;"Seguridad de la Información","No aplica")))</f>
        <v/>
      </c>
      <c r="C63" s="50" t="str">
        <f>IF(MID('2. Identificación del Riesgo'!H63:H65,1,27)="Seguridad de la Información",'2. Identificación del Riesgo'!C63:C65,
IF('2. Identificación del Riesgo'!H63:H65="","",
IF(MID('2. Identificación del Riesgo'!H63:H65,1,27)&lt;&gt;"Seguridad de la Información","No aplica")))</f>
        <v/>
      </c>
      <c r="D63" s="50" t="str">
        <f>IF(MID('2. Identificación del Riesgo'!H63:H65,1,27)="Seguridad de la Información",'2. Identificación del Riesgo'!G63:G65,
IF('2. Identificación del Riesgo'!H63:H65="","",
IF(MID('2. Identificación del Riesgo'!H63:H65,1,27)&lt;&gt;"Seguridad de la Información","No aplica")))</f>
        <v/>
      </c>
      <c r="E63" s="50" t="str">
        <f>IF(MID('2. Identificación del Riesgo'!H63:H65,1,27)="Seguridad de la Información",'2. Identificación del Riesgo'!H63:H65,
IF('2. Identificación del Riesgo'!H63:H65="","",
IF(MID('2. Identificación del Riesgo'!H63:H65,1,27)&lt;&gt;"Seguridad de la Información","No aplica")))</f>
        <v/>
      </c>
      <c r="F63" s="50" t="str">
        <f>IF(MID('2. Identificación del Riesgo'!H63:H65,1,27)="Seguridad de la Información",'2. Identificación del Riesgo'!I63:I65,
IF('2. Identificación del Riesgo'!H63:H65="","",
IF(MID('2. Identificación del Riesgo'!H63:H65,1,27)&lt;&gt;"Seguridad de la Información","No aplica")))</f>
        <v/>
      </c>
      <c r="G63" s="50"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0"/>
      <c r="I63" s="50"/>
      <c r="J63" s="6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0"/>
      <c r="L63" s="50"/>
      <c r="M63" s="7"/>
      <c r="N63" s="7"/>
      <c r="O63" s="7"/>
      <c r="P63" s="7"/>
      <c r="Q63" s="8"/>
      <c r="R63" s="8"/>
      <c r="S63" s="8"/>
      <c r="T63" s="8"/>
      <c r="U63" s="8"/>
      <c r="V63" s="8"/>
      <c r="W63" s="8"/>
      <c r="X63" s="8"/>
      <c r="Y63" s="8"/>
      <c r="Z63" s="8"/>
    </row>
    <row r="64" ht="16.5" customHeight="1">
      <c r="A64" s="43"/>
      <c r="B64" s="43"/>
      <c r="C64" s="43"/>
      <c r="D64" s="43"/>
      <c r="E64" s="43"/>
      <c r="F64" s="43"/>
      <c r="G64" s="43"/>
      <c r="H64" s="43"/>
      <c r="I64" s="43"/>
      <c r="J64" s="43"/>
      <c r="K64" s="43"/>
      <c r="L64" s="43"/>
      <c r="M64" s="6"/>
      <c r="N64" s="6"/>
      <c r="O64" s="6"/>
      <c r="P64" s="6"/>
      <c r="Q64" s="8"/>
      <c r="R64" s="8"/>
      <c r="S64" s="8"/>
      <c r="T64" s="8"/>
      <c r="U64" s="8"/>
      <c r="V64" s="8"/>
      <c r="W64" s="8"/>
      <c r="X64" s="8"/>
      <c r="Y64" s="8"/>
      <c r="Z64" s="8"/>
    </row>
    <row r="65" ht="16.5" customHeight="1">
      <c r="A65" s="48"/>
      <c r="B65" s="48"/>
      <c r="C65" s="48"/>
      <c r="D65" s="48"/>
      <c r="E65" s="48"/>
      <c r="F65" s="48"/>
      <c r="G65" s="48"/>
      <c r="H65" s="48"/>
      <c r="I65" s="48"/>
      <c r="J65" s="48"/>
      <c r="K65" s="48"/>
      <c r="L65" s="48"/>
      <c r="M65" s="6"/>
      <c r="N65" s="6"/>
      <c r="O65" s="6"/>
      <c r="P65" s="6"/>
      <c r="Q65" s="8"/>
      <c r="R65" s="8"/>
      <c r="S65" s="8"/>
      <c r="T65" s="8"/>
      <c r="U65" s="8"/>
      <c r="V65" s="8"/>
      <c r="W65" s="8"/>
      <c r="X65" s="8"/>
      <c r="Y65" s="8"/>
      <c r="Z65" s="8"/>
    </row>
    <row r="66" ht="16.5" customHeight="1">
      <c r="A66" s="49">
        <v>20.0</v>
      </c>
      <c r="B66" s="50" t="str">
        <f>IF(MID('2. Identificación del Riesgo'!H66:H68,1,27)="Seguridad de la Información",'2. Identificación del Riesgo'!B66:B68,
IF('2. Identificación del Riesgo'!H66:H68="","",
IF(MID('2. Identificación del Riesgo'!H66:H68,1,27)&lt;&gt;"Seguridad de la Información","No aplica")))</f>
        <v/>
      </c>
      <c r="C66" s="50" t="str">
        <f>IF(MID('2. Identificación del Riesgo'!H66:H68,1,27)="Seguridad de la Información",'2. Identificación del Riesgo'!C66:C68,
IF('2. Identificación del Riesgo'!H66:H68="","",
IF(MID('2. Identificación del Riesgo'!H66:H68,1,27)&lt;&gt;"Seguridad de la Información","No aplica")))</f>
        <v/>
      </c>
      <c r="D66" s="50" t="str">
        <f>IF(MID('2. Identificación del Riesgo'!H66:H68,1,27)="Seguridad de la Información",'2. Identificación del Riesgo'!G66:G68,
IF('2. Identificación del Riesgo'!H66:H68="","",
IF(MID('2. Identificación del Riesgo'!H66:H68,1,27)&lt;&gt;"Seguridad de la Información","No aplica")))</f>
        <v/>
      </c>
      <c r="E66" s="50" t="str">
        <f>IF(MID('2. Identificación del Riesgo'!H66:H68,1,27)="Seguridad de la Información",'2. Identificación del Riesgo'!H66:H68,
IF('2. Identificación del Riesgo'!H66:H68="","",
IF(MID('2. Identificación del Riesgo'!H66:H68,1,27)&lt;&gt;"Seguridad de la Información","No aplica")))</f>
        <v/>
      </c>
      <c r="F66" s="50" t="str">
        <f>IF(MID('2. Identificación del Riesgo'!H66:H68,1,27)="Seguridad de la Información",'2. Identificación del Riesgo'!I66:I68,
IF('2. Identificación del Riesgo'!H66:H68="","",
IF(MID('2. Identificación del Riesgo'!H66:H68,1,27)&lt;&gt;"Seguridad de la Información","No aplica")))</f>
        <v/>
      </c>
      <c r="G66" s="50"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0"/>
      <c r="I66" s="50"/>
      <c r="J66" s="6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0"/>
      <c r="L66" s="50"/>
      <c r="M66" s="7"/>
      <c r="N66" s="7"/>
      <c r="O66" s="7"/>
      <c r="P66" s="7"/>
      <c r="Q66" s="8"/>
      <c r="R66" s="8"/>
      <c r="S66" s="8"/>
      <c r="T66" s="8"/>
      <c r="U66" s="8"/>
      <c r="V66" s="8"/>
      <c r="W66" s="8"/>
      <c r="X66" s="8"/>
      <c r="Y66" s="8"/>
      <c r="Z66" s="8"/>
    </row>
    <row r="67" ht="16.5" customHeight="1">
      <c r="A67" s="43"/>
      <c r="B67" s="43"/>
      <c r="C67" s="43"/>
      <c r="D67" s="43"/>
      <c r="E67" s="43"/>
      <c r="F67" s="43"/>
      <c r="G67" s="43"/>
      <c r="H67" s="43"/>
      <c r="I67" s="43"/>
      <c r="J67" s="43"/>
      <c r="K67" s="43"/>
      <c r="L67" s="43"/>
      <c r="M67" s="6"/>
      <c r="N67" s="6"/>
      <c r="O67" s="6"/>
      <c r="P67" s="6"/>
      <c r="Q67" s="8"/>
      <c r="R67" s="8"/>
      <c r="S67" s="8"/>
      <c r="T67" s="8"/>
      <c r="U67" s="8"/>
      <c r="V67" s="8"/>
      <c r="W67" s="8"/>
      <c r="X67" s="8"/>
      <c r="Y67" s="8"/>
      <c r="Z67" s="8"/>
    </row>
    <row r="68" ht="16.5" customHeight="1">
      <c r="A68" s="48"/>
      <c r="B68" s="48"/>
      <c r="C68" s="48"/>
      <c r="D68" s="48"/>
      <c r="E68" s="48"/>
      <c r="F68" s="48"/>
      <c r="G68" s="48"/>
      <c r="H68" s="48"/>
      <c r="I68" s="48"/>
      <c r="J68" s="48"/>
      <c r="K68" s="48"/>
      <c r="L68" s="48"/>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9" priority="1">
      <formula>IF($E9="No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49.29"/>
    <col customWidth="1" min="8" max="8" width="43.86"/>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57" t="s">
        <v>218</v>
      </c>
      <c r="U1" s="24"/>
      <c r="V1" s="25"/>
      <c r="W1" s="7"/>
      <c r="X1" s="7"/>
      <c r="Y1" s="7"/>
      <c r="Z1" s="7"/>
      <c r="AA1" s="7"/>
      <c r="AB1" s="7"/>
      <c r="AC1" s="7"/>
      <c r="AD1" s="7"/>
      <c r="AE1" s="7"/>
      <c r="AF1" s="7"/>
      <c r="AG1" s="7"/>
      <c r="AH1" s="7"/>
      <c r="AI1" s="7"/>
      <c r="AJ1" s="7"/>
      <c r="AK1" s="7"/>
      <c r="AL1" s="7"/>
      <c r="AM1" s="7"/>
    </row>
    <row r="2" ht="16.5" customHeight="1">
      <c r="A2" s="9"/>
      <c r="B2" s="10"/>
      <c r="C2" s="9"/>
      <c r="S2" s="10"/>
      <c r="T2" s="57" t="s">
        <v>219</v>
      </c>
      <c r="U2" s="24"/>
      <c r="V2" s="25"/>
      <c r="W2" s="7"/>
      <c r="X2" s="7"/>
      <c r="Y2" s="7"/>
      <c r="Z2" s="7"/>
      <c r="AA2" s="7"/>
      <c r="AB2" s="7"/>
      <c r="AC2" s="7"/>
      <c r="AD2" s="7"/>
      <c r="AE2" s="7"/>
      <c r="AF2" s="7"/>
      <c r="AG2" s="7"/>
      <c r="AH2" s="7"/>
      <c r="AI2" s="7"/>
      <c r="AJ2" s="7"/>
      <c r="AK2" s="7"/>
      <c r="AL2" s="7"/>
      <c r="AM2" s="7"/>
    </row>
    <row r="3" ht="16.5" customHeight="1">
      <c r="A3" s="9"/>
      <c r="B3" s="10"/>
      <c r="C3" s="9"/>
      <c r="S3" s="10"/>
      <c r="T3" s="57" t="s">
        <v>220</v>
      </c>
      <c r="U3" s="24"/>
      <c r="V3" s="25"/>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57" t="s">
        <v>221</v>
      </c>
      <c r="U4" s="24"/>
      <c r="V4" s="25"/>
      <c r="W4" s="7"/>
      <c r="X4" s="7"/>
      <c r="Y4" s="7"/>
      <c r="Z4" s="7"/>
      <c r="AA4" s="7"/>
      <c r="AB4" s="7"/>
      <c r="AC4" s="7"/>
      <c r="AD4" s="7"/>
      <c r="AE4" s="7"/>
      <c r="AF4" s="7"/>
      <c r="AG4" s="7"/>
      <c r="AH4" s="7"/>
      <c r="AI4" s="7"/>
      <c r="AJ4" s="7"/>
      <c r="AK4" s="7"/>
      <c r="AL4" s="7"/>
      <c r="AM4" s="7"/>
    </row>
    <row r="5" ht="13.5" customHeight="1">
      <c r="A5" s="58"/>
      <c r="B5" s="58"/>
      <c r="C5" s="58"/>
      <c r="D5" s="58"/>
      <c r="E5" s="58"/>
      <c r="F5" s="58"/>
      <c r="G5" s="58"/>
      <c r="H5" s="58"/>
      <c r="I5" s="63"/>
      <c r="J5" s="63"/>
      <c r="K5" s="58"/>
      <c r="L5" s="58"/>
      <c r="M5" s="58"/>
      <c r="N5" s="58"/>
      <c r="O5" s="58"/>
      <c r="P5" s="58"/>
      <c r="Q5" s="58"/>
      <c r="R5" s="58"/>
      <c r="S5" s="58"/>
      <c r="T5" s="58"/>
      <c r="U5" s="58"/>
      <c r="V5" s="58"/>
      <c r="W5" s="7"/>
      <c r="X5" s="7"/>
      <c r="Y5" s="7"/>
      <c r="Z5" s="7"/>
      <c r="AA5" s="7"/>
      <c r="AB5" s="7"/>
      <c r="AC5" s="7"/>
      <c r="AD5" s="7"/>
      <c r="AE5" s="7"/>
      <c r="AF5" s="7"/>
      <c r="AG5" s="7"/>
      <c r="AH5" s="7"/>
      <c r="AI5" s="7"/>
      <c r="AJ5" s="7"/>
      <c r="AK5" s="7"/>
      <c r="AL5" s="7"/>
      <c r="AM5" s="7"/>
    </row>
    <row r="6" ht="15.0" customHeight="1">
      <c r="A6" s="42" t="s">
        <v>112</v>
      </c>
      <c r="B6" s="24"/>
      <c r="C6" s="24"/>
      <c r="D6" s="25"/>
      <c r="E6" s="42" t="s">
        <v>222</v>
      </c>
      <c r="F6" s="24"/>
      <c r="G6" s="24"/>
      <c r="H6" s="24"/>
      <c r="I6" s="24"/>
      <c r="J6" s="24"/>
      <c r="K6" s="24"/>
      <c r="L6" s="24"/>
      <c r="M6" s="24"/>
      <c r="N6" s="24"/>
      <c r="O6" s="24"/>
      <c r="P6" s="24"/>
      <c r="Q6" s="24"/>
      <c r="R6" s="24"/>
      <c r="S6" s="24"/>
      <c r="T6" s="24"/>
      <c r="U6" s="24"/>
      <c r="V6" s="25"/>
      <c r="W6" s="7"/>
      <c r="X6" s="7"/>
      <c r="Y6" s="7"/>
      <c r="Z6" s="7"/>
      <c r="AA6" s="7"/>
      <c r="AB6" s="7"/>
      <c r="AC6" s="7"/>
      <c r="AD6" s="7"/>
      <c r="AE6" s="7"/>
      <c r="AF6" s="7"/>
      <c r="AG6" s="7"/>
      <c r="AH6" s="7"/>
      <c r="AI6" s="7"/>
      <c r="AJ6" s="7"/>
      <c r="AK6" s="7"/>
      <c r="AL6" s="7"/>
      <c r="AM6" s="7"/>
    </row>
    <row r="7" ht="15.75" customHeight="1">
      <c r="A7" s="40" t="s">
        <v>110</v>
      </c>
      <c r="B7" s="41" t="s">
        <v>111</v>
      </c>
      <c r="C7" s="46" t="s">
        <v>119</v>
      </c>
      <c r="D7" s="46" t="s">
        <v>120</v>
      </c>
      <c r="E7" s="44" t="s">
        <v>223</v>
      </c>
      <c r="F7" s="44" t="s">
        <v>224</v>
      </c>
      <c r="G7" s="44" t="s">
        <v>225</v>
      </c>
      <c r="H7" s="46" t="s">
        <v>226</v>
      </c>
      <c r="I7" s="64" t="s">
        <v>227</v>
      </c>
      <c r="J7" s="65"/>
      <c r="K7" s="66"/>
      <c r="L7" s="67" t="s">
        <v>228</v>
      </c>
      <c r="M7" s="24"/>
      <c r="N7" s="24"/>
      <c r="O7" s="24"/>
      <c r="P7" s="24"/>
      <c r="Q7" s="24"/>
      <c r="R7" s="68" t="s">
        <v>229</v>
      </c>
      <c r="S7" s="67" t="s">
        <v>113</v>
      </c>
      <c r="T7" s="24"/>
      <c r="U7" s="68" t="s">
        <v>230</v>
      </c>
      <c r="V7" s="68" t="s">
        <v>231</v>
      </c>
      <c r="W7" s="7"/>
      <c r="X7" s="7"/>
      <c r="Y7" s="7"/>
      <c r="Z7" s="7"/>
      <c r="AA7" s="7"/>
      <c r="AB7" s="7"/>
      <c r="AC7" s="7"/>
      <c r="AD7" s="7"/>
      <c r="AE7" s="7"/>
      <c r="AF7" s="7"/>
      <c r="AG7" s="7"/>
      <c r="AH7" s="7"/>
      <c r="AI7" s="7"/>
      <c r="AJ7" s="7"/>
      <c r="AK7" s="7"/>
      <c r="AL7" s="7"/>
      <c r="AM7" s="7"/>
    </row>
    <row r="8" ht="52.5" customHeight="1">
      <c r="A8" s="48"/>
      <c r="B8" s="48"/>
      <c r="C8" s="48"/>
      <c r="D8" s="48"/>
      <c r="E8" s="48"/>
      <c r="F8" s="48"/>
      <c r="G8" s="48"/>
      <c r="H8" s="48"/>
      <c r="I8" s="69" t="s">
        <v>232</v>
      </c>
      <c r="J8" s="70" t="s">
        <v>233</v>
      </c>
      <c r="K8" s="69" t="s">
        <v>234</v>
      </c>
      <c r="L8" s="69" t="s">
        <v>235</v>
      </c>
      <c r="M8" s="69" t="s">
        <v>236</v>
      </c>
      <c r="N8" s="69" t="s">
        <v>237</v>
      </c>
      <c r="O8" s="69" t="s">
        <v>238</v>
      </c>
      <c r="P8" s="69" t="s">
        <v>239</v>
      </c>
      <c r="Q8" s="71" t="s">
        <v>240</v>
      </c>
      <c r="R8" s="48"/>
      <c r="S8" s="70" t="s">
        <v>241</v>
      </c>
      <c r="T8" s="70" t="s">
        <v>242</v>
      </c>
      <c r="U8" s="48"/>
      <c r="V8" s="48"/>
      <c r="W8" s="60"/>
      <c r="X8" s="60"/>
      <c r="Y8" s="60"/>
      <c r="Z8" s="60"/>
      <c r="AA8" s="60"/>
      <c r="AB8" s="60"/>
      <c r="AC8" s="60"/>
      <c r="AD8" s="60"/>
      <c r="AE8" s="60"/>
      <c r="AF8" s="60"/>
      <c r="AG8" s="60"/>
      <c r="AH8" s="60"/>
      <c r="AI8" s="60"/>
      <c r="AJ8" s="60"/>
      <c r="AK8" s="60"/>
      <c r="AL8" s="60"/>
      <c r="AM8" s="60"/>
    </row>
    <row r="9" ht="189.75" customHeight="1">
      <c r="A9" s="49">
        <v>1.0</v>
      </c>
      <c r="B9" s="7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Documental</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73" t="s">
        <v>243</v>
      </c>
      <c r="F9" s="73" t="s">
        <v>244</v>
      </c>
      <c r="G9" s="73" t="s">
        <v>245</v>
      </c>
      <c r="H9" s="73" t="str">
        <f t="shared" ref="H9:H68" si="1">CONCATENATE(E9," ",F9," ",G9)</f>
        <v>Técnico de gestión documental Realiza control de calidad antes de realizar la transferencia primaria de los expedientes de forma anual, aplicando las Tabla de Retencion Documental - TRD Vigente, soporte de esto es el "Formato Único de Inventario Documental", esta información reposa en la carpeta T:\12. PRESTAMOS DOCUMENTALES\7 FUID
Propósito del control: Contar con la relación de los expedientes que conforman el archivo central
Observaciones: A partir de la ejecución del control si se evidencia que no es adecuado se establece:
1. Si el traslado es interno del CAD se realiza la organización del expediente por el personal del CAD
2. Si el traslado es de las dependencias, se les hace la devolución del expediente con las observaciones para que se pueda subsanar</v>
      </c>
      <c r="I9" s="74" t="s">
        <v>246</v>
      </c>
      <c r="J9" s="74" t="str">
        <f t="shared" ref="J9:J68" si="2">IF(OR(I9="Preventivo",I9="Detectivo"),"Afecta probabilidad",
IF(I9="Correctivo","Afecta Impacto",""))</f>
        <v>Afecta probabilidad</v>
      </c>
      <c r="K9" s="74" t="s">
        <v>247</v>
      </c>
      <c r="L9" s="74" t="s">
        <v>248</v>
      </c>
      <c r="M9" s="74" t="s">
        <v>249</v>
      </c>
      <c r="N9" s="74" t="s">
        <v>250</v>
      </c>
      <c r="O9" s="74"/>
      <c r="P9" s="74"/>
      <c r="Q9" s="74"/>
      <c r="R9" s="75">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76">
        <f>IF(OR(J9="",J9=0),"",
IF(J9="Afecta probabilidad",'2. Identificación del Riesgo'!$L$9,""))</f>
        <v>0.8</v>
      </c>
      <c r="T9" s="76" t="str">
        <f>IF(OR(J9="",J9=0),"",
IF(J9="Afecta Impacto",'2. Identificación del Riesgo'!$O$9,""))</f>
        <v/>
      </c>
      <c r="U9" s="76">
        <f t="shared" ref="U9:U68" si="4">IFERROR(IF(S9="",0,S9-(S9*R9)),0)</f>
        <v>0.48</v>
      </c>
      <c r="V9" s="76">
        <f t="shared" ref="V9:V68" si="5">IFERROR(IF(T9="",0,T9-(T9*R9)),0)</f>
        <v>0</v>
      </c>
      <c r="W9" s="61"/>
      <c r="X9" s="61"/>
      <c r="Y9" s="61"/>
      <c r="Z9" s="61"/>
      <c r="AA9" s="61"/>
      <c r="AB9" s="61"/>
      <c r="AC9" s="61"/>
      <c r="AD9" s="61"/>
      <c r="AE9" s="61"/>
      <c r="AF9" s="61"/>
      <c r="AG9" s="61"/>
      <c r="AH9" s="61"/>
      <c r="AI9" s="61"/>
      <c r="AJ9" s="61"/>
      <c r="AK9" s="61"/>
      <c r="AL9" s="61"/>
      <c r="AM9" s="61"/>
    </row>
    <row r="10" ht="189.75" customHeight="1">
      <c r="A10" s="43"/>
      <c r="B10" s="43"/>
      <c r="C10" s="43"/>
      <c r="D10" s="43"/>
      <c r="E10" s="73" t="s">
        <v>251</v>
      </c>
      <c r="F10" s="73" t="s">
        <v>252</v>
      </c>
      <c r="G10" s="73" t="s">
        <v>253</v>
      </c>
      <c r="H10" s="73" t="str">
        <f t="shared" si="1"/>
        <v>Los Contratistas de apoyo a la gestión Realiza la digitalizacion de los tipos documentales pertenecientes a la serie contratos y convenios antes de ser incorporados a los expedientes de manera diaria, guardando la imagen en el repositorio definido T:\18. REPOSITORIO
Propósito: Conformar un archivo digital con fines de consulta y trámite
Observaciones: Se verifica el expediente físico y se valida que los documentos sean coherentes tanto de manera física como digital, si es el caso, se procede a realizar la búsqueda de digitalización o documento faltante</v>
      </c>
      <c r="I10" s="74" t="s">
        <v>254</v>
      </c>
      <c r="J10" s="74" t="str">
        <f t="shared" si="2"/>
        <v>Afecta probabilidad</v>
      </c>
      <c r="K10" s="74" t="s">
        <v>247</v>
      </c>
      <c r="L10" s="74" t="s">
        <v>255</v>
      </c>
      <c r="M10" s="74" t="s">
        <v>256</v>
      </c>
      <c r="N10" s="74" t="s">
        <v>257</v>
      </c>
      <c r="O10" s="74"/>
      <c r="P10" s="74"/>
      <c r="Q10" s="74"/>
      <c r="R10" s="75">
        <f t="shared" si="3"/>
        <v>0.3</v>
      </c>
      <c r="S10" s="76">
        <f>IF(OR(J10="",J10=0),"",
IF(J10="Afecta probabilidad",
IF(J9="Afecta probabilidad",S9-(S9*R9),'2. Identificación del Riesgo'!$L$9),""))</f>
        <v>0.48</v>
      </c>
      <c r="T10" s="76" t="str">
        <f>IF(OR(J10="",J10=0),"",
IF(J10="Afecta Impacto",
IF(J9="Afecta Impacto",T9-(T9*R9),'2. Identificación del Riesgo'!$O$9),""))</f>
        <v/>
      </c>
      <c r="U10" s="76">
        <f t="shared" si="4"/>
        <v>0.336</v>
      </c>
      <c r="V10" s="76">
        <f t="shared" si="5"/>
        <v>0</v>
      </c>
      <c r="W10" s="7"/>
      <c r="X10" s="7"/>
      <c r="Y10" s="7"/>
      <c r="Z10" s="7"/>
      <c r="AA10" s="7"/>
      <c r="AB10" s="7"/>
      <c r="AC10" s="7"/>
      <c r="AD10" s="7"/>
      <c r="AE10" s="7"/>
      <c r="AF10" s="7"/>
      <c r="AG10" s="7"/>
      <c r="AH10" s="7"/>
      <c r="AI10" s="7"/>
      <c r="AJ10" s="7"/>
      <c r="AK10" s="7"/>
      <c r="AL10" s="7"/>
      <c r="AM10" s="7"/>
    </row>
    <row r="11" ht="192.75" customHeight="1">
      <c r="A11" s="48"/>
      <c r="B11" s="48"/>
      <c r="C11" s="48"/>
      <c r="D11" s="48"/>
      <c r="E11" s="73" t="s">
        <v>258</v>
      </c>
      <c r="F11" s="73" t="s">
        <v>259</v>
      </c>
      <c r="G11" s="73" t="s">
        <v>260</v>
      </c>
      <c r="H11" s="73" t="str">
        <f t="shared" si="1"/>
        <v>Técnico de gestión documental y/o contratistas de apoyo Lleva un registro de todos los documentos entregados al Centro de Administracion Documental - CAD para su incorporacion a los expedientes de manera diaria, se conforma un expediente con los formatos de remision de documentos al CAD, la evidencia es una carpeta física con los formatos de remisión de documentos al CAD, ubicada en el archivo de la Entidad
Propósito: Tener un registro de la documentación que se entrega al CAD por parte de las dependencias. 
Observaciones: Puede darse dos opciones: Documentación que no esta relacionada en el formato o documentos relacionados en el formato pero no en físico, sobre esto, se realiza la devolución a la dependencia para su corrección</v>
      </c>
      <c r="I11" s="74" t="s">
        <v>254</v>
      </c>
      <c r="J11" s="74" t="str">
        <f t="shared" si="2"/>
        <v>Afecta probabilidad</v>
      </c>
      <c r="K11" s="74" t="s">
        <v>247</v>
      </c>
      <c r="L11" s="74" t="s">
        <v>255</v>
      </c>
      <c r="M11" s="74" t="s">
        <v>256</v>
      </c>
      <c r="N11" s="74" t="s">
        <v>257</v>
      </c>
      <c r="O11" s="74"/>
      <c r="P11" s="74"/>
      <c r="Q11" s="74"/>
      <c r="R11" s="75">
        <f t="shared" si="3"/>
        <v>0.3</v>
      </c>
      <c r="S11" s="76">
        <f>IF(OR(J11="",J11=0),"",
IF(J11="Afecta probabilidad",
IF(J10="Afecta probabilidad",S10-(S10*R10),
IF(J9="Afecta probabilidad",S9-(S9*R9),'2. Identificación del Riesgo'!$L$9)),""))</f>
        <v>0.336</v>
      </c>
      <c r="T11" s="76" t="str">
        <f>IF(OR(J11="",J11=0),"",
IF(J11="Afecta Impacto",
IF(J10="Afecta Impacto",T10-(T10*R10),
IF(J9="Afecta Impacto",T9-(T9*R9),'2. Identificación del Riesgo'!$O$9)),""))</f>
        <v/>
      </c>
      <c r="U11" s="76">
        <f t="shared" si="4"/>
        <v>0.2352</v>
      </c>
      <c r="V11" s="76">
        <f t="shared" si="5"/>
        <v>0</v>
      </c>
      <c r="W11" s="7"/>
      <c r="X11" s="7"/>
      <c r="Y11" s="7"/>
      <c r="Z11" s="7"/>
      <c r="AA11" s="7"/>
      <c r="AB11" s="7"/>
      <c r="AC11" s="7"/>
      <c r="AD11" s="7"/>
      <c r="AE11" s="7"/>
      <c r="AF11" s="7"/>
      <c r="AG11" s="7"/>
      <c r="AH11" s="7"/>
      <c r="AI11" s="7"/>
      <c r="AJ11" s="7"/>
      <c r="AK11" s="7"/>
      <c r="AL11" s="7"/>
      <c r="AM11" s="7"/>
    </row>
    <row r="12" ht="125.25" customHeight="1">
      <c r="A12" s="49">
        <v>2.0</v>
      </c>
      <c r="B12" s="7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Documental</v>
      </c>
      <c r="C12" s="50" t="s">
        <v>151</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73" t="s">
        <v>261</v>
      </c>
      <c r="F12" s="73" t="s">
        <v>262</v>
      </c>
      <c r="G12" s="73" t="s">
        <v>263</v>
      </c>
      <c r="H12" s="73" t="str">
        <f t="shared" si="1"/>
        <v>Los conratistas de apoyo a la gestión  realizan la firma del Acuerdo de Confidencialidad para reserva de la Información de la organización de las Historias Laborales. de forma anual,el Acta de Confidencialidad reposa en el expediente contractual. 
Propósito: Garantizar que solo el personal autorizado tenga accesoa las Historias Laborales.
</v>
      </c>
      <c r="I12" s="74" t="s">
        <v>246</v>
      </c>
      <c r="J12" s="74" t="str">
        <f t="shared" si="2"/>
        <v>Afecta probabilidad</v>
      </c>
      <c r="K12" s="74" t="s">
        <v>247</v>
      </c>
      <c r="L12" s="74" t="s">
        <v>255</v>
      </c>
      <c r="M12" s="74" t="s">
        <v>256</v>
      </c>
      <c r="N12" s="74" t="s">
        <v>257</v>
      </c>
      <c r="O12" s="74"/>
      <c r="P12" s="74"/>
      <c r="Q12" s="74"/>
      <c r="R12" s="75">
        <f t="shared" si="3"/>
        <v>0.4</v>
      </c>
      <c r="S12" s="76">
        <f>IF(OR(J12="",J12=0),"",
IF(J12="Afecta probabilidad",'2. Identificación del Riesgo'!$L$12,""))</f>
        <v>0.6</v>
      </c>
      <c r="T12" s="76" t="str">
        <f>IF(OR(J12="",J12=0),"",
IF(J12="Afecta Impacto",'2. Identificación del Riesgo'!$O$12,""))</f>
        <v/>
      </c>
      <c r="U12" s="76">
        <f t="shared" si="4"/>
        <v>0.36</v>
      </c>
      <c r="V12" s="76">
        <f t="shared" si="5"/>
        <v>0</v>
      </c>
      <c r="W12" s="7"/>
      <c r="X12" s="7"/>
      <c r="Y12" s="7"/>
      <c r="Z12" s="7"/>
      <c r="AA12" s="7"/>
      <c r="AB12" s="7"/>
      <c r="AC12" s="7"/>
      <c r="AD12" s="7"/>
      <c r="AE12" s="7"/>
      <c r="AF12" s="7"/>
      <c r="AG12" s="7"/>
      <c r="AH12" s="7"/>
      <c r="AI12" s="7"/>
      <c r="AJ12" s="7"/>
      <c r="AK12" s="7"/>
      <c r="AL12" s="7"/>
      <c r="AM12" s="7"/>
    </row>
    <row r="13" ht="204.0" customHeight="1">
      <c r="A13" s="43"/>
      <c r="B13" s="43"/>
      <c r="C13" s="43"/>
      <c r="D13" s="43"/>
      <c r="E13" s="73" t="s">
        <v>251</v>
      </c>
      <c r="F13" s="73" t="s">
        <v>264</v>
      </c>
      <c r="G13" s="73" t="s">
        <v>265</v>
      </c>
      <c r="H13" s="73" t="str">
        <f t="shared" si="1"/>
        <v>Los Contratistas de apoyo a la gestión Realizan el registro de las Historias Laborales en el Formato único de Inventario Documental -FUID. Acuerdo de Confidenciaidad firmado por parte del contratista que tiene a su cargo el procesamiento técnico de los expedientes documentales con información reservada como las  (Historias Laborales, Expedientes disciplinarios),  documento que debe ser parte integral del contrato o del expediente laboral al incio de cada la ejecución de las actividades o la relación laboral, en caso de existir fuga de información no autorizada se deben tomar acciones correctivas o plan de mejoramiento.
</v>
      </c>
      <c r="I13" s="74" t="s">
        <v>246</v>
      </c>
      <c r="J13" s="74" t="str">
        <f t="shared" si="2"/>
        <v>Afecta probabilidad</v>
      </c>
      <c r="K13" s="74" t="s">
        <v>247</v>
      </c>
      <c r="L13" s="74" t="s">
        <v>255</v>
      </c>
      <c r="M13" s="74" t="s">
        <v>256</v>
      </c>
      <c r="N13" s="74" t="s">
        <v>257</v>
      </c>
      <c r="O13" s="74"/>
      <c r="P13" s="74"/>
      <c r="Q13" s="74"/>
      <c r="R13" s="75">
        <f t="shared" si="3"/>
        <v>0.4</v>
      </c>
      <c r="S13" s="76">
        <f>IF(OR(J13="",J13=0),"",
IF(J13="Afecta probabilidad",
IF(J12="Afecta probabilidad",S12-(S12*R12),'2. Identificación del Riesgo'!$L$12),""))</f>
        <v>0.36</v>
      </c>
      <c r="T13" s="76" t="str">
        <f>IF(OR(J13="",J13=0),"",
IF(J13="Afecta Impacto",
IF(J12="Afecta Impacto",T12-(T12*R12),'2. Identificación del Riesgo'!$O$12),""))</f>
        <v/>
      </c>
      <c r="U13" s="76">
        <f t="shared" si="4"/>
        <v>0.216</v>
      </c>
      <c r="V13" s="76">
        <f t="shared" si="5"/>
        <v>0</v>
      </c>
      <c r="W13" s="7"/>
      <c r="X13" s="7"/>
      <c r="Y13" s="7"/>
      <c r="Z13" s="7"/>
      <c r="AA13" s="7"/>
      <c r="AB13" s="7"/>
      <c r="AC13" s="7"/>
      <c r="AD13" s="7"/>
      <c r="AE13" s="7"/>
      <c r="AF13" s="7"/>
      <c r="AG13" s="7"/>
      <c r="AH13" s="7"/>
      <c r="AI13" s="7"/>
      <c r="AJ13" s="7"/>
      <c r="AK13" s="7"/>
      <c r="AL13" s="7"/>
      <c r="AM13" s="7"/>
    </row>
    <row r="14" ht="30.75" customHeight="1">
      <c r="A14" s="48"/>
      <c r="B14" s="48"/>
      <c r="C14" s="48"/>
      <c r="D14" s="48"/>
      <c r="E14" s="73"/>
      <c r="F14" s="73"/>
      <c r="G14" s="73"/>
      <c r="H14" s="73" t="str">
        <f t="shared" si="1"/>
        <v>  </v>
      </c>
      <c r="I14" s="74"/>
      <c r="J14" s="74" t="str">
        <f t="shared" si="2"/>
        <v/>
      </c>
      <c r="K14" s="74"/>
      <c r="L14" s="74"/>
      <c r="M14" s="74"/>
      <c r="N14" s="74"/>
      <c r="O14" s="74"/>
      <c r="P14" s="74"/>
      <c r="Q14" s="74"/>
      <c r="R14" s="75" t="str">
        <f t="shared" si="3"/>
        <v/>
      </c>
      <c r="S14" s="76" t="str">
        <f>IF(OR(J14="",J14=0),"",
IF(J14="Afecta probabilidad",
IF(J13="Afecta probabilidad",S13-(S13*R13),
IF(J12="Afecta probabilidad",S12-(S12*R12),'2. Identificación del Riesgo'!$L$12)),""))</f>
        <v/>
      </c>
      <c r="T14" s="76" t="str">
        <f>IF(OR(J14="",J14=0),"",
IF(J14="Afecta Impacto",
IF(J13="Afecta Impacto",T13-(T13*R13),
IF(J12="Afecta Impacto",T12-(T12*R12),'2. Identificación del Riesgo'!$O$12)),""))</f>
        <v/>
      </c>
      <c r="U14" s="76">
        <f t="shared" si="4"/>
        <v>0</v>
      </c>
      <c r="V14" s="76">
        <f t="shared" si="5"/>
        <v>0</v>
      </c>
      <c r="W14" s="7"/>
      <c r="X14" s="7"/>
      <c r="Y14" s="7"/>
      <c r="Z14" s="7"/>
      <c r="AA14" s="7"/>
      <c r="AB14" s="7"/>
      <c r="AC14" s="7"/>
      <c r="AD14" s="7"/>
      <c r="AE14" s="7"/>
      <c r="AF14" s="7"/>
      <c r="AG14" s="7"/>
      <c r="AH14" s="7"/>
      <c r="AI14" s="7"/>
      <c r="AJ14" s="7"/>
      <c r="AK14" s="7"/>
      <c r="AL14" s="7"/>
      <c r="AM14" s="7"/>
    </row>
    <row r="15" ht="191.25" customHeight="1">
      <c r="A15" s="49">
        <v>3.0</v>
      </c>
      <c r="B15" s="7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Documental</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73" t="s">
        <v>266</v>
      </c>
      <c r="F15" s="77" t="s">
        <v>267</v>
      </c>
      <c r="G15" s="77" t="s">
        <v>268</v>
      </c>
      <c r="H15" s="77" t="str">
        <f t="shared" si="1"/>
        <v>Tecnico de gestión documental realiza el control de calidad a todas las comunicaciones que se recepcionan mediante el correo electronico de forma diaria, a través del formato de contingencia, el cual reposa en el drive del correo de radicacion de entradas y correspondencia
Porpósito: Garantizar que todas las comunicaciones recibidas fueron registradas en el sistema CORDIS
Observaciones: Se debe radicar la comunicación y dejar en observaciones el motivo por el cual no se había registrado en la fecha recibida</v>
      </c>
      <c r="I15" s="74" t="s">
        <v>246</v>
      </c>
      <c r="J15" s="74" t="str">
        <f t="shared" si="2"/>
        <v>Afecta probabilidad</v>
      </c>
      <c r="K15" s="74" t="s">
        <v>247</v>
      </c>
      <c r="L15" s="74" t="s">
        <v>248</v>
      </c>
      <c r="M15" s="74" t="s">
        <v>256</v>
      </c>
      <c r="N15" s="74" t="s">
        <v>250</v>
      </c>
      <c r="O15" s="74"/>
      <c r="P15" s="74"/>
      <c r="Q15" s="74"/>
      <c r="R15" s="75">
        <f t="shared" si="3"/>
        <v>0.4</v>
      </c>
      <c r="S15" s="76">
        <f>IF(OR(J15="",J15=0),"",
IF(J15="Afecta probabilidad",'2. Identificación del Riesgo'!$L$15,""))</f>
        <v>1</v>
      </c>
      <c r="T15" s="76" t="str">
        <f>IF(OR(J15="",J15=0),"",
IF(J15="Afecta Impacto",'2. Identificación del Riesgo'!$O$15,""))</f>
        <v/>
      </c>
      <c r="U15" s="76">
        <f t="shared" si="4"/>
        <v>0.6</v>
      </c>
      <c r="V15" s="76">
        <f t="shared" si="5"/>
        <v>0</v>
      </c>
      <c r="W15" s="7"/>
      <c r="X15" s="7"/>
      <c r="Y15" s="7"/>
      <c r="Z15" s="7"/>
      <c r="AA15" s="7"/>
      <c r="AB15" s="7"/>
      <c r="AC15" s="7"/>
      <c r="AD15" s="7"/>
      <c r="AE15" s="7"/>
      <c r="AF15" s="7"/>
      <c r="AG15" s="7"/>
      <c r="AH15" s="7"/>
      <c r="AI15" s="7"/>
      <c r="AJ15" s="7"/>
      <c r="AK15" s="7"/>
      <c r="AL15" s="7"/>
      <c r="AM15" s="7"/>
    </row>
    <row r="16" ht="147.0" customHeight="1">
      <c r="A16" s="43"/>
      <c r="B16" s="43"/>
      <c r="C16" s="43"/>
      <c r="D16" s="43"/>
      <c r="E16" s="73" t="s">
        <v>266</v>
      </c>
      <c r="F16" s="77" t="s">
        <v>269</v>
      </c>
      <c r="G16" s="77" t="s">
        <v>270</v>
      </c>
      <c r="H16" s="77" t="str">
        <f t="shared" si="1"/>
        <v>Tecnico de gestión documental Realiza seguimiento del cargue de las imágenes en la carpeta NAS establecida de las comunicaciones registradas en CORDIS de forma diaria, se compara el registro de ER contra las imágenes cargadas en NAS Cordis_Entradas
Propósito: Garantizar que esten disponibles en el aplicativo CORDIS para consulta y trámite los documentos radicados
Observaciones: Se debe ubicar el documento y digitalizarlo o almacenarlo en la carpeta NAS Cordis_Entradas</v>
      </c>
      <c r="I16" s="74" t="s">
        <v>246</v>
      </c>
      <c r="J16" s="74" t="str">
        <f t="shared" si="2"/>
        <v>Afecta probabilidad</v>
      </c>
      <c r="K16" s="74" t="s">
        <v>247</v>
      </c>
      <c r="L16" s="74" t="s">
        <v>255</v>
      </c>
      <c r="M16" s="74" t="s">
        <v>256</v>
      </c>
      <c r="N16" s="74" t="s">
        <v>257</v>
      </c>
      <c r="O16" s="74"/>
      <c r="P16" s="74"/>
      <c r="Q16" s="74"/>
      <c r="R16" s="75">
        <f t="shared" si="3"/>
        <v>0.4</v>
      </c>
      <c r="S16" s="76">
        <f>IF(OR(J16="",J16=0),"",
IF(J16="Afecta probabilidad",
IF(J15="Afecta probabilidad",S15-(S15*R15),'2. Identificación del Riesgo'!$L$15),""))</f>
        <v>0.6</v>
      </c>
      <c r="T16" s="76" t="str">
        <f>IF(OR(J16="",J16=0),"",
IF(J16="Afecta Impacto",
IF(J15="Afecta Impacto",T15-(T15*R15),'2. Identificación del Riesgo'!$O$15),""))</f>
        <v/>
      </c>
      <c r="U16" s="76">
        <f t="shared" si="4"/>
        <v>0.36</v>
      </c>
      <c r="V16" s="76">
        <f t="shared" si="5"/>
        <v>0</v>
      </c>
      <c r="W16" s="7"/>
      <c r="X16" s="7"/>
      <c r="Y16" s="7"/>
      <c r="Z16" s="7"/>
      <c r="AA16" s="7"/>
      <c r="AB16" s="7"/>
      <c r="AC16" s="7"/>
      <c r="AD16" s="7"/>
      <c r="AE16" s="7"/>
      <c r="AF16" s="7"/>
      <c r="AG16" s="7"/>
      <c r="AH16" s="7"/>
      <c r="AI16" s="7"/>
      <c r="AJ16" s="7"/>
      <c r="AK16" s="7"/>
      <c r="AL16" s="7"/>
      <c r="AM16" s="7"/>
    </row>
    <row r="17" ht="30.75" customHeight="1">
      <c r="A17" s="48"/>
      <c r="B17" s="48"/>
      <c r="C17" s="48"/>
      <c r="D17" s="48"/>
      <c r="E17" s="73"/>
      <c r="F17" s="73"/>
      <c r="G17" s="73"/>
      <c r="H17" s="73" t="str">
        <f t="shared" si="1"/>
        <v>  </v>
      </c>
      <c r="I17" s="74"/>
      <c r="J17" s="74" t="str">
        <f t="shared" si="2"/>
        <v/>
      </c>
      <c r="K17" s="74"/>
      <c r="L17" s="74"/>
      <c r="M17" s="74"/>
      <c r="N17" s="74"/>
      <c r="O17" s="74"/>
      <c r="P17" s="74"/>
      <c r="Q17" s="74"/>
      <c r="R17" s="75" t="str">
        <f t="shared" si="3"/>
        <v/>
      </c>
      <c r="S17" s="76" t="str">
        <f>IF(OR(J17="",J17=0),"",
IF(J17="Afecta probabilidad",
IF(J16="Afecta probabilidad",S16-(S16*R16),
IF(J15="Afecta probabilidad",S15-(S15*R15),'2. Identificación del Riesgo'!$L$15)),""))</f>
        <v/>
      </c>
      <c r="T17" s="76" t="str">
        <f>IF(OR(J17="",J17=0),"",
IF(J17="Afecta Impacto",
IF(J16="Afecta Impacto",T16-(T16*R16),
IF(J15="Afecta Impacto",T15-(T15*R15),'2. Identificación del Riesgo'!$O$15)),""))</f>
        <v/>
      </c>
      <c r="U17" s="76">
        <f t="shared" si="4"/>
        <v>0</v>
      </c>
      <c r="V17" s="76">
        <f t="shared" si="5"/>
        <v>0</v>
      </c>
      <c r="W17" s="7"/>
      <c r="X17" s="7"/>
      <c r="Y17" s="7"/>
      <c r="Z17" s="7"/>
      <c r="AA17" s="7"/>
      <c r="AB17" s="7"/>
      <c r="AC17" s="7"/>
      <c r="AD17" s="7"/>
      <c r="AE17" s="7"/>
      <c r="AF17" s="7"/>
      <c r="AG17" s="7"/>
      <c r="AH17" s="7"/>
      <c r="AI17" s="7"/>
      <c r="AJ17" s="7"/>
      <c r="AK17" s="7"/>
      <c r="AL17" s="7"/>
      <c r="AM17" s="7"/>
    </row>
    <row r="18" ht="30.75" customHeight="1">
      <c r="A18" s="49">
        <v>4.0</v>
      </c>
      <c r="B18" s="7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No aplica</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No aplica</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No aplica</v>
      </c>
      <c r="E18" s="73"/>
      <c r="F18" s="73"/>
      <c r="G18" s="73"/>
      <c r="H18" s="73" t="str">
        <f t="shared" si="1"/>
        <v>  </v>
      </c>
      <c r="I18" s="74"/>
      <c r="J18" s="74" t="str">
        <f t="shared" si="2"/>
        <v/>
      </c>
      <c r="K18" s="74"/>
      <c r="L18" s="74"/>
      <c r="M18" s="74"/>
      <c r="N18" s="74"/>
      <c r="O18" s="74"/>
      <c r="P18" s="74"/>
      <c r="Q18" s="74"/>
      <c r="R18" s="75" t="str">
        <f t="shared" si="3"/>
        <v/>
      </c>
      <c r="S18" s="76" t="str">
        <f>IF(OR(J18="",J18=0),"",
IF(J18="Afecta probabilidad",'2. Identificación del Riesgo'!$L$18,""))</f>
        <v/>
      </c>
      <c r="T18" s="76" t="str">
        <f>IF(OR(J18="",J18=0),"",
IF(J18="Afecta Impacto",'2. Identificación del Riesgo'!$O$18,""))</f>
        <v/>
      </c>
      <c r="U18" s="76">
        <f t="shared" si="4"/>
        <v>0</v>
      </c>
      <c r="V18" s="76">
        <f t="shared" si="5"/>
        <v>0</v>
      </c>
      <c r="W18" s="7"/>
      <c r="X18" s="7"/>
      <c r="Y18" s="7"/>
      <c r="Z18" s="7"/>
      <c r="AA18" s="7"/>
      <c r="AB18" s="7"/>
      <c r="AC18" s="7"/>
      <c r="AD18" s="7"/>
      <c r="AE18" s="7"/>
      <c r="AF18" s="7"/>
      <c r="AG18" s="7"/>
      <c r="AH18" s="7"/>
      <c r="AI18" s="7"/>
      <c r="AJ18" s="7"/>
      <c r="AK18" s="7"/>
      <c r="AL18" s="7"/>
      <c r="AM18" s="7"/>
    </row>
    <row r="19" ht="30.75" customHeight="1">
      <c r="A19" s="43"/>
      <c r="B19" s="43"/>
      <c r="C19" s="43"/>
      <c r="D19" s="43"/>
      <c r="E19" s="73"/>
      <c r="F19" s="73"/>
      <c r="G19" s="73"/>
      <c r="H19" s="73" t="str">
        <f t="shared" si="1"/>
        <v>  </v>
      </c>
      <c r="I19" s="74"/>
      <c r="J19" s="74" t="str">
        <f t="shared" si="2"/>
        <v/>
      </c>
      <c r="K19" s="74"/>
      <c r="L19" s="74"/>
      <c r="M19" s="74"/>
      <c r="N19" s="74"/>
      <c r="O19" s="74"/>
      <c r="P19" s="74"/>
      <c r="Q19" s="74"/>
      <c r="R19" s="75" t="str">
        <f t="shared" si="3"/>
        <v/>
      </c>
      <c r="S19" s="76" t="str">
        <f>IF(OR(J19="",J19=0),"",
IF(J19="Afecta probabilidad",
IF(J18="Afecta probabilidad",S18-(S18*R18),'2. Identificación del Riesgo'!$L$18),""))</f>
        <v/>
      </c>
      <c r="T19" s="76" t="str">
        <f>IF(OR(J19="",J19=0),"",
IF(J19="Afecta Impacto",
IF(J18="Afecta Impacto",T18-(T18*R18),'2. Identificación del Riesgo'!$O$18),""))</f>
        <v/>
      </c>
      <c r="U19" s="76">
        <f t="shared" si="4"/>
        <v>0</v>
      </c>
      <c r="V19" s="76">
        <f t="shared" si="5"/>
        <v>0</v>
      </c>
      <c r="W19" s="7"/>
      <c r="X19" s="7"/>
      <c r="Y19" s="7"/>
      <c r="Z19" s="7"/>
      <c r="AA19" s="7"/>
      <c r="AB19" s="7"/>
      <c r="AC19" s="7"/>
      <c r="AD19" s="7"/>
      <c r="AE19" s="7"/>
      <c r="AF19" s="7"/>
      <c r="AG19" s="7"/>
      <c r="AH19" s="7"/>
      <c r="AI19" s="7"/>
      <c r="AJ19" s="7"/>
      <c r="AK19" s="7"/>
      <c r="AL19" s="7"/>
      <c r="AM19" s="7"/>
    </row>
    <row r="20" ht="30.75" customHeight="1">
      <c r="A20" s="48"/>
      <c r="B20" s="48"/>
      <c r="C20" s="48"/>
      <c r="D20" s="48"/>
      <c r="E20" s="73"/>
      <c r="F20" s="73"/>
      <c r="G20" s="73"/>
      <c r="H20" s="73" t="str">
        <f t="shared" si="1"/>
        <v>  </v>
      </c>
      <c r="I20" s="74"/>
      <c r="J20" s="74" t="str">
        <f t="shared" si="2"/>
        <v/>
      </c>
      <c r="K20" s="74"/>
      <c r="L20" s="74"/>
      <c r="M20" s="74"/>
      <c r="N20" s="74"/>
      <c r="O20" s="74"/>
      <c r="P20" s="74"/>
      <c r="Q20" s="74"/>
      <c r="R20" s="75" t="str">
        <f t="shared" si="3"/>
        <v/>
      </c>
      <c r="S20" s="76" t="str">
        <f>IF(OR(J20="",J20=0),"",
IF(J20="Afecta probabilidad",
IF(J19="Afecta probabilidad",S19-(S19*R19),
IF(J18="Afecta probabilidad",S18-(S18*R18),'2. Identificación del Riesgo'!$L$18)),""))</f>
        <v/>
      </c>
      <c r="T20" s="76" t="str">
        <f>IF(OR(J20="",J20=0),"",
IF(J20="Afecta Impacto",
IF(J19="Afecta Impacto",T19-(T19*R19),
IF(J18="Afecta Impacto",T18-(T18*R18),'2. Identificación del Riesgo'!$O$18)),""))</f>
        <v/>
      </c>
      <c r="U20" s="76">
        <f t="shared" si="4"/>
        <v>0</v>
      </c>
      <c r="V20" s="76">
        <f t="shared" si="5"/>
        <v>0</v>
      </c>
      <c r="W20" s="7"/>
      <c r="X20" s="7"/>
      <c r="Y20" s="7"/>
      <c r="Z20" s="7"/>
      <c r="AA20" s="7"/>
      <c r="AB20" s="7"/>
      <c r="AC20" s="7"/>
      <c r="AD20" s="7"/>
      <c r="AE20" s="7"/>
      <c r="AF20" s="7"/>
      <c r="AG20" s="7"/>
      <c r="AH20" s="7"/>
      <c r="AI20" s="7"/>
      <c r="AJ20" s="7"/>
      <c r="AK20" s="7"/>
      <c r="AL20" s="7"/>
      <c r="AM20" s="7"/>
    </row>
    <row r="21" ht="30.75" customHeight="1">
      <c r="A21" s="49">
        <v>5.0</v>
      </c>
      <c r="B21" s="7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73"/>
      <c r="F21" s="73"/>
      <c r="G21" s="73"/>
      <c r="H21" s="73" t="str">
        <f t="shared" si="1"/>
        <v>  </v>
      </c>
      <c r="I21" s="74"/>
      <c r="J21" s="74" t="str">
        <f t="shared" si="2"/>
        <v/>
      </c>
      <c r="K21" s="74"/>
      <c r="L21" s="74"/>
      <c r="M21" s="74"/>
      <c r="N21" s="74"/>
      <c r="O21" s="74"/>
      <c r="P21" s="74"/>
      <c r="Q21" s="74"/>
      <c r="R21" s="75" t="str">
        <f t="shared" si="3"/>
        <v/>
      </c>
      <c r="S21" s="76" t="str">
        <f>IF(OR(J21="",J21=0),"",
IF(J21="Afecta probabilidad",'2. Identificación del Riesgo'!$L$21,""))</f>
        <v/>
      </c>
      <c r="T21" s="76" t="str">
        <f>IF(OR(J21="",J21=0),"",
IF(J21="Afecta Impacto",'2. Identificación del Riesgo'!$O$21,""))</f>
        <v/>
      </c>
      <c r="U21" s="76">
        <f t="shared" si="4"/>
        <v>0</v>
      </c>
      <c r="V21" s="76">
        <f t="shared" si="5"/>
        <v>0</v>
      </c>
      <c r="W21" s="7"/>
      <c r="X21" s="7"/>
      <c r="Y21" s="7"/>
      <c r="Z21" s="7"/>
      <c r="AA21" s="7"/>
      <c r="AB21" s="7"/>
      <c r="AC21" s="7"/>
      <c r="AD21" s="7"/>
      <c r="AE21" s="7"/>
      <c r="AF21" s="7"/>
      <c r="AG21" s="7"/>
      <c r="AH21" s="7"/>
      <c r="AI21" s="7"/>
      <c r="AJ21" s="7"/>
      <c r="AK21" s="7"/>
      <c r="AL21" s="7"/>
      <c r="AM21" s="7"/>
    </row>
    <row r="22" ht="30.75" customHeight="1">
      <c r="A22" s="43"/>
      <c r="B22" s="43"/>
      <c r="C22" s="43"/>
      <c r="D22" s="43"/>
      <c r="E22" s="73"/>
      <c r="F22" s="73"/>
      <c r="G22" s="73"/>
      <c r="H22" s="73" t="str">
        <f t="shared" si="1"/>
        <v>  </v>
      </c>
      <c r="I22" s="74"/>
      <c r="J22" s="74" t="str">
        <f t="shared" si="2"/>
        <v/>
      </c>
      <c r="K22" s="74"/>
      <c r="L22" s="74"/>
      <c r="M22" s="74"/>
      <c r="N22" s="74"/>
      <c r="O22" s="74"/>
      <c r="P22" s="74"/>
      <c r="Q22" s="74"/>
      <c r="R22" s="75" t="str">
        <f t="shared" si="3"/>
        <v/>
      </c>
      <c r="S22" s="76" t="str">
        <f>IF(OR(J22="",J22=0),"",
IF(J22="Afecta probabilidad",
IF(J21="Afecta probabilidad",S21-(S21*R21),'2. Identificación del Riesgo'!$L$21),""))</f>
        <v/>
      </c>
      <c r="T22" s="76" t="str">
        <f>IF(OR(J22="",J22=0),"",
IF(J22="Afecta Impacto",
IF(J21="Afecta Impacto",T21-(T21*R21),'2. Identificación del Riesgo'!$O$21),""))</f>
        <v/>
      </c>
      <c r="U22" s="76">
        <f t="shared" si="4"/>
        <v>0</v>
      </c>
      <c r="V22" s="76">
        <f t="shared" si="5"/>
        <v>0</v>
      </c>
      <c r="W22" s="7"/>
      <c r="X22" s="7"/>
      <c r="Y22" s="7"/>
      <c r="Z22" s="7"/>
      <c r="AA22" s="7"/>
      <c r="AB22" s="7"/>
      <c r="AC22" s="7"/>
      <c r="AD22" s="7"/>
      <c r="AE22" s="7"/>
      <c r="AF22" s="7"/>
      <c r="AG22" s="7"/>
      <c r="AH22" s="7"/>
      <c r="AI22" s="7"/>
      <c r="AJ22" s="7"/>
      <c r="AK22" s="7"/>
      <c r="AL22" s="7"/>
      <c r="AM22" s="7"/>
    </row>
    <row r="23" ht="30.75" customHeight="1">
      <c r="A23" s="48"/>
      <c r="B23" s="48"/>
      <c r="C23" s="48"/>
      <c r="D23" s="48"/>
      <c r="E23" s="73"/>
      <c r="F23" s="73"/>
      <c r="G23" s="73"/>
      <c r="H23" s="73" t="str">
        <f t="shared" si="1"/>
        <v>  </v>
      </c>
      <c r="I23" s="74"/>
      <c r="J23" s="74" t="str">
        <f t="shared" si="2"/>
        <v/>
      </c>
      <c r="K23" s="74"/>
      <c r="L23" s="74"/>
      <c r="M23" s="74"/>
      <c r="N23" s="74"/>
      <c r="O23" s="74"/>
      <c r="P23" s="74"/>
      <c r="Q23" s="74"/>
      <c r="R23" s="75" t="str">
        <f t="shared" si="3"/>
        <v/>
      </c>
      <c r="S23" s="76" t="str">
        <f>IF(OR(J23="",J23=0),"",
IF(J23="Afecta probabilidad",
IF(J22="Afecta probabilidad",S22-(S22*R22),
IF(J21="Afecta probabilidad",S21-(S21*R21),'2. Identificación del Riesgo'!$L$21)),""))</f>
        <v/>
      </c>
      <c r="T23" s="76" t="str">
        <f>IF(OR(J23="",J23=0),"",
IF(J23="Afecta Impacto",
IF(J22="Afecta Impacto",T22-(T22*R22),
IF(J21="Afecta Impacto",T21-(T21*R21),'2. Identificación del Riesgo'!$O$21)),""))</f>
        <v/>
      </c>
      <c r="U23" s="76">
        <f t="shared" si="4"/>
        <v>0</v>
      </c>
      <c r="V23" s="76">
        <f t="shared" si="5"/>
        <v>0</v>
      </c>
      <c r="W23" s="7"/>
      <c r="X23" s="7"/>
      <c r="Y23" s="7"/>
      <c r="Z23" s="7"/>
      <c r="AA23" s="7"/>
      <c r="AB23" s="7"/>
      <c r="AC23" s="7"/>
      <c r="AD23" s="7"/>
      <c r="AE23" s="7"/>
      <c r="AF23" s="7"/>
      <c r="AG23" s="7"/>
      <c r="AH23" s="7"/>
      <c r="AI23" s="7"/>
      <c r="AJ23" s="7"/>
      <c r="AK23" s="7"/>
      <c r="AL23" s="7"/>
      <c r="AM23" s="7"/>
    </row>
    <row r="24" ht="30.75" customHeight="1">
      <c r="A24" s="49">
        <v>6.0</v>
      </c>
      <c r="B24" s="7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73"/>
      <c r="F24" s="73"/>
      <c r="G24" s="73"/>
      <c r="H24" s="73" t="str">
        <f t="shared" si="1"/>
        <v>  </v>
      </c>
      <c r="I24" s="74"/>
      <c r="J24" s="74" t="str">
        <f t="shared" si="2"/>
        <v/>
      </c>
      <c r="K24" s="74"/>
      <c r="L24" s="74"/>
      <c r="M24" s="74"/>
      <c r="N24" s="74"/>
      <c r="O24" s="74"/>
      <c r="P24" s="74"/>
      <c r="Q24" s="74"/>
      <c r="R24" s="75" t="str">
        <f t="shared" si="3"/>
        <v/>
      </c>
      <c r="S24" s="76" t="str">
        <f>IF(OR(J24="",J24=0),"",
IF(J24="Afecta probabilidad",'2. Identificación del Riesgo'!$L$24,""))</f>
        <v/>
      </c>
      <c r="T24" s="76" t="str">
        <f>IF(OR(J24="",J24=0),"",
IF(J24="Afecta Impacto",'2. Identificación del Riesgo'!$O$24,""))</f>
        <v/>
      </c>
      <c r="U24" s="76">
        <f t="shared" si="4"/>
        <v>0</v>
      </c>
      <c r="V24" s="76">
        <f t="shared" si="5"/>
        <v>0</v>
      </c>
      <c r="W24" s="7"/>
      <c r="X24" s="7"/>
      <c r="Y24" s="7"/>
      <c r="Z24" s="7"/>
      <c r="AA24" s="7"/>
      <c r="AB24" s="7"/>
      <c r="AC24" s="7"/>
      <c r="AD24" s="7"/>
      <c r="AE24" s="7"/>
      <c r="AF24" s="7"/>
      <c r="AG24" s="7"/>
      <c r="AH24" s="7"/>
      <c r="AI24" s="7"/>
      <c r="AJ24" s="7"/>
      <c r="AK24" s="7"/>
      <c r="AL24" s="7"/>
      <c r="AM24" s="7"/>
    </row>
    <row r="25" ht="30.75" customHeight="1">
      <c r="A25" s="43"/>
      <c r="B25" s="43"/>
      <c r="C25" s="43"/>
      <c r="D25" s="43"/>
      <c r="E25" s="73"/>
      <c r="F25" s="73"/>
      <c r="G25" s="73"/>
      <c r="H25" s="73" t="str">
        <f t="shared" si="1"/>
        <v>  </v>
      </c>
      <c r="I25" s="74"/>
      <c r="J25" s="74" t="str">
        <f t="shared" si="2"/>
        <v/>
      </c>
      <c r="K25" s="74"/>
      <c r="L25" s="74"/>
      <c r="M25" s="74"/>
      <c r="N25" s="74"/>
      <c r="O25" s="74"/>
      <c r="P25" s="74"/>
      <c r="Q25" s="74"/>
      <c r="R25" s="75" t="str">
        <f t="shared" si="3"/>
        <v/>
      </c>
      <c r="S25" s="76" t="str">
        <f>IF(OR(J25="",J25=0),"",
IF(J25="Afecta probabilidad",
IF(J24="Afecta probabilidad",S24-(S24*R24),'2. Identificación del Riesgo'!$L$24),""))</f>
        <v/>
      </c>
      <c r="T25" s="76" t="str">
        <f>IF(OR(J25="",J25=0),"",
IF(J25="Afecta Impacto",
IF(J24="Afecta Impacto",T24-(T24*R24),'2. Identificación del Riesgo'!$O$24),""))</f>
        <v/>
      </c>
      <c r="U25" s="76">
        <f t="shared" si="4"/>
        <v>0</v>
      </c>
      <c r="V25" s="76">
        <f t="shared" si="5"/>
        <v>0</v>
      </c>
      <c r="W25" s="7"/>
      <c r="X25" s="7"/>
      <c r="Y25" s="7"/>
      <c r="Z25" s="7"/>
      <c r="AA25" s="7"/>
      <c r="AB25" s="7"/>
      <c r="AC25" s="7"/>
      <c r="AD25" s="7"/>
      <c r="AE25" s="7"/>
      <c r="AF25" s="7"/>
      <c r="AG25" s="7"/>
      <c r="AH25" s="7"/>
      <c r="AI25" s="7"/>
      <c r="AJ25" s="7"/>
      <c r="AK25" s="7"/>
      <c r="AL25" s="7"/>
      <c r="AM25" s="7"/>
    </row>
    <row r="26" ht="30.75" customHeight="1">
      <c r="A26" s="48"/>
      <c r="B26" s="48"/>
      <c r="C26" s="48"/>
      <c r="D26" s="48"/>
      <c r="E26" s="73"/>
      <c r="F26" s="73"/>
      <c r="G26" s="73"/>
      <c r="H26" s="73" t="str">
        <f t="shared" si="1"/>
        <v>  </v>
      </c>
      <c r="I26" s="74"/>
      <c r="J26" s="74" t="str">
        <f t="shared" si="2"/>
        <v/>
      </c>
      <c r="K26" s="74"/>
      <c r="L26" s="74"/>
      <c r="M26" s="74"/>
      <c r="N26" s="74"/>
      <c r="O26" s="74"/>
      <c r="P26" s="74"/>
      <c r="Q26" s="74"/>
      <c r="R26" s="75" t="str">
        <f t="shared" si="3"/>
        <v/>
      </c>
      <c r="S26" s="76" t="str">
        <f>IF(OR(J26="",J26=0),"",
IF(J26="Afecta probabilidad",
IF(J25="Afecta probabilidad",S25-(S25*R25),
IF(J24="Afecta probabilidad",S24-(S24*R24),'2. Identificación del Riesgo'!$L$24)),""))</f>
        <v/>
      </c>
      <c r="T26" s="76" t="str">
        <f>IF(OR(J26="",J26=0),"",
IF(J26="Afecta Impacto",
IF(J25="Afecta Impacto",T25-(T25*R25),
IF(J24="Afecta Impacto",T24-(T24*R24),'2. Identificación del Riesgo'!$O$24)),""))</f>
        <v/>
      </c>
      <c r="U26" s="76">
        <f t="shared" si="4"/>
        <v>0</v>
      </c>
      <c r="V26" s="76">
        <f t="shared" si="5"/>
        <v>0</v>
      </c>
      <c r="W26" s="7"/>
      <c r="X26" s="7"/>
      <c r="Y26" s="7"/>
      <c r="Z26" s="7"/>
      <c r="AA26" s="7"/>
      <c r="AB26" s="7"/>
      <c r="AC26" s="7"/>
      <c r="AD26" s="7"/>
      <c r="AE26" s="7"/>
      <c r="AF26" s="7"/>
      <c r="AG26" s="7"/>
      <c r="AH26" s="7"/>
      <c r="AI26" s="7"/>
      <c r="AJ26" s="7"/>
      <c r="AK26" s="7"/>
      <c r="AL26" s="7"/>
      <c r="AM26" s="7"/>
    </row>
    <row r="27" ht="30.75" customHeight="1">
      <c r="A27" s="49">
        <v>7.0</v>
      </c>
      <c r="B27" s="7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3"/>
      <c r="F27" s="73"/>
      <c r="G27" s="73"/>
      <c r="H27" s="73" t="str">
        <f t="shared" si="1"/>
        <v>  </v>
      </c>
      <c r="I27" s="74"/>
      <c r="J27" s="74" t="str">
        <f t="shared" si="2"/>
        <v/>
      </c>
      <c r="K27" s="74"/>
      <c r="L27" s="74"/>
      <c r="M27" s="74"/>
      <c r="N27" s="74"/>
      <c r="O27" s="74"/>
      <c r="P27" s="74"/>
      <c r="Q27" s="74"/>
      <c r="R27" s="75" t="str">
        <f t="shared" si="3"/>
        <v/>
      </c>
      <c r="S27" s="76" t="str">
        <f>IF(OR(J27="",J27=0),"",
IF(J27="Afecta probabilidad",'2. Identificación del Riesgo'!$L$27,""))</f>
        <v/>
      </c>
      <c r="T27" s="76" t="str">
        <f>IF(OR(J27="",J27=0),"",
IF(J27="Afecta Impacto",'2. Identificación del Riesgo'!$O$27,""))</f>
        <v/>
      </c>
      <c r="U27" s="76">
        <f t="shared" si="4"/>
        <v>0</v>
      </c>
      <c r="V27" s="76">
        <f t="shared" si="5"/>
        <v>0</v>
      </c>
      <c r="W27" s="7"/>
      <c r="X27" s="7"/>
      <c r="Y27" s="7"/>
      <c r="Z27" s="7"/>
      <c r="AA27" s="7"/>
      <c r="AB27" s="7"/>
      <c r="AC27" s="7"/>
      <c r="AD27" s="7"/>
      <c r="AE27" s="7"/>
      <c r="AF27" s="7"/>
      <c r="AG27" s="7"/>
      <c r="AH27" s="7"/>
      <c r="AI27" s="7"/>
      <c r="AJ27" s="7"/>
      <c r="AK27" s="7"/>
      <c r="AL27" s="7"/>
      <c r="AM27" s="7"/>
    </row>
    <row r="28" ht="30.75" customHeight="1">
      <c r="A28" s="43"/>
      <c r="B28" s="43"/>
      <c r="C28" s="43"/>
      <c r="D28" s="43"/>
      <c r="E28" s="73"/>
      <c r="F28" s="73"/>
      <c r="G28" s="73"/>
      <c r="H28" s="73" t="str">
        <f t="shared" si="1"/>
        <v>  </v>
      </c>
      <c r="I28" s="74"/>
      <c r="J28" s="74" t="str">
        <f t="shared" si="2"/>
        <v/>
      </c>
      <c r="K28" s="74"/>
      <c r="L28" s="74"/>
      <c r="M28" s="74"/>
      <c r="N28" s="74"/>
      <c r="O28" s="74"/>
      <c r="P28" s="74"/>
      <c r="Q28" s="74"/>
      <c r="R28" s="75" t="str">
        <f t="shared" si="3"/>
        <v/>
      </c>
      <c r="S28" s="76" t="str">
        <f>IF(OR(J28="",J28=0),"",
IF(J28="Afecta probabilidad",
IF(J27="Afecta probabilidad",S27-(S27*R27),'2. Identificación del Riesgo'!$L$27),""))</f>
        <v/>
      </c>
      <c r="T28" s="76" t="str">
        <f>IF(OR(J28="",J28=0),"",
IF(J28="Afecta Impacto",
IF(J27="Afecta Impacto",T27-(T27*R27),'2. Identificación del Riesgo'!$O$27),""))</f>
        <v/>
      </c>
      <c r="U28" s="76">
        <f t="shared" si="4"/>
        <v>0</v>
      </c>
      <c r="V28" s="76">
        <f t="shared" si="5"/>
        <v>0</v>
      </c>
      <c r="W28" s="7"/>
      <c r="X28" s="7"/>
      <c r="Y28" s="7"/>
      <c r="Z28" s="7"/>
      <c r="AA28" s="7"/>
      <c r="AB28" s="7"/>
      <c r="AC28" s="7"/>
      <c r="AD28" s="7"/>
      <c r="AE28" s="7"/>
      <c r="AF28" s="7"/>
      <c r="AG28" s="7"/>
      <c r="AH28" s="7"/>
      <c r="AI28" s="7"/>
      <c r="AJ28" s="7"/>
      <c r="AK28" s="7"/>
      <c r="AL28" s="7"/>
      <c r="AM28" s="7"/>
    </row>
    <row r="29" ht="30.75" customHeight="1">
      <c r="A29" s="48"/>
      <c r="B29" s="48"/>
      <c r="C29" s="48"/>
      <c r="D29" s="48"/>
      <c r="E29" s="73"/>
      <c r="F29" s="73"/>
      <c r="G29" s="73"/>
      <c r="H29" s="73" t="str">
        <f t="shared" si="1"/>
        <v>  </v>
      </c>
      <c r="I29" s="74"/>
      <c r="J29" s="74" t="str">
        <f t="shared" si="2"/>
        <v/>
      </c>
      <c r="K29" s="74"/>
      <c r="L29" s="74"/>
      <c r="M29" s="74"/>
      <c r="N29" s="74"/>
      <c r="O29" s="74"/>
      <c r="P29" s="74"/>
      <c r="Q29" s="74"/>
      <c r="R29" s="75" t="str">
        <f t="shared" si="3"/>
        <v/>
      </c>
      <c r="S29" s="76" t="str">
        <f>IF(OR(J29="",J29=0),"",
IF(J29="Afecta probabilidad",
IF(J28="Afecta probabilidad",S28-(S28*R28),
IF(J27="Afecta probabilidad",S27-(S27*R27),'2. Identificación del Riesgo'!$L$27)),""))</f>
        <v/>
      </c>
      <c r="T29" s="76" t="str">
        <f>IF(OR(J29="",J29=0),"",
IF(J29="Afecta Impacto",
IF(J28="Afecta Impacto",T28-(T28*R28),
IF(J27="Afecta Impacto",T27-(T27*R27),'2. Identificación del Riesgo'!$O$27)),""))</f>
        <v/>
      </c>
      <c r="U29" s="76">
        <f t="shared" si="4"/>
        <v>0</v>
      </c>
      <c r="V29" s="76">
        <f t="shared" si="5"/>
        <v>0</v>
      </c>
      <c r="W29" s="7"/>
      <c r="X29" s="7"/>
      <c r="Y29" s="7"/>
      <c r="Z29" s="7"/>
      <c r="AA29" s="7"/>
      <c r="AB29" s="7"/>
      <c r="AC29" s="7"/>
      <c r="AD29" s="7"/>
      <c r="AE29" s="7"/>
      <c r="AF29" s="7"/>
      <c r="AG29" s="7"/>
      <c r="AH29" s="7"/>
      <c r="AI29" s="7"/>
      <c r="AJ29" s="7"/>
      <c r="AK29" s="7"/>
      <c r="AL29" s="7"/>
      <c r="AM29" s="7"/>
    </row>
    <row r="30" ht="30.75" customHeight="1">
      <c r="A30" s="49">
        <v>8.0</v>
      </c>
      <c r="B30" s="7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3"/>
      <c r="F30" s="73"/>
      <c r="G30" s="73"/>
      <c r="H30" s="73" t="str">
        <f t="shared" si="1"/>
        <v>  </v>
      </c>
      <c r="I30" s="74"/>
      <c r="J30" s="74" t="str">
        <f t="shared" si="2"/>
        <v/>
      </c>
      <c r="K30" s="74"/>
      <c r="L30" s="74"/>
      <c r="M30" s="74"/>
      <c r="N30" s="74"/>
      <c r="O30" s="74"/>
      <c r="P30" s="74"/>
      <c r="Q30" s="74"/>
      <c r="R30" s="75" t="str">
        <f t="shared" si="3"/>
        <v/>
      </c>
      <c r="S30" s="76" t="str">
        <f>IF(OR(J30="",J30=0),"",
IF(J30="Afecta probabilidad",'2. Identificación del Riesgo'!$L$30,""))</f>
        <v/>
      </c>
      <c r="T30" s="76" t="str">
        <f>IF(OR(J30="",J30=0),"",
IF(J30="Afecta Impacto",'2. Identificación del Riesgo'!$O$30,""))</f>
        <v/>
      </c>
      <c r="U30" s="76">
        <f t="shared" si="4"/>
        <v>0</v>
      </c>
      <c r="V30" s="76">
        <f t="shared" si="5"/>
        <v>0</v>
      </c>
      <c r="W30" s="7"/>
      <c r="X30" s="7"/>
      <c r="Y30" s="7"/>
      <c r="Z30" s="7"/>
      <c r="AA30" s="7"/>
      <c r="AB30" s="7"/>
      <c r="AC30" s="7"/>
      <c r="AD30" s="7"/>
      <c r="AE30" s="7"/>
      <c r="AF30" s="7"/>
      <c r="AG30" s="7"/>
      <c r="AH30" s="7"/>
      <c r="AI30" s="7"/>
      <c r="AJ30" s="7"/>
      <c r="AK30" s="7"/>
      <c r="AL30" s="7"/>
      <c r="AM30" s="7"/>
    </row>
    <row r="31" ht="30.75" customHeight="1">
      <c r="A31" s="43"/>
      <c r="B31" s="43"/>
      <c r="C31" s="43"/>
      <c r="D31" s="43"/>
      <c r="E31" s="73"/>
      <c r="F31" s="73"/>
      <c r="G31" s="73"/>
      <c r="H31" s="73" t="str">
        <f t="shared" si="1"/>
        <v>  </v>
      </c>
      <c r="I31" s="74"/>
      <c r="J31" s="74" t="str">
        <f t="shared" si="2"/>
        <v/>
      </c>
      <c r="K31" s="74"/>
      <c r="L31" s="74"/>
      <c r="M31" s="74"/>
      <c r="N31" s="74"/>
      <c r="O31" s="74"/>
      <c r="P31" s="74"/>
      <c r="Q31" s="74"/>
      <c r="R31" s="75" t="str">
        <f t="shared" si="3"/>
        <v/>
      </c>
      <c r="S31" s="76" t="str">
        <f>IF(OR(J31="",J31=0),"",
IF(J31="Afecta probabilidad",
IF(J30="Afecta probabilidad",S30-(S30*R30),'2. Identificación del Riesgo'!$L$30),""))</f>
        <v/>
      </c>
      <c r="T31" s="76" t="str">
        <f>IF(OR(J31="",J31=0),"",
IF(J31="Afecta Impacto",
IF(J30="Afecta Impacto",T30-(T30*R30),'2. Identificación del Riesgo'!$O$30),""))</f>
        <v/>
      </c>
      <c r="U31" s="76">
        <f t="shared" si="4"/>
        <v>0</v>
      </c>
      <c r="V31" s="76">
        <f t="shared" si="5"/>
        <v>0</v>
      </c>
      <c r="W31" s="7"/>
      <c r="X31" s="7"/>
      <c r="Y31" s="7"/>
      <c r="Z31" s="7"/>
      <c r="AA31" s="7"/>
      <c r="AB31" s="7"/>
      <c r="AC31" s="7"/>
      <c r="AD31" s="7"/>
      <c r="AE31" s="7"/>
      <c r="AF31" s="7"/>
      <c r="AG31" s="7"/>
      <c r="AH31" s="7"/>
      <c r="AI31" s="7"/>
      <c r="AJ31" s="7"/>
      <c r="AK31" s="7"/>
      <c r="AL31" s="7"/>
      <c r="AM31" s="7"/>
    </row>
    <row r="32" ht="30.75" customHeight="1">
      <c r="A32" s="48"/>
      <c r="B32" s="48"/>
      <c r="C32" s="48"/>
      <c r="D32" s="48"/>
      <c r="E32" s="73"/>
      <c r="F32" s="73"/>
      <c r="G32" s="73"/>
      <c r="H32" s="73" t="str">
        <f t="shared" si="1"/>
        <v>  </v>
      </c>
      <c r="I32" s="74"/>
      <c r="J32" s="74" t="str">
        <f t="shared" si="2"/>
        <v/>
      </c>
      <c r="K32" s="74"/>
      <c r="L32" s="74"/>
      <c r="M32" s="74"/>
      <c r="N32" s="74"/>
      <c r="O32" s="74"/>
      <c r="P32" s="74"/>
      <c r="Q32" s="74"/>
      <c r="R32" s="75" t="str">
        <f t="shared" si="3"/>
        <v/>
      </c>
      <c r="S32" s="76" t="str">
        <f>IF(OR(J32="",J32=0),"",
IF(J32="Afecta probabilidad",
IF(J31="Afecta probabilidad",S31-(S31*R31),
IF(J30="Afecta probabilidad",S30-(S30*R30),'2. Identificación del Riesgo'!$L$30)),""))</f>
        <v/>
      </c>
      <c r="T32" s="76" t="str">
        <f>IF(OR(J32="",J32=0),"",
IF(J32="Afecta Impacto",
IF(J31="Afecta Impacto",T31-(T31*R31),
IF(J30="Afecta Impacto",T30-(T30*R30),'2. Identificación del Riesgo'!$O$30)),""))</f>
        <v/>
      </c>
      <c r="U32" s="76">
        <f t="shared" si="4"/>
        <v>0</v>
      </c>
      <c r="V32" s="76">
        <f t="shared" si="5"/>
        <v>0</v>
      </c>
      <c r="W32" s="7"/>
      <c r="X32" s="7"/>
      <c r="Y32" s="7"/>
      <c r="Z32" s="7"/>
      <c r="AA32" s="7"/>
      <c r="AB32" s="7"/>
      <c r="AC32" s="7"/>
      <c r="AD32" s="7"/>
      <c r="AE32" s="7"/>
      <c r="AF32" s="7"/>
      <c r="AG32" s="7"/>
      <c r="AH32" s="7"/>
      <c r="AI32" s="7"/>
      <c r="AJ32" s="7"/>
      <c r="AK32" s="7"/>
      <c r="AL32" s="7"/>
      <c r="AM32" s="7"/>
    </row>
    <row r="33" ht="30.75" customHeight="1">
      <c r="A33" s="49">
        <v>9.0</v>
      </c>
      <c r="B33" s="7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3"/>
      <c r="F33" s="73"/>
      <c r="G33" s="73"/>
      <c r="H33" s="73" t="str">
        <f t="shared" si="1"/>
        <v>  </v>
      </c>
      <c r="I33" s="74"/>
      <c r="J33" s="74" t="str">
        <f t="shared" si="2"/>
        <v/>
      </c>
      <c r="K33" s="74"/>
      <c r="L33" s="74"/>
      <c r="M33" s="74"/>
      <c r="N33" s="74"/>
      <c r="O33" s="74"/>
      <c r="P33" s="74"/>
      <c r="Q33" s="74"/>
      <c r="R33" s="75" t="str">
        <f t="shared" si="3"/>
        <v/>
      </c>
      <c r="S33" s="76" t="str">
        <f>IF(OR(J33="",J33=0),"",
IF(J33="Afecta probabilidad",'2. Identificación del Riesgo'!$L$33,""))</f>
        <v/>
      </c>
      <c r="T33" s="76" t="str">
        <f>IF(OR(J33="",J33=0),"",
IF(J33="Afecta Impacto",'2. Identificación del Riesgo'!$O$33,""))</f>
        <v/>
      </c>
      <c r="U33" s="76">
        <f t="shared" si="4"/>
        <v>0</v>
      </c>
      <c r="V33" s="76">
        <f t="shared" si="5"/>
        <v>0</v>
      </c>
      <c r="W33" s="7"/>
      <c r="X33" s="7"/>
      <c r="Y33" s="7"/>
      <c r="Z33" s="7"/>
      <c r="AA33" s="7"/>
      <c r="AB33" s="7"/>
      <c r="AC33" s="7"/>
      <c r="AD33" s="7"/>
      <c r="AE33" s="7"/>
      <c r="AF33" s="7"/>
      <c r="AG33" s="7"/>
      <c r="AH33" s="7"/>
      <c r="AI33" s="7"/>
      <c r="AJ33" s="7"/>
      <c r="AK33" s="7"/>
      <c r="AL33" s="7"/>
      <c r="AM33" s="7"/>
    </row>
    <row r="34" ht="30.75" customHeight="1">
      <c r="A34" s="43"/>
      <c r="B34" s="43"/>
      <c r="C34" s="43"/>
      <c r="D34" s="43"/>
      <c r="E34" s="73"/>
      <c r="F34" s="73"/>
      <c r="G34" s="73"/>
      <c r="H34" s="73" t="str">
        <f t="shared" si="1"/>
        <v>  </v>
      </c>
      <c r="I34" s="74"/>
      <c r="J34" s="74" t="str">
        <f t="shared" si="2"/>
        <v/>
      </c>
      <c r="K34" s="74"/>
      <c r="L34" s="74"/>
      <c r="M34" s="74"/>
      <c r="N34" s="74"/>
      <c r="O34" s="74"/>
      <c r="P34" s="74"/>
      <c r="Q34" s="74"/>
      <c r="R34" s="75" t="str">
        <f t="shared" si="3"/>
        <v/>
      </c>
      <c r="S34" s="76" t="str">
        <f>IF(OR(J34="",J34=0),"",
IF(J34="Afecta probabilidad",
IF(J33="Afecta probabilidad",S33-(S33*R33),'2. Identificación del Riesgo'!$L$33),""))</f>
        <v/>
      </c>
      <c r="T34" s="76" t="str">
        <f>IF(OR(J34="",J34=0),"",
IF(J34="Afecta Impacto",
IF(J33="Afecta Impacto",T33-(T33*R33),'2. Identificación del Riesgo'!$O$33),""))</f>
        <v/>
      </c>
      <c r="U34" s="76">
        <f t="shared" si="4"/>
        <v>0</v>
      </c>
      <c r="V34" s="76">
        <f t="shared" si="5"/>
        <v>0</v>
      </c>
      <c r="W34" s="7"/>
      <c r="X34" s="7"/>
      <c r="Y34" s="7"/>
      <c r="Z34" s="7"/>
      <c r="AA34" s="7"/>
      <c r="AB34" s="7"/>
      <c r="AC34" s="7"/>
      <c r="AD34" s="7"/>
      <c r="AE34" s="7"/>
      <c r="AF34" s="7"/>
      <c r="AG34" s="7"/>
      <c r="AH34" s="7"/>
      <c r="AI34" s="7"/>
      <c r="AJ34" s="7"/>
      <c r="AK34" s="7"/>
      <c r="AL34" s="7"/>
      <c r="AM34" s="7"/>
    </row>
    <row r="35" ht="30.75" customHeight="1">
      <c r="A35" s="48"/>
      <c r="B35" s="48"/>
      <c r="C35" s="48"/>
      <c r="D35" s="48"/>
      <c r="E35" s="73"/>
      <c r="F35" s="73"/>
      <c r="G35" s="73"/>
      <c r="H35" s="73" t="str">
        <f t="shared" si="1"/>
        <v>  </v>
      </c>
      <c r="I35" s="74"/>
      <c r="J35" s="74" t="str">
        <f t="shared" si="2"/>
        <v/>
      </c>
      <c r="K35" s="74"/>
      <c r="L35" s="74"/>
      <c r="M35" s="74"/>
      <c r="N35" s="74"/>
      <c r="O35" s="74"/>
      <c r="P35" s="74"/>
      <c r="Q35" s="74"/>
      <c r="R35" s="75" t="str">
        <f t="shared" si="3"/>
        <v/>
      </c>
      <c r="S35" s="76" t="str">
        <f>IF(OR(J35="",J35=0),"",
IF(J35="Afecta probabilidad",
IF(J34="Afecta probabilidad",S34-(S34*R34),
IF(J33="Afecta probabilidad",S33-(S33*R33),'2. Identificación del Riesgo'!$L$33)),""))</f>
        <v/>
      </c>
      <c r="T35" s="76" t="str">
        <f>IF(OR(J35="",J35=0),"",
IF(J35="Afecta Impacto",
IF(J34="Afecta Impacto",T34-(T34*R34),
IF(J33="Afecta Impacto",T33-(T33*R33),'2. Identificación del Riesgo'!$O$33)),""))</f>
        <v/>
      </c>
      <c r="U35" s="76">
        <f t="shared" si="4"/>
        <v>0</v>
      </c>
      <c r="V35" s="76">
        <f t="shared" si="5"/>
        <v>0</v>
      </c>
      <c r="W35" s="7"/>
      <c r="X35" s="7"/>
      <c r="Y35" s="7"/>
      <c r="Z35" s="7"/>
      <c r="AA35" s="7"/>
      <c r="AB35" s="7"/>
      <c r="AC35" s="7"/>
      <c r="AD35" s="7"/>
      <c r="AE35" s="7"/>
      <c r="AF35" s="7"/>
      <c r="AG35" s="7"/>
      <c r="AH35" s="7"/>
      <c r="AI35" s="7"/>
      <c r="AJ35" s="7"/>
      <c r="AK35" s="7"/>
      <c r="AL35" s="7"/>
      <c r="AM35" s="7"/>
    </row>
    <row r="36" ht="30.75" customHeight="1">
      <c r="A36" s="49">
        <v>10.0</v>
      </c>
      <c r="B36" s="7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3"/>
      <c r="F36" s="73"/>
      <c r="G36" s="73"/>
      <c r="H36" s="73" t="str">
        <f t="shared" si="1"/>
        <v>  </v>
      </c>
      <c r="I36" s="74"/>
      <c r="J36" s="74" t="str">
        <f t="shared" si="2"/>
        <v/>
      </c>
      <c r="K36" s="74"/>
      <c r="L36" s="74"/>
      <c r="M36" s="74"/>
      <c r="N36" s="74"/>
      <c r="O36" s="74"/>
      <c r="P36" s="74"/>
      <c r="Q36" s="74"/>
      <c r="R36" s="75" t="str">
        <f t="shared" si="3"/>
        <v/>
      </c>
      <c r="S36" s="76" t="str">
        <f>IF(OR(J36="",J36=0),"",
IF(J36="Afecta probabilidad",'2. Identificación del Riesgo'!$L$36,""))</f>
        <v/>
      </c>
      <c r="T36" s="76" t="str">
        <f>IF(OR(J36="",J36=0),"",
IF(J36="Afecta Impacto",'2. Identificación del Riesgo'!$O$36,""))</f>
        <v/>
      </c>
      <c r="U36" s="76">
        <f t="shared" si="4"/>
        <v>0</v>
      </c>
      <c r="V36" s="76">
        <f t="shared" si="5"/>
        <v>0</v>
      </c>
      <c r="W36" s="7"/>
      <c r="X36" s="7"/>
      <c r="Y36" s="7"/>
      <c r="Z36" s="7"/>
      <c r="AA36" s="7"/>
      <c r="AB36" s="7"/>
      <c r="AC36" s="7"/>
      <c r="AD36" s="7"/>
      <c r="AE36" s="7"/>
      <c r="AF36" s="7"/>
      <c r="AG36" s="7"/>
      <c r="AH36" s="7"/>
      <c r="AI36" s="7"/>
      <c r="AJ36" s="7"/>
      <c r="AK36" s="7"/>
      <c r="AL36" s="7"/>
      <c r="AM36" s="7"/>
    </row>
    <row r="37" ht="30.75" customHeight="1">
      <c r="A37" s="43"/>
      <c r="B37" s="43"/>
      <c r="C37" s="43"/>
      <c r="D37" s="43"/>
      <c r="E37" s="73"/>
      <c r="F37" s="73"/>
      <c r="G37" s="73"/>
      <c r="H37" s="73" t="str">
        <f t="shared" si="1"/>
        <v>  </v>
      </c>
      <c r="I37" s="74"/>
      <c r="J37" s="74" t="str">
        <f t="shared" si="2"/>
        <v/>
      </c>
      <c r="K37" s="74"/>
      <c r="L37" s="74"/>
      <c r="M37" s="74"/>
      <c r="N37" s="74"/>
      <c r="O37" s="74"/>
      <c r="P37" s="74"/>
      <c r="Q37" s="74"/>
      <c r="R37" s="75" t="str">
        <f t="shared" si="3"/>
        <v/>
      </c>
      <c r="S37" s="76" t="str">
        <f>IF(OR(J37="",J37=0),"",
IF(J37="Afecta probabilidad",
IF(J36="Afecta probabilidad",S36-(S36*R36),'2. Identificación del Riesgo'!$L$36),""))</f>
        <v/>
      </c>
      <c r="T37" s="76" t="str">
        <f>IF(OR(J37="",J37=0),"",
IF(J37="Afecta Impacto",
IF(J36="Afecta Impacto",T36-(T36*R36),'2. Identificación del Riesgo'!$O$36),""))</f>
        <v/>
      </c>
      <c r="U37" s="76">
        <f t="shared" si="4"/>
        <v>0</v>
      </c>
      <c r="V37" s="76">
        <f t="shared" si="5"/>
        <v>0</v>
      </c>
      <c r="W37" s="6"/>
      <c r="X37" s="6"/>
      <c r="Y37" s="6"/>
      <c r="Z37" s="6"/>
      <c r="AA37" s="6"/>
      <c r="AB37" s="6"/>
      <c r="AC37" s="6"/>
      <c r="AD37" s="6"/>
      <c r="AE37" s="6"/>
      <c r="AF37" s="6"/>
      <c r="AG37" s="6"/>
      <c r="AH37" s="6"/>
      <c r="AI37" s="6"/>
      <c r="AJ37" s="6"/>
      <c r="AK37" s="6"/>
      <c r="AL37" s="6"/>
      <c r="AM37" s="6"/>
    </row>
    <row r="38" ht="30.75" customHeight="1">
      <c r="A38" s="48"/>
      <c r="B38" s="48"/>
      <c r="C38" s="48"/>
      <c r="D38" s="48"/>
      <c r="E38" s="73"/>
      <c r="F38" s="73"/>
      <c r="G38" s="73"/>
      <c r="H38" s="73" t="str">
        <f t="shared" si="1"/>
        <v>  </v>
      </c>
      <c r="I38" s="74"/>
      <c r="J38" s="74" t="str">
        <f t="shared" si="2"/>
        <v/>
      </c>
      <c r="K38" s="74"/>
      <c r="L38" s="74"/>
      <c r="M38" s="74"/>
      <c r="N38" s="74"/>
      <c r="O38" s="74"/>
      <c r="P38" s="74"/>
      <c r="Q38" s="74"/>
      <c r="R38" s="75" t="str">
        <f t="shared" si="3"/>
        <v/>
      </c>
      <c r="S38" s="76" t="str">
        <f>IF(OR(J38="",J38=0),"",
IF(J38="Afecta probabilidad",
IF(J37="Afecta probabilidad",S37-(S37*R37),
IF(J36="Afecta probabilidad",S36-(S36*R36),'2. Identificación del Riesgo'!$L$36)),""))</f>
        <v/>
      </c>
      <c r="T38" s="76" t="str">
        <f>IF(OR(J38="",J38=0),"",
IF(J38="Afecta Impacto",
IF(J37="Afecta Impacto",T37-(T37*R37),
IF(J36="Afecta Impacto",T36-(T36*R36),'2. Identificación del Riesgo'!$O$36)),""))</f>
        <v/>
      </c>
      <c r="U38" s="76">
        <f t="shared" si="4"/>
        <v>0</v>
      </c>
      <c r="V38" s="76">
        <f t="shared" si="5"/>
        <v>0</v>
      </c>
      <c r="W38" s="6"/>
      <c r="X38" s="6"/>
      <c r="Y38" s="6"/>
      <c r="Z38" s="6"/>
      <c r="AA38" s="6"/>
      <c r="AB38" s="6"/>
      <c r="AC38" s="6"/>
      <c r="AD38" s="6"/>
      <c r="AE38" s="6"/>
      <c r="AF38" s="6"/>
      <c r="AG38" s="6"/>
      <c r="AH38" s="6"/>
      <c r="AI38" s="6"/>
      <c r="AJ38" s="6"/>
      <c r="AK38" s="6"/>
      <c r="AL38" s="6"/>
      <c r="AM38" s="6"/>
    </row>
    <row r="39" ht="30.75" customHeight="1">
      <c r="A39" s="49">
        <v>11.0</v>
      </c>
      <c r="B39" s="7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3"/>
      <c r="F39" s="73"/>
      <c r="G39" s="73"/>
      <c r="H39" s="73" t="str">
        <f t="shared" si="1"/>
        <v>  </v>
      </c>
      <c r="I39" s="74"/>
      <c r="J39" s="74" t="str">
        <f t="shared" si="2"/>
        <v/>
      </c>
      <c r="K39" s="74"/>
      <c r="L39" s="74"/>
      <c r="M39" s="74"/>
      <c r="N39" s="74"/>
      <c r="O39" s="74"/>
      <c r="P39" s="74"/>
      <c r="Q39" s="74"/>
      <c r="R39" s="75" t="str">
        <f t="shared" si="3"/>
        <v/>
      </c>
      <c r="S39" s="76" t="str">
        <f>IF(OR(J39="",J39=0),"",
IF(J39="Afecta probabilidad",'2. Identificación del Riesgo'!$L$39,""))</f>
        <v/>
      </c>
      <c r="T39" s="76" t="str">
        <f>IF(OR(J39="",J39=0),"",
IF(J39="Afecta Impacto",'2. Identificación del Riesgo'!$O$39,""))</f>
        <v/>
      </c>
      <c r="U39" s="76">
        <f t="shared" si="4"/>
        <v>0</v>
      </c>
      <c r="V39" s="76">
        <f t="shared" si="5"/>
        <v>0</v>
      </c>
      <c r="W39" s="7"/>
      <c r="X39" s="7"/>
      <c r="Y39" s="7"/>
      <c r="Z39" s="7"/>
      <c r="AA39" s="7"/>
      <c r="AB39" s="7"/>
      <c r="AC39" s="7"/>
      <c r="AD39" s="7"/>
      <c r="AE39" s="7"/>
      <c r="AF39" s="7"/>
      <c r="AG39" s="7"/>
      <c r="AH39" s="7"/>
      <c r="AI39" s="7"/>
      <c r="AJ39" s="7"/>
      <c r="AK39" s="7"/>
      <c r="AL39" s="7"/>
      <c r="AM39" s="7"/>
    </row>
    <row r="40" ht="30.75" customHeight="1">
      <c r="A40" s="43"/>
      <c r="B40" s="43"/>
      <c r="C40" s="43"/>
      <c r="D40" s="43"/>
      <c r="E40" s="73"/>
      <c r="F40" s="73"/>
      <c r="G40" s="73"/>
      <c r="H40" s="73" t="str">
        <f t="shared" si="1"/>
        <v>  </v>
      </c>
      <c r="I40" s="74"/>
      <c r="J40" s="74" t="str">
        <f t="shared" si="2"/>
        <v/>
      </c>
      <c r="K40" s="74"/>
      <c r="L40" s="74"/>
      <c r="M40" s="74"/>
      <c r="N40" s="74"/>
      <c r="O40" s="74"/>
      <c r="P40" s="74"/>
      <c r="Q40" s="74"/>
      <c r="R40" s="75" t="str">
        <f t="shared" si="3"/>
        <v/>
      </c>
      <c r="S40" s="76" t="str">
        <f>IF(OR(J40="",J40=0),"",
IF(J40="Afecta probabilidad",
IF(J39="Afecta probabilidad",S39-(S39*R39),'2. Identificación del Riesgo'!$L$39),""))</f>
        <v/>
      </c>
      <c r="T40" s="76" t="str">
        <f>IF(OR(J40="",J40=0),"",
IF(J40="Afecta Impacto",
IF(J39="Afecta Impacto",T39-(T39*R39),'2. Identificación del Riesgo'!$O$39),""))</f>
        <v/>
      </c>
      <c r="U40" s="76">
        <f t="shared" si="4"/>
        <v>0</v>
      </c>
      <c r="V40" s="76">
        <f t="shared" si="5"/>
        <v>0</v>
      </c>
      <c r="W40" s="6"/>
      <c r="X40" s="6"/>
      <c r="Y40" s="6"/>
      <c r="Z40" s="6"/>
      <c r="AA40" s="6"/>
      <c r="AB40" s="6"/>
      <c r="AC40" s="6"/>
      <c r="AD40" s="6"/>
      <c r="AE40" s="6"/>
      <c r="AF40" s="6"/>
      <c r="AG40" s="6"/>
      <c r="AH40" s="6"/>
      <c r="AI40" s="6"/>
      <c r="AJ40" s="6"/>
      <c r="AK40" s="6"/>
      <c r="AL40" s="6"/>
      <c r="AM40" s="6"/>
    </row>
    <row r="41" ht="30.75" customHeight="1">
      <c r="A41" s="48"/>
      <c r="B41" s="48"/>
      <c r="C41" s="48"/>
      <c r="D41" s="48"/>
      <c r="E41" s="73"/>
      <c r="F41" s="73"/>
      <c r="G41" s="73"/>
      <c r="H41" s="73" t="str">
        <f t="shared" si="1"/>
        <v>  </v>
      </c>
      <c r="I41" s="74"/>
      <c r="J41" s="74" t="str">
        <f t="shared" si="2"/>
        <v/>
      </c>
      <c r="K41" s="74"/>
      <c r="L41" s="74"/>
      <c r="M41" s="74"/>
      <c r="N41" s="74"/>
      <c r="O41" s="74"/>
      <c r="P41" s="74"/>
      <c r="Q41" s="74"/>
      <c r="R41" s="75" t="str">
        <f t="shared" si="3"/>
        <v/>
      </c>
      <c r="S41" s="76" t="str">
        <f>IF(OR(J41="",J41=0),"",
IF(J41="Afecta probabilidad",
IF(J40="Afecta probabilidad",S40-(S40*R40),
IF(J39="Afecta probabilidad",S39-(S39*R39),'2. Identificación del Riesgo'!$L$39)),""))</f>
        <v/>
      </c>
      <c r="T41" s="76" t="str">
        <f>IF(OR(J41="",J41=0),"",
IF(J41="Afecta Impacto",
IF(J40="Afecta Impacto",T40-(T40*R40),
IF(J39="Afecta Impacto",T39-(T39*R39),'2. Identificación del Riesgo'!$O$39)),""))</f>
        <v/>
      </c>
      <c r="U41" s="76">
        <f t="shared" si="4"/>
        <v>0</v>
      </c>
      <c r="V41" s="76">
        <f t="shared" si="5"/>
        <v>0</v>
      </c>
      <c r="W41" s="6"/>
      <c r="X41" s="6"/>
      <c r="Y41" s="6"/>
      <c r="Z41" s="6"/>
      <c r="AA41" s="6"/>
      <c r="AB41" s="6"/>
      <c r="AC41" s="6"/>
      <c r="AD41" s="6"/>
      <c r="AE41" s="6"/>
      <c r="AF41" s="6"/>
      <c r="AG41" s="6"/>
      <c r="AH41" s="6"/>
      <c r="AI41" s="6"/>
      <c r="AJ41" s="6"/>
      <c r="AK41" s="6"/>
      <c r="AL41" s="6"/>
      <c r="AM41" s="6"/>
    </row>
    <row r="42" ht="30.75" customHeight="1">
      <c r="A42" s="49">
        <v>12.0</v>
      </c>
      <c r="B42" s="7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3"/>
      <c r="F42" s="73"/>
      <c r="G42" s="73"/>
      <c r="H42" s="73" t="str">
        <f t="shared" si="1"/>
        <v>  </v>
      </c>
      <c r="I42" s="74"/>
      <c r="J42" s="74" t="str">
        <f t="shared" si="2"/>
        <v/>
      </c>
      <c r="K42" s="74"/>
      <c r="L42" s="74"/>
      <c r="M42" s="74"/>
      <c r="N42" s="74"/>
      <c r="O42" s="74"/>
      <c r="P42" s="74"/>
      <c r="Q42" s="74"/>
      <c r="R42" s="75" t="str">
        <f t="shared" si="3"/>
        <v/>
      </c>
      <c r="S42" s="76" t="str">
        <f>IF(OR(J42="",J42=0),"",
IF(J42="Afecta probabilidad",'2. Identificación del Riesgo'!$L$42,""))</f>
        <v/>
      </c>
      <c r="T42" s="76" t="str">
        <f>IF(OR(J42="",J42=0),"",
IF(J42="Afecta Impacto",'2. Identificación del Riesgo'!$O$42,""))</f>
        <v/>
      </c>
      <c r="U42" s="76">
        <f t="shared" si="4"/>
        <v>0</v>
      </c>
      <c r="V42" s="76">
        <f t="shared" si="5"/>
        <v>0</v>
      </c>
      <c r="W42" s="7"/>
      <c r="X42" s="7"/>
      <c r="Y42" s="7"/>
      <c r="Z42" s="7"/>
      <c r="AA42" s="7"/>
      <c r="AB42" s="7"/>
      <c r="AC42" s="7"/>
      <c r="AD42" s="7"/>
      <c r="AE42" s="7"/>
      <c r="AF42" s="7"/>
      <c r="AG42" s="7"/>
      <c r="AH42" s="7"/>
      <c r="AI42" s="7"/>
      <c r="AJ42" s="7"/>
      <c r="AK42" s="7"/>
      <c r="AL42" s="7"/>
      <c r="AM42" s="7"/>
    </row>
    <row r="43" ht="30.75" customHeight="1">
      <c r="A43" s="43"/>
      <c r="B43" s="43"/>
      <c r="C43" s="43"/>
      <c r="D43" s="43"/>
      <c r="E43" s="73"/>
      <c r="F43" s="73"/>
      <c r="G43" s="73"/>
      <c r="H43" s="73" t="str">
        <f t="shared" si="1"/>
        <v>  </v>
      </c>
      <c r="I43" s="74"/>
      <c r="J43" s="74" t="str">
        <f t="shared" si="2"/>
        <v/>
      </c>
      <c r="K43" s="74"/>
      <c r="L43" s="74"/>
      <c r="M43" s="74"/>
      <c r="N43" s="74"/>
      <c r="O43" s="74"/>
      <c r="P43" s="74"/>
      <c r="Q43" s="74"/>
      <c r="R43" s="75" t="str">
        <f t="shared" si="3"/>
        <v/>
      </c>
      <c r="S43" s="76" t="str">
        <f>IF(OR(J43="",J43=0),"",
IF(J43="Afecta probabilidad",
IF(J42="Afecta probabilidad",S42-(S42*R42),'2. Identificación del Riesgo'!$L$42),""))</f>
        <v/>
      </c>
      <c r="T43" s="76" t="str">
        <f>IF(OR(J43="",J43=0),"",
IF(J43="Afecta Impacto",
IF(J42="Afecta Impacto",T42-(T42*R42),'2. Identificación del Riesgo'!$O$42),""))</f>
        <v/>
      </c>
      <c r="U43" s="76">
        <f t="shared" si="4"/>
        <v>0</v>
      </c>
      <c r="V43" s="76">
        <f t="shared" si="5"/>
        <v>0</v>
      </c>
      <c r="W43" s="6"/>
      <c r="X43" s="6"/>
      <c r="Y43" s="6"/>
      <c r="Z43" s="6"/>
      <c r="AA43" s="6"/>
      <c r="AB43" s="6"/>
      <c r="AC43" s="6"/>
      <c r="AD43" s="6"/>
      <c r="AE43" s="6"/>
      <c r="AF43" s="6"/>
      <c r="AG43" s="6"/>
      <c r="AH43" s="6"/>
      <c r="AI43" s="6"/>
      <c r="AJ43" s="6"/>
      <c r="AK43" s="6"/>
      <c r="AL43" s="6"/>
      <c r="AM43" s="6"/>
    </row>
    <row r="44" ht="30.75" customHeight="1">
      <c r="A44" s="48"/>
      <c r="B44" s="48"/>
      <c r="C44" s="48"/>
      <c r="D44" s="48"/>
      <c r="E44" s="73"/>
      <c r="F44" s="73"/>
      <c r="G44" s="73"/>
      <c r="H44" s="73" t="str">
        <f t="shared" si="1"/>
        <v>  </v>
      </c>
      <c r="I44" s="74"/>
      <c r="J44" s="74" t="str">
        <f t="shared" si="2"/>
        <v/>
      </c>
      <c r="K44" s="74"/>
      <c r="L44" s="74"/>
      <c r="M44" s="74"/>
      <c r="N44" s="74"/>
      <c r="O44" s="74"/>
      <c r="P44" s="74"/>
      <c r="Q44" s="74"/>
      <c r="R44" s="75" t="str">
        <f t="shared" si="3"/>
        <v/>
      </c>
      <c r="S44" s="76" t="str">
        <f>IF(OR(J44="",J44=0),"",
IF(J44="Afecta probabilidad",
IF(J43="Afecta probabilidad",S43-(S43*R43),
IF(J42="Afecta probabilidad",S42-(S42*R42),'2. Identificación del Riesgo'!$L$42)),""))</f>
        <v/>
      </c>
      <c r="T44" s="76" t="str">
        <f>IF(OR(J44="",J44=0),"",
IF(J44="Afecta Impacto",
IF(J43="Afecta Impacto",T43-(T43*R43),
IF(J42="Afecta Impacto",T42-(T42*R42),'2. Identificación del Riesgo'!$O$42)),""))</f>
        <v/>
      </c>
      <c r="U44" s="76">
        <f t="shared" si="4"/>
        <v>0</v>
      </c>
      <c r="V44" s="76">
        <f t="shared" si="5"/>
        <v>0</v>
      </c>
      <c r="W44" s="6"/>
      <c r="X44" s="6"/>
      <c r="Y44" s="6"/>
      <c r="Z44" s="6"/>
      <c r="AA44" s="6"/>
      <c r="AB44" s="6"/>
      <c r="AC44" s="6"/>
      <c r="AD44" s="6"/>
      <c r="AE44" s="6"/>
      <c r="AF44" s="6"/>
      <c r="AG44" s="6"/>
      <c r="AH44" s="6"/>
      <c r="AI44" s="6"/>
      <c r="AJ44" s="6"/>
      <c r="AK44" s="6"/>
      <c r="AL44" s="6"/>
      <c r="AM44" s="6"/>
    </row>
    <row r="45" ht="30.75" customHeight="1">
      <c r="A45" s="49">
        <v>13.0</v>
      </c>
      <c r="B45" s="7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3"/>
      <c r="F45" s="73"/>
      <c r="G45" s="73"/>
      <c r="H45" s="73" t="str">
        <f t="shared" si="1"/>
        <v>  </v>
      </c>
      <c r="I45" s="74"/>
      <c r="J45" s="74" t="str">
        <f t="shared" si="2"/>
        <v/>
      </c>
      <c r="K45" s="74"/>
      <c r="L45" s="74"/>
      <c r="M45" s="74"/>
      <c r="N45" s="74"/>
      <c r="O45" s="74"/>
      <c r="P45" s="74"/>
      <c r="Q45" s="74"/>
      <c r="R45" s="75" t="str">
        <f t="shared" si="3"/>
        <v/>
      </c>
      <c r="S45" s="76" t="str">
        <f>IF(OR(J45="",J45=0),"",
IF(J45="Afecta probabilidad",'2. Identificación del Riesgo'!$L$45,""))</f>
        <v/>
      </c>
      <c r="T45" s="76" t="str">
        <f>IF(OR(J45="",J45=0),"",
IF(J45="Afecta Impacto",'2. Identificación del Riesgo'!$O$45,""))</f>
        <v/>
      </c>
      <c r="U45" s="76">
        <f t="shared" si="4"/>
        <v>0</v>
      </c>
      <c r="V45" s="76">
        <f t="shared" si="5"/>
        <v>0</v>
      </c>
      <c r="W45" s="7"/>
      <c r="X45" s="7"/>
      <c r="Y45" s="7"/>
      <c r="Z45" s="7"/>
      <c r="AA45" s="7"/>
      <c r="AB45" s="7"/>
      <c r="AC45" s="7"/>
      <c r="AD45" s="7"/>
      <c r="AE45" s="7"/>
      <c r="AF45" s="7"/>
      <c r="AG45" s="7"/>
      <c r="AH45" s="7"/>
      <c r="AI45" s="7"/>
      <c r="AJ45" s="7"/>
      <c r="AK45" s="7"/>
      <c r="AL45" s="7"/>
      <c r="AM45" s="7"/>
    </row>
    <row r="46" ht="30.75" customHeight="1">
      <c r="A46" s="43"/>
      <c r="B46" s="43"/>
      <c r="C46" s="43"/>
      <c r="D46" s="43"/>
      <c r="E46" s="73"/>
      <c r="F46" s="73"/>
      <c r="G46" s="73"/>
      <c r="H46" s="73" t="str">
        <f t="shared" si="1"/>
        <v>  </v>
      </c>
      <c r="I46" s="74"/>
      <c r="J46" s="74" t="str">
        <f t="shared" si="2"/>
        <v/>
      </c>
      <c r="K46" s="74"/>
      <c r="L46" s="74"/>
      <c r="M46" s="74"/>
      <c r="N46" s="74"/>
      <c r="O46" s="74"/>
      <c r="P46" s="74"/>
      <c r="Q46" s="74"/>
      <c r="R46" s="75" t="str">
        <f t="shared" si="3"/>
        <v/>
      </c>
      <c r="S46" s="76" t="str">
        <f>IF(OR(J46="",J46=0),"",
IF(J46="Afecta probabilidad",
IF(J45="Afecta probabilidad",S45-(S45*R45),'2. Identificación del Riesgo'!$L$45),""))</f>
        <v/>
      </c>
      <c r="T46" s="76" t="str">
        <f>IF(OR(J46="",J46=0),"",
IF(J46="Afecta Impacto",
IF(J45="Afecta Impacto",T45-(T45*R45),'2. Identificación del Riesgo'!$O$45),""))</f>
        <v/>
      </c>
      <c r="U46" s="76">
        <f t="shared" si="4"/>
        <v>0</v>
      </c>
      <c r="V46" s="76">
        <f t="shared" si="5"/>
        <v>0</v>
      </c>
      <c r="W46" s="6"/>
      <c r="X46" s="6"/>
      <c r="Y46" s="6"/>
      <c r="Z46" s="6"/>
      <c r="AA46" s="6"/>
      <c r="AB46" s="6"/>
      <c r="AC46" s="6"/>
      <c r="AD46" s="6"/>
      <c r="AE46" s="6"/>
      <c r="AF46" s="6"/>
      <c r="AG46" s="6"/>
      <c r="AH46" s="6"/>
      <c r="AI46" s="6"/>
      <c r="AJ46" s="6"/>
      <c r="AK46" s="6"/>
      <c r="AL46" s="6"/>
      <c r="AM46" s="6"/>
    </row>
    <row r="47" ht="30.75" customHeight="1">
      <c r="A47" s="48"/>
      <c r="B47" s="48"/>
      <c r="C47" s="48"/>
      <c r="D47" s="48"/>
      <c r="E47" s="73"/>
      <c r="F47" s="73"/>
      <c r="G47" s="73"/>
      <c r="H47" s="73" t="str">
        <f t="shared" si="1"/>
        <v>  </v>
      </c>
      <c r="I47" s="74"/>
      <c r="J47" s="74" t="str">
        <f t="shared" si="2"/>
        <v/>
      </c>
      <c r="K47" s="74"/>
      <c r="L47" s="74"/>
      <c r="M47" s="74"/>
      <c r="N47" s="74"/>
      <c r="O47" s="74"/>
      <c r="P47" s="74"/>
      <c r="Q47" s="74"/>
      <c r="R47" s="75" t="str">
        <f t="shared" si="3"/>
        <v/>
      </c>
      <c r="S47" s="76" t="str">
        <f>IF(OR(J47="",J47=0),"",
IF(J47="Afecta probabilidad",
IF(J46="Afecta probabilidad",S46-(S46*R46),
IF(J45="Afecta probabilidad",S45-(S45*R45),'2. Identificación del Riesgo'!$L$45)),""))</f>
        <v/>
      </c>
      <c r="T47" s="76" t="str">
        <f>IF(OR(J47="",J47=0),"",
IF(J47="Afecta Impacto",
IF(J46="Afecta Impacto",T46-(T46*R46),
IF(J45="Afecta Impacto",T45-(T45*R45),'2. Identificación del Riesgo'!$O$45)),""))</f>
        <v/>
      </c>
      <c r="U47" s="76">
        <f t="shared" si="4"/>
        <v>0</v>
      </c>
      <c r="V47" s="76">
        <f t="shared" si="5"/>
        <v>0</v>
      </c>
      <c r="W47" s="6"/>
      <c r="X47" s="6"/>
      <c r="Y47" s="6"/>
      <c r="Z47" s="6"/>
      <c r="AA47" s="6"/>
      <c r="AB47" s="6"/>
      <c r="AC47" s="6"/>
      <c r="AD47" s="6"/>
      <c r="AE47" s="6"/>
      <c r="AF47" s="6"/>
      <c r="AG47" s="6"/>
      <c r="AH47" s="6"/>
      <c r="AI47" s="6"/>
      <c r="AJ47" s="6"/>
      <c r="AK47" s="6"/>
      <c r="AL47" s="6"/>
      <c r="AM47" s="6"/>
    </row>
    <row r="48" ht="30.75" customHeight="1">
      <c r="A48" s="49">
        <v>14.0</v>
      </c>
      <c r="B48" s="7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3"/>
      <c r="F48" s="73"/>
      <c r="G48" s="73"/>
      <c r="H48" s="73" t="str">
        <f t="shared" si="1"/>
        <v>  </v>
      </c>
      <c r="I48" s="74"/>
      <c r="J48" s="74" t="str">
        <f t="shared" si="2"/>
        <v/>
      </c>
      <c r="K48" s="74"/>
      <c r="L48" s="74"/>
      <c r="M48" s="74"/>
      <c r="N48" s="74"/>
      <c r="O48" s="74"/>
      <c r="P48" s="74"/>
      <c r="Q48" s="74"/>
      <c r="R48" s="75" t="str">
        <f t="shared" si="3"/>
        <v/>
      </c>
      <c r="S48" s="76" t="str">
        <f>IF(OR(J48="",J48=0),"",
IF(J48="Afecta probabilidad",'2. Identificación del Riesgo'!$L$48,""))</f>
        <v/>
      </c>
      <c r="T48" s="76" t="str">
        <f>IF(OR(J48="",J48=0),"",
IF(J48="Afecta Impacto",'2. Identificación del Riesgo'!$O$48,""))</f>
        <v/>
      </c>
      <c r="U48" s="76">
        <f t="shared" si="4"/>
        <v>0</v>
      </c>
      <c r="V48" s="76">
        <f t="shared" si="5"/>
        <v>0</v>
      </c>
      <c r="W48" s="7"/>
      <c r="X48" s="7"/>
      <c r="Y48" s="7"/>
      <c r="Z48" s="7"/>
      <c r="AA48" s="7"/>
      <c r="AB48" s="7"/>
      <c r="AC48" s="7"/>
      <c r="AD48" s="7"/>
      <c r="AE48" s="7"/>
      <c r="AF48" s="7"/>
      <c r="AG48" s="7"/>
      <c r="AH48" s="7"/>
      <c r="AI48" s="7"/>
      <c r="AJ48" s="7"/>
      <c r="AK48" s="7"/>
      <c r="AL48" s="7"/>
      <c r="AM48" s="7"/>
    </row>
    <row r="49" ht="30.75" customHeight="1">
      <c r="A49" s="43"/>
      <c r="B49" s="43"/>
      <c r="C49" s="43"/>
      <c r="D49" s="43"/>
      <c r="E49" s="73"/>
      <c r="F49" s="73"/>
      <c r="G49" s="73"/>
      <c r="H49" s="73" t="str">
        <f t="shared" si="1"/>
        <v>  </v>
      </c>
      <c r="I49" s="74"/>
      <c r="J49" s="74" t="str">
        <f t="shared" si="2"/>
        <v/>
      </c>
      <c r="K49" s="74"/>
      <c r="L49" s="74"/>
      <c r="M49" s="74"/>
      <c r="N49" s="74"/>
      <c r="O49" s="74"/>
      <c r="P49" s="74"/>
      <c r="Q49" s="74"/>
      <c r="R49" s="75" t="str">
        <f t="shared" si="3"/>
        <v/>
      </c>
      <c r="S49" s="76" t="str">
        <f>IF(OR(J49="",J49=0),"",
IF(J49="Afecta probabilidad",
IF(J48="Afecta probabilidad",S48-(S48*R48),'2. Identificación del Riesgo'!$L$48),""))</f>
        <v/>
      </c>
      <c r="T49" s="76" t="str">
        <f>IF(OR(J49="",J49=0),"",
IF(J49="Afecta Impacto",
IF(J48="Afecta Impacto",T48-(T48*R48),'2. Identificación del Riesgo'!$O$48),""))</f>
        <v/>
      </c>
      <c r="U49" s="76">
        <f t="shared" si="4"/>
        <v>0</v>
      </c>
      <c r="V49" s="76">
        <f t="shared" si="5"/>
        <v>0</v>
      </c>
      <c r="W49" s="6"/>
      <c r="X49" s="6"/>
      <c r="Y49" s="6"/>
      <c r="Z49" s="6"/>
      <c r="AA49" s="6"/>
      <c r="AB49" s="6"/>
      <c r="AC49" s="6"/>
      <c r="AD49" s="6"/>
      <c r="AE49" s="6"/>
      <c r="AF49" s="6"/>
      <c r="AG49" s="6"/>
      <c r="AH49" s="6"/>
      <c r="AI49" s="6"/>
      <c r="AJ49" s="6"/>
      <c r="AK49" s="6"/>
      <c r="AL49" s="6"/>
      <c r="AM49" s="6"/>
    </row>
    <row r="50" ht="30.75" customHeight="1">
      <c r="A50" s="48"/>
      <c r="B50" s="48"/>
      <c r="C50" s="48"/>
      <c r="D50" s="48"/>
      <c r="E50" s="73"/>
      <c r="F50" s="73"/>
      <c r="G50" s="73"/>
      <c r="H50" s="73" t="str">
        <f t="shared" si="1"/>
        <v>  </v>
      </c>
      <c r="I50" s="74"/>
      <c r="J50" s="74" t="str">
        <f t="shared" si="2"/>
        <v/>
      </c>
      <c r="K50" s="74"/>
      <c r="L50" s="74"/>
      <c r="M50" s="74"/>
      <c r="N50" s="74"/>
      <c r="O50" s="74"/>
      <c r="P50" s="74"/>
      <c r="Q50" s="74"/>
      <c r="R50" s="75" t="str">
        <f t="shared" si="3"/>
        <v/>
      </c>
      <c r="S50" s="76" t="str">
        <f>IF(OR(J50="",J50=0),"",
IF(J50="Afecta probabilidad",
IF(J49="Afecta probabilidad",S49-(S49*R49),
IF(J48="Afecta probabilidad",S48-(S48*R48),'2. Identificación del Riesgo'!$L$48)),""))</f>
        <v/>
      </c>
      <c r="T50" s="76" t="str">
        <f>IF(OR(J50="",J50=0),"",
IF(J50="Afecta Impacto",
IF(J49="Afecta Impacto",T49-(T49*R49),
IF(J48="Afecta Impacto",T48-(T48*R48),'2. Identificación del Riesgo'!$O$48)),""))</f>
        <v/>
      </c>
      <c r="U50" s="76">
        <f t="shared" si="4"/>
        <v>0</v>
      </c>
      <c r="V50" s="76">
        <f t="shared" si="5"/>
        <v>0</v>
      </c>
      <c r="W50" s="6"/>
      <c r="X50" s="6"/>
      <c r="Y50" s="6"/>
      <c r="Z50" s="6"/>
      <c r="AA50" s="6"/>
      <c r="AB50" s="6"/>
      <c r="AC50" s="6"/>
      <c r="AD50" s="6"/>
      <c r="AE50" s="6"/>
      <c r="AF50" s="6"/>
      <c r="AG50" s="6"/>
      <c r="AH50" s="6"/>
      <c r="AI50" s="6"/>
      <c r="AJ50" s="6"/>
      <c r="AK50" s="6"/>
      <c r="AL50" s="6"/>
      <c r="AM50" s="6"/>
    </row>
    <row r="51" ht="30.75" customHeight="1">
      <c r="A51" s="49">
        <v>15.0</v>
      </c>
      <c r="B51" s="7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3"/>
      <c r="F51" s="73"/>
      <c r="G51" s="73"/>
      <c r="H51" s="73" t="str">
        <f t="shared" si="1"/>
        <v>  </v>
      </c>
      <c r="I51" s="74"/>
      <c r="J51" s="74" t="str">
        <f t="shared" si="2"/>
        <v/>
      </c>
      <c r="K51" s="74"/>
      <c r="L51" s="74"/>
      <c r="M51" s="74"/>
      <c r="N51" s="74"/>
      <c r="O51" s="74"/>
      <c r="P51" s="74"/>
      <c r="Q51" s="74"/>
      <c r="R51" s="75" t="str">
        <f t="shared" si="3"/>
        <v/>
      </c>
      <c r="S51" s="76" t="str">
        <f>IF(OR(J51="",J51=0),"",
IF(J51="Afecta probabilidad",'2. Identificación del Riesgo'!$L$51,""))</f>
        <v/>
      </c>
      <c r="T51" s="76" t="str">
        <f>IF(OR(J51="",J51=0),"",
IF(J51="Afecta Impacto",'2. Identificación del Riesgo'!$O$51,""))</f>
        <v/>
      </c>
      <c r="U51" s="76">
        <f t="shared" si="4"/>
        <v>0</v>
      </c>
      <c r="V51" s="76">
        <f t="shared" si="5"/>
        <v>0</v>
      </c>
      <c r="W51" s="7"/>
      <c r="X51" s="7"/>
      <c r="Y51" s="7"/>
      <c r="Z51" s="7"/>
      <c r="AA51" s="7"/>
      <c r="AB51" s="7"/>
      <c r="AC51" s="7"/>
      <c r="AD51" s="7"/>
      <c r="AE51" s="7"/>
      <c r="AF51" s="7"/>
      <c r="AG51" s="7"/>
      <c r="AH51" s="7"/>
      <c r="AI51" s="7"/>
      <c r="AJ51" s="7"/>
      <c r="AK51" s="7"/>
      <c r="AL51" s="7"/>
      <c r="AM51" s="7"/>
    </row>
    <row r="52" ht="30.75" customHeight="1">
      <c r="A52" s="43"/>
      <c r="B52" s="43"/>
      <c r="C52" s="43"/>
      <c r="D52" s="43"/>
      <c r="E52" s="73"/>
      <c r="F52" s="73"/>
      <c r="G52" s="73"/>
      <c r="H52" s="73" t="str">
        <f t="shared" si="1"/>
        <v>  </v>
      </c>
      <c r="I52" s="74"/>
      <c r="J52" s="74" t="str">
        <f t="shared" si="2"/>
        <v/>
      </c>
      <c r="K52" s="74"/>
      <c r="L52" s="74"/>
      <c r="M52" s="74"/>
      <c r="N52" s="74"/>
      <c r="O52" s="74"/>
      <c r="P52" s="74"/>
      <c r="Q52" s="74"/>
      <c r="R52" s="75" t="str">
        <f t="shared" si="3"/>
        <v/>
      </c>
      <c r="S52" s="76" t="str">
        <f>IF(OR(J52="",J52=0),"",
IF(J52="Afecta probabilidad",
IF(J51="Afecta probabilidad",S51-(S51*R51),'2. Identificación del Riesgo'!$L$51),""))</f>
        <v/>
      </c>
      <c r="T52" s="76" t="str">
        <f>IF(OR(J52="",J52=0),"",
IF(J52="Afecta Impacto",
IF(J51="Afecta Impacto",T51-(T51*R51),'2. Identificación del Riesgo'!$O$51),""))</f>
        <v/>
      </c>
      <c r="U52" s="76">
        <f t="shared" si="4"/>
        <v>0</v>
      </c>
      <c r="V52" s="76">
        <f t="shared" si="5"/>
        <v>0</v>
      </c>
      <c r="W52" s="6"/>
      <c r="X52" s="6"/>
      <c r="Y52" s="6"/>
      <c r="Z52" s="6"/>
      <c r="AA52" s="6"/>
      <c r="AB52" s="6"/>
      <c r="AC52" s="6"/>
      <c r="AD52" s="6"/>
      <c r="AE52" s="6"/>
      <c r="AF52" s="6"/>
      <c r="AG52" s="6"/>
      <c r="AH52" s="6"/>
      <c r="AI52" s="6"/>
      <c r="AJ52" s="6"/>
      <c r="AK52" s="6"/>
      <c r="AL52" s="6"/>
      <c r="AM52" s="6"/>
    </row>
    <row r="53" ht="30.75" customHeight="1">
      <c r="A53" s="48"/>
      <c r="B53" s="48"/>
      <c r="C53" s="48"/>
      <c r="D53" s="48"/>
      <c r="E53" s="73"/>
      <c r="F53" s="73"/>
      <c r="G53" s="73"/>
      <c r="H53" s="73" t="str">
        <f t="shared" si="1"/>
        <v>  </v>
      </c>
      <c r="I53" s="74"/>
      <c r="J53" s="74" t="str">
        <f t="shared" si="2"/>
        <v/>
      </c>
      <c r="K53" s="74"/>
      <c r="L53" s="74"/>
      <c r="M53" s="74"/>
      <c r="N53" s="74"/>
      <c r="O53" s="74"/>
      <c r="P53" s="74"/>
      <c r="Q53" s="74"/>
      <c r="R53" s="75" t="str">
        <f t="shared" si="3"/>
        <v/>
      </c>
      <c r="S53" s="76" t="str">
        <f>IF(OR(J53="",J53=0),"",
IF(J53="Afecta probabilidad",
IF(J52="Afecta probabilidad",S52-(S52*R52),
IF(J51="Afecta probabilidad",S51-(S51*R51),'2. Identificación del Riesgo'!$L$51)),""))</f>
        <v/>
      </c>
      <c r="T53" s="76" t="str">
        <f>IF(OR(J53="",J53=0),"",
IF(J53="Afecta Impacto",
IF(J52="Afecta Impacto",T52-(T52*R52),
IF(J51="Afecta Impacto",T51-(T51*R51),'2. Identificación del Riesgo'!$O$51)),""))</f>
        <v/>
      </c>
      <c r="U53" s="76">
        <f t="shared" si="4"/>
        <v>0</v>
      </c>
      <c r="V53" s="76">
        <f t="shared" si="5"/>
        <v>0</v>
      </c>
      <c r="W53" s="6"/>
      <c r="X53" s="6"/>
      <c r="Y53" s="6"/>
      <c r="Z53" s="6"/>
      <c r="AA53" s="6"/>
      <c r="AB53" s="6"/>
      <c r="AC53" s="6"/>
      <c r="AD53" s="6"/>
      <c r="AE53" s="6"/>
      <c r="AF53" s="6"/>
      <c r="AG53" s="6"/>
      <c r="AH53" s="6"/>
      <c r="AI53" s="6"/>
      <c r="AJ53" s="6"/>
      <c r="AK53" s="6"/>
      <c r="AL53" s="6"/>
      <c r="AM53" s="6"/>
    </row>
    <row r="54" ht="30.75" customHeight="1">
      <c r="A54" s="49">
        <v>16.0</v>
      </c>
      <c r="B54" s="7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3"/>
      <c r="F54" s="73"/>
      <c r="G54" s="73"/>
      <c r="H54" s="73" t="str">
        <f t="shared" si="1"/>
        <v>  </v>
      </c>
      <c r="I54" s="74"/>
      <c r="J54" s="74" t="str">
        <f t="shared" si="2"/>
        <v/>
      </c>
      <c r="K54" s="74"/>
      <c r="L54" s="74"/>
      <c r="M54" s="74"/>
      <c r="N54" s="74"/>
      <c r="O54" s="74"/>
      <c r="P54" s="74"/>
      <c r="Q54" s="74"/>
      <c r="R54" s="75" t="str">
        <f t="shared" si="3"/>
        <v/>
      </c>
      <c r="S54" s="76" t="str">
        <f>IF(OR(J54="",J54=0),"",
IF(J54="Afecta probabilidad",'2. Identificación del Riesgo'!$L$54,""))</f>
        <v/>
      </c>
      <c r="T54" s="76" t="str">
        <f>IF(OR(J54="",J54=0),"",
IF(J54="Afecta Impacto",'2. Identificación del Riesgo'!$O$54,""))</f>
        <v/>
      </c>
      <c r="U54" s="76">
        <f t="shared" si="4"/>
        <v>0</v>
      </c>
      <c r="V54" s="76">
        <f t="shared" si="5"/>
        <v>0</v>
      </c>
      <c r="W54" s="7"/>
      <c r="X54" s="7"/>
      <c r="Y54" s="7"/>
      <c r="Z54" s="7"/>
      <c r="AA54" s="7"/>
      <c r="AB54" s="7"/>
      <c r="AC54" s="7"/>
      <c r="AD54" s="7"/>
      <c r="AE54" s="7"/>
      <c r="AF54" s="7"/>
      <c r="AG54" s="7"/>
      <c r="AH54" s="7"/>
      <c r="AI54" s="7"/>
      <c r="AJ54" s="7"/>
      <c r="AK54" s="7"/>
      <c r="AL54" s="7"/>
      <c r="AM54" s="7"/>
    </row>
    <row r="55" ht="30.75" customHeight="1">
      <c r="A55" s="43"/>
      <c r="B55" s="43"/>
      <c r="C55" s="43"/>
      <c r="D55" s="43"/>
      <c r="E55" s="73"/>
      <c r="F55" s="73"/>
      <c r="G55" s="73"/>
      <c r="H55" s="73" t="str">
        <f t="shared" si="1"/>
        <v>  </v>
      </c>
      <c r="I55" s="74"/>
      <c r="J55" s="74" t="str">
        <f t="shared" si="2"/>
        <v/>
      </c>
      <c r="K55" s="74"/>
      <c r="L55" s="74"/>
      <c r="M55" s="74"/>
      <c r="N55" s="74"/>
      <c r="O55" s="74"/>
      <c r="P55" s="74"/>
      <c r="Q55" s="74"/>
      <c r="R55" s="75" t="str">
        <f t="shared" si="3"/>
        <v/>
      </c>
      <c r="S55" s="76" t="str">
        <f>IF(OR(J55="",J55=0),"",
IF(J55="Afecta probabilidad",
IF(J54="Afecta probabilidad",S54-(S54*R54),'2. Identificación del Riesgo'!$L$54),""))</f>
        <v/>
      </c>
      <c r="T55" s="76" t="str">
        <f>IF(OR(J55="",J55=0),"",
IF(J55="Afecta Impacto",
IF(J54="Afecta Impacto",T54-(T54*R54),'2. Identificación del Riesgo'!$O$54),""))</f>
        <v/>
      </c>
      <c r="U55" s="76">
        <f t="shared" si="4"/>
        <v>0</v>
      </c>
      <c r="V55" s="76">
        <f t="shared" si="5"/>
        <v>0</v>
      </c>
      <c r="W55" s="6"/>
      <c r="X55" s="6"/>
      <c r="Y55" s="6"/>
      <c r="Z55" s="6"/>
      <c r="AA55" s="6"/>
      <c r="AB55" s="6"/>
      <c r="AC55" s="6"/>
      <c r="AD55" s="6"/>
      <c r="AE55" s="6"/>
      <c r="AF55" s="6"/>
      <c r="AG55" s="6"/>
      <c r="AH55" s="6"/>
      <c r="AI55" s="6"/>
      <c r="AJ55" s="6"/>
      <c r="AK55" s="6"/>
      <c r="AL55" s="6"/>
      <c r="AM55" s="6"/>
    </row>
    <row r="56" ht="30.75" customHeight="1">
      <c r="A56" s="48"/>
      <c r="B56" s="48"/>
      <c r="C56" s="48"/>
      <c r="D56" s="48"/>
      <c r="E56" s="73"/>
      <c r="F56" s="73"/>
      <c r="G56" s="73"/>
      <c r="H56" s="73" t="str">
        <f t="shared" si="1"/>
        <v>  </v>
      </c>
      <c r="I56" s="74"/>
      <c r="J56" s="74" t="str">
        <f t="shared" si="2"/>
        <v/>
      </c>
      <c r="K56" s="74"/>
      <c r="L56" s="74"/>
      <c r="M56" s="74"/>
      <c r="N56" s="74"/>
      <c r="O56" s="74"/>
      <c r="P56" s="74"/>
      <c r="Q56" s="74"/>
      <c r="R56" s="75" t="str">
        <f t="shared" si="3"/>
        <v/>
      </c>
      <c r="S56" s="76" t="str">
        <f>IF(OR(J56="",J56=0),"",
IF(J56="Afecta probabilidad",
IF(J55="Afecta probabilidad",S55-(S55*R55),
IF(J54="Afecta probabilidad",S54-(S54*R54),'2. Identificación del Riesgo'!$L$54)),""))</f>
        <v/>
      </c>
      <c r="T56" s="76" t="str">
        <f>IF(OR(J56="",J56=0),"",
IF(J56="Afecta Impacto",
IF(J55="Afecta Impacto",T55-(T55*R55),
IF(J54="Afecta Impacto",T54-(T54*R54),'2. Identificación del Riesgo'!$O$54)),""))</f>
        <v/>
      </c>
      <c r="U56" s="76">
        <f t="shared" si="4"/>
        <v>0</v>
      </c>
      <c r="V56" s="76">
        <f t="shared" si="5"/>
        <v>0</v>
      </c>
      <c r="W56" s="6"/>
      <c r="X56" s="6"/>
      <c r="Y56" s="6"/>
      <c r="Z56" s="6"/>
      <c r="AA56" s="6"/>
      <c r="AB56" s="6"/>
      <c r="AC56" s="6"/>
      <c r="AD56" s="6"/>
      <c r="AE56" s="6"/>
      <c r="AF56" s="6"/>
      <c r="AG56" s="6"/>
      <c r="AH56" s="6"/>
      <c r="AI56" s="6"/>
      <c r="AJ56" s="6"/>
      <c r="AK56" s="6"/>
      <c r="AL56" s="6"/>
      <c r="AM56" s="6"/>
    </row>
    <row r="57" ht="30.75" customHeight="1">
      <c r="A57" s="49">
        <v>17.0</v>
      </c>
      <c r="B57" s="7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3"/>
      <c r="F57" s="73"/>
      <c r="G57" s="73"/>
      <c r="H57" s="73" t="str">
        <f t="shared" si="1"/>
        <v>  </v>
      </c>
      <c r="I57" s="74"/>
      <c r="J57" s="74" t="str">
        <f t="shared" si="2"/>
        <v/>
      </c>
      <c r="K57" s="74"/>
      <c r="L57" s="74"/>
      <c r="M57" s="74"/>
      <c r="N57" s="74"/>
      <c r="O57" s="74"/>
      <c r="P57" s="74"/>
      <c r="Q57" s="74"/>
      <c r="R57" s="75" t="str">
        <f t="shared" si="3"/>
        <v/>
      </c>
      <c r="S57" s="76" t="str">
        <f>IF(OR(J57="",J57=0),"",
IF(J57="Afecta probabilidad",'2. Identificación del Riesgo'!$L$57,""))</f>
        <v/>
      </c>
      <c r="T57" s="76" t="str">
        <f>IF(OR(J57="",J57=0),"",
IF(J57="Afecta Impacto",'2. Identificación del Riesgo'!$O$57,""))</f>
        <v/>
      </c>
      <c r="U57" s="76">
        <f t="shared" si="4"/>
        <v>0</v>
      </c>
      <c r="V57" s="76">
        <f t="shared" si="5"/>
        <v>0</v>
      </c>
      <c r="W57" s="7"/>
      <c r="X57" s="7"/>
      <c r="Y57" s="7"/>
      <c r="Z57" s="7"/>
      <c r="AA57" s="7"/>
      <c r="AB57" s="7"/>
      <c r="AC57" s="7"/>
      <c r="AD57" s="7"/>
      <c r="AE57" s="7"/>
      <c r="AF57" s="7"/>
      <c r="AG57" s="7"/>
      <c r="AH57" s="7"/>
      <c r="AI57" s="7"/>
      <c r="AJ57" s="7"/>
      <c r="AK57" s="7"/>
      <c r="AL57" s="7"/>
      <c r="AM57" s="7"/>
    </row>
    <row r="58" ht="30.75" customHeight="1">
      <c r="A58" s="43"/>
      <c r="B58" s="43"/>
      <c r="C58" s="43"/>
      <c r="D58" s="43"/>
      <c r="E58" s="73"/>
      <c r="F58" s="73"/>
      <c r="G58" s="73"/>
      <c r="H58" s="73" t="str">
        <f t="shared" si="1"/>
        <v>  </v>
      </c>
      <c r="I58" s="74"/>
      <c r="J58" s="74" t="str">
        <f t="shared" si="2"/>
        <v/>
      </c>
      <c r="K58" s="74"/>
      <c r="L58" s="74"/>
      <c r="M58" s="74"/>
      <c r="N58" s="74"/>
      <c r="O58" s="74"/>
      <c r="P58" s="74"/>
      <c r="Q58" s="74"/>
      <c r="R58" s="75" t="str">
        <f t="shared" si="3"/>
        <v/>
      </c>
      <c r="S58" s="76" t="str">
        <f>IF(OR(J58="",J58=0),"",
IF(J58="Afecta probabilidad",
IF(J57="Afecta probabilidad",S57-(S57*R57),'2. Identificación del Riesgo'!$L$57),""))</f>
        <v/>
      </c>
      <c r="T58" s="76" t="str">
        <f>IF(OR(J58="",J58=0),"",
IF(J58="Afecta Impacto",
IF(J57="Afecta Impacto",T57-(T57*R57),'2. Identificación del Riesgo'!$O$57),""))</f>
        <v/>
      </c>
      <c r="U58" s="76">
        <f t="shared" si="4"/>
        <v>0</v>
      </c>
      <c r="V58" s="76">
        <f t="shared" si="5"/>
        <v>0</v>
      </c>
      <c r="W58" s="6"/>
      <c r="X58" s="6"/>
      <c r="Y58" s="6"/>
      <c r="Z58" s="6"/>
      <c r="AA58" s="6"/>
      <c r="AB58" s="6"/>
      <c r="AC58" s="6"/>
      <c r="AD58" s="6"/>
      <c r="AE58" s="6"/>
      <c r="AF58" s="6"/>
      <c r="AG58" s="6"/>
      <c r="AH58" s="6"/>
      <c r="AI58" s="6"/>
      <c r="AJ58" s="6"/>
      <c r="AK58" s="6"/>
      <c r="AL58" s="6"/>
      <c r="AM58" s="6"/>
    </row>
    <row r="59" ht="30.75" customHeight="1">
      <c r="A59" s="48"/>
      <c r="B59" s="48"/>
      <c r="C59" s="48"/>
      <c r="D59" s="48"/>
      <c r="E59" s="73"/>
      <c r="F59" s="73"/>
      <c r="G59" s="73"/>
      <c r="H59" s="73" t="str">
        <f t="shared" si="1"/>
        <v>  </v>
      </c>
      <c r="I59" s="74"/>
      <c r="J59" s="74" t="str">
        <f t="shared" si="2"/>
        <v/>
      </c>
      <c r="K59" s="74"/>
      <c r="L59" s="74"/>
      <c r="M59" s="74"/>
      <c r="N59" s="74"/>
      <c r="O59" s="74"/>
      <c r="P59" s="74"/>
      <c r="Q59" s="74"/>
      <c r="R59" s="75" t="str">
        <f t="shared" si="3"/>
        <v/>
      </c>
      <c r="S59" s="76" t="str">
        <f>IF(OR(J59="",J59=0),"",
IF(J59="Afecta probabilidad",
IF(J58="Afecta probabilidad",S58-(S58*R58),
IF(J57="Afecta probabilidad",S57-(S57*R57),'2. Identificación del Riesgo'!$L$57)),""))</f>
        <v/>
      </c>
      <c r="T59" s="76" t="str">
        <f>IF(OR(J59="",J59=0),"",
IF(J59="Afecta Impacto",
IF(J58="Afecta Impacto",T58-(T58*R58),
IF(J57="Afecta Impacto",T57-(T57*R57),'2. Identificación del Riesgo'!$O$57)),""))</f>
        <v/>
      </c>
      <c r="U59" s="76">
        <f t="shared" si="4"/>
        <v>0</v>
      </c>
      <c r="V59" s="76">
        <f t="shared" si="5"/>
        <v>0</v>
      </c>
      <c r="W59" s="6"/>
      <c r="X59" s="6"/>
      <c r="Y59" s="6"/>
      <c r="Z59" s="6"/>
      <c r="AA59" s="6"/>
      <c r="AB59" s="6"/>
      <c r="AC59" s="6"/>
      <c r="AD59" s="6"/>
      <c r="AE59" s="6"/>
      <c r="AF59" s="6"/>
      <c r="AG59" s="6"/>
      <c r="AH59" s="6"/>
      <c r="AI59" s="6"/>
      <c r="AJ59" s="6"/>
      <c r="AK59" s="6"/>
      <c r="AL59" s="6"/>
      <c r="AM59" s="6"/>
    </row>
    <row r="60" ht="30.75" customHeight="1">
      <c r="A60" s="49">
        <v>18.0</v>
      </c>
      <c r="B60" s="7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3"/>
      <c r="F60" s="73"/>
      <c r="G60" s="73"/>
      <c r="H60" s="73" t="str">
        <f t="shared" si="1"/>
        <v>  </v>
      </c>
      <c r="I60" s="74"/>
      <c r="J60" s="74" t="str">
        <f t="shared" si="2"/>
        <v/>
      </c>
      <c r="K60" s="74"/>
      <c r="L60" s="74"/>
      <c r="M60" s="74"/>
      <c r="N60" s="74"/>
      <c r="O60" s="74"/>
      <c r="P60" s="74"/>
      <c r="Q60" s="74"/>
      <c r="R60" s="75" t="str">
        <f t="shared" si="3"/>
        <v/>
      </c>
      <c r="S60" s="76" t="str">
        <f>IF(OR(J60="",J60=0),"",
IF(J60="Afecta probabilidad",'2. Identificación del Riesgo'!$L$60,""))</f>
        <v/>
      </c>
      <c r="T60" s="76" t="str">
        <f>IF(OR(J60="",J60=0),"",
IF(J60="Afecta Impacto",'2. Identificación del Riesgo'!$O$60,""))</f>
        <v/>
      </c>
      <c r="U60" s="76">
        <f t="shared" si="4"/>
        <v>0</v>
      </c>
      <c r="V60" s="76">
        <f t="shared" si="5"/>
        <v>0</v>
      </c>
      <c r="W60" s="7"/>
      <c r="X60" s="7"/>
      <c r="Y60" s="7"/>
      <c r="Z60" s="7"/>
      <c r="AA60" s="7"/>
      <c r="AB60" s="7"/>
      <c r="AC60" s="7"/>
      <c r="AD60" s="7"/>
      <c r="AE60" s="7"/>
      <c r="AF60" s="7"/>
      <c r="AG60" s="7"/>
      <c r="AH60" s="7"/>
      <c r="AI60" s="7"/>
      <c r="AJ60" s="7"/>
      <c r="AK60" s="7"/>
      <c r="AL60" s="7"/>
      <c r="AM60" s="7"/>
    </row>
    <row r="61" ht="30.75" customHeight="1">
      <c r="A61" s="43"/>
      <c r="B61" s="43"/>
      <c r="C61" s="43"/>
      <c r="D61" s="43"/>
      <c r="E61" s="73"/>
      <c r="F61" s="73"/>
      <c r="G61" s="73"/>
      <c r="H61" s="73" t="str">
        <f t="shared" si="1"/>
        <v>  </v>
      </c>
      <c r="I61" s="74"/>
      <c r="J61" s="74" t="str">
        <f t="shared" si="2"/>
        <v/>
      </c>
      <c r="K61" s="74"/>
      <c r="L61" s="74"/>
      <c r="M61" s="74"/>
      <c r="N61" s="74"/>
      <c r="O61" s="74"/>
      <c r="P61" s="74"/>
      <c r="Q61" s="74"/>
      <c r="R61" s="75" t="str">
        <f t="shared" si="3"/>
        <v/>
      </c>
      <c r="S61" s="76" t="str">
        <f>IF(OR(J61="",J61=0),"",
IF(J61="Afecta probabilidad",
IF(J60="Afecta probabilidad",S60-(S60*R60),'2. Identificación del Riesgo'!$L$60),""))</f>
        <v/>
      </c>
      <c r="T61" s="76" t="str">
        <f>IF(OR(J61="",J61=0),"",
IF(J61="Afecta Impacto",
IF(J60="Afecta Impacto",T60-(T60*R60),'2. Identificación del Riesgo'!$O$60),""))</f>
        <v/>
      </c>
      <c r="U61" s="76">
        <f t="shared" si="4"/>
        <v>0</v>
      </c>
      <c r="V61" s="76">
        <f t="shared" si="5"/>
        <v>0</v>
      </c>
      <c r="W61" s="6"/>
      <c r="X61" s="6"/>
      <c r="Y61" s="6"/>
      <c r="Z61" s="6"/>
      <c r="AA61" s="6"/>
      <c r="AB61" s="6"/>
      <c r="AC61" s="6"/>
      <c r="AD61" s="6"/>
      <c r="AE61" s="6"/>
      <c r="AF61" s="6"/>
      <c r="AG61" s="6"/>
      <c r="AH61" s="6"/>
      <c r="AI61" s="6"/>
      <c r="AJ61" s="6"/>
      <c r="AK61" s="6"/>
      <c r="AL61" s="6"/>
      <c r="AM61" s="6"/>
    </row>
    <row r="62" ht="30.75" customHeight="1">
      <c r="A62" s="48"/>
      <c r="B62" s="48"/>
      <c r="C62" s="48"/>
      <c r="D62" s="48"/>
      <c r="E62" s="73"/>
      <c r="F62" s="73"/>
      <c r="G62" s="73"/>
      <c r="H62" s="73" t="str">
        <f t="shared" si="1"/>
        <v>  </v>
      </c>
      <c r="I62" s="74"/>
      <c r="J62" s="74" t="str">
        <f t="shared" si="2"/>
        <v/>
      </c>
      <c r="K62" s="74"/>
      <c r="L62" s="74"/>
      <c r="M62" s="74"/>
      <c r="N62" s="74"/>
      <c r="O62" s="74"/>
      <c r="P62" s="74"/>
      <c r="Q62" s="74"/>
      <c r="R62" s="75" t="str">
        <f t="shared" si="3"/>
        <v/>
      </c>
      <c r="S62" s="76" t="str">
        <f>IF(OR(J62="",J62=0),"",
IF(J62="Afecta probabilidad",
IF(J61="Afecta probabilidad",S61-(S61*R61),
IF(J60="Afecta probabilidad",S60-(S60*R60),'2. Identificación del Riesgo'!$L$60)),""))</f>
        <v/>
      </c>
      <c r="T62" s="76" t="str">
        <f>IF(OR(J62="",J62=0),"",
IF(J62="Afecta Impacto",
IF(J61="Afecta Impacto",T61-(T61*R61),
IF(J60="Afecta Impacto",T60-(T60*R60),'2. Identificación del Riesgo'!$O$60)),""))</f>
        <v/>
      </c>
      <c r="U62" s="76">
        <f t="shared" si="4"/>
        <v>0</v>
      </c>
      <c r="V62" s="76">
        <f t="shared" si="5"/>
        <v>0</v>
      </c>
      <c r="W62" s="6"/>
      <c r="X62" s="6"/>
      <c r="Y62" s="6"/>
      <c r="Z62" s="6"/>
      <c r="AA62" s="6"/>
      <c r="AB62" s="6"/>
      <c r="AC62" s="6"/>
      <c r="AD62" s="6"/>
      <c r="AE62" s="6"/>
      <c r="AF62" s="6"/>
      <c r="AG62" s="6"/>
      <c r="AH62" s="6"/>
      <c r="AI62" s="6"/>
      <c r="AJ62" s="6"/>
      <c r="AK62" s="6"/>
      <c r="AL62" s="6"/>
      <c r="AM62" s="6"/>
    </row>
    <row r="63" ht="30.75" customHeight="1">
      <c r="A63" s="49">
        <v>19.0</v>
      </c>
      <c r="B63" s="7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3"/>
      <c r="F63" s="73"/>
      <c r="G63" s="73"/>
      <c r="H63" s="73" t="str">
        <f t="shared" si="1"/>
        <v>  </v>
      </c>
      <c r="I63" s="74"/>
      <c r="J63" s="74" t="str">
        <f t="shared" si="2"/>
        <v/>
      </c>
      <c r="K63" s="74"/>
      <c r="L63" s="74"/>
      <c r="M63" s="74"/>
      <c r="N63" s="74"/>
      <c r="O63" s="74"/>
      <c r="P63" s="74"/>
      <c r="Q63" s="74"/>
      <c r="R63" s="75" t="str">
        <f t="shared" si="3"/>
        <v/>
      </c>
      <c r="S63" s="76" t="str">
        <f>IF(OR(J63="",J63=0),"",
IF(J63="Afecta probabilidad",'2. Identificación del Riesgo'!$L$63,""))</f>
        <v/>
      </c>
      <c r="T63" s="76" t="str">
        <f>IF(OR(J63="",J63=0),"",
IF(J63="Afecta Impacto",'2. Identificación del Riesgo'!$O$63,""))</f>
        <v/>
      </c>
      <c r="U63" s="76">
        <f t="shared" si="4"/>
        <v>0</v>
      </c>
      <c r="V63" s="76">
        <f t="shared" si="5"/>
        <v>0</v>
      </c>
      <c r="W63" s="7"/>
      <c r="X63" s="7"/>
      <c r="Y63" s="7"/>
      <c r="Z63" s="7"/>
      <c r="AA63" s="7"/>
      <c r="AB63" s="7"/>
      <c r="AC63" s="7"/>
      <c r="AD63" s="7"/>
      <c r="AE63" s="7"/>
      <c r="AF63" s="7"/>
      <c r="AG63" s="7"/>
      <c r="AH63" s="7"/>
      <c r="AI63" s="7"/>
      <c r="AJ63" s="7"/>
      <c r="AK63" s="7"/>
      <c r="AL63" s="7"/>
      <c r="AM63" s="7"/>
    </row>
    <row r="64" ht="30.75" customHeight="1">
      <c r="A64" s="43"/>
      <c r="B64" s="43"/>
      <c r="C64" s="43"/>
      <c r="D64" s="43"/>
      <c r="E64" s="73"/>
      <c r="F64" s="73"/>
      <c r="G64" s="73"/>
      <c r="H64" s="73" t="str">
        <f t="shared" si="1"/>
        <v>  </v>
      </c>
      <c r="I64" s="74"/>
      <c r="J64" s="74" t="str">
        <f t="shared" si="2"/>
        <v/>
      </c>
      <c r="K64" s="74"/>
      <c r="L64" s="74"/>
      <c r="M64" s="74"/>
      <c r="N64" s="74"/>
      <c r="O64" s="74"/>
      <c r="P64" s="74"/>
      <c r="Q64" s="74"/>
      <c r="R64" s="75" t="str">
        <f t="shared" si="3"/>
        <v/>
      </c>
      <c r="S64" s="76" t="str">
        <f>IF(OR(J64="",J64=0),"",
IF(J64="Afecta probabilidad",
IF(J63="Afecta probabilidad",S63-(S63*R63),'2. Identificación del Riesgo'!$L$63),""))</f>
        <v/>
      </c>
      <c r="T64" s="76" t="str">
        <f>IF(OR(J64="",J64=0),"",
IF(J64="Afecta Impacto",
IF(J63="Afecta Impacto",T63-(T63*R63),'2. Identificación del Riesgo'!$O$63),""))</f>
        <v/>
      </c>
      <c r="U64" s="76">
        <f t="shared" si="4"/>
        <v>0</v>
      </c>
      <c r="V64" s="76">
        <f t="shared" si="5"/>
        <v>0</v>
      </c>
      <c r="W64" s="6"/>
      <c r="X64" s="6"/>
      <c r="Y64" s="6"/>
      <c r="Z64" s="6"/>
      <c r="AA64" s="6"/>
      <c r="AB64" s="6"/>
      <c r="AC64" s="6"/>
      <c r="AD64" s="6"/>
      <c r="AE64" s="6"/>
      <c r="AF64" s="6"/>
      <c r="AG64" s="6"/>
      <c r="AH64" s="6"/>
      <c r="AI64" s="6"/>
      <c r="AJ64" s="6"/>
      <c r="AK64" s="6"/>
      <c r="AL64" s="6"/>
      <c r="AM64" s="6"/>
    </row>
    <row r="65" ht="30.75" customHeight="1">
      <c r="A65" s="48"/>
      <c r="B65" s="48"/>
      <c r="C65" s="48"/>
      <c r="D65" s="48"/>
      <c r="E65" s="73"/>
      <c r="F65" s="73"/>
      <c r="G65" s="73"/>
      <c r="H65" s="73" t="str">
        <f t="shared" si="1"/>
        <v>  </v>
      </c>
      <c r="I65" s="74"/>
      <c r="J65" s="74" t="str">
        <f t="shared" si="2"/>
        <v/>
      </c>
      <c r="K65" s="74"/>
      <c r="L65" s="74"/>
      <c r="M65" s="74"/>
      <c r="N65" s="74"/>
      <c r="O65" s="74"/>
      <c r="P65" s="74"/>
      <c r="Q65" s="74"/>
      <c r="R65" s="75" t="str">
        <f t="shared" si="3"/>
        <v/>
      </c>
      <c r="S65" s="76" t="str">
        <f>IF(OR(J65="",J65=0),"",
IF(J65="Afecta probabilidad",
IF(J64="Afecta probabilidad",S64-(S64*R64),
IF(J63="Afecta probabilidad",S63-(S63*R63),'2. Identificación del Riesgo'!$L$63)),""))</f>
        <v/>
      </c>
      <c r="T65" s="76" t="str">
        <f>IF(OR(J65="",J65=0),"",
IF(J65="Afecta Impacto",
IF(J64="Afecta Impacto",T64-(T64*R64),
IF(J63="Afecta Impacto",T63-(T63*R63),'2. Identificación del Riesgo'!$O$63)),""))</f>
        <v/>
      </c>
      <c r="U65" s="76">
        <f t="shared" si="4"/>
        <v>0</v>
      </c>
      <c r="V65" s="76">
        <f t="shared" si="5"/>
        <v>0</v>
      </c>
      <c r="W65" s="6"/>
      <c r="X65" s="6"/>
      <c r="Y65" s="6"/>
      <c r="Z65" s="6"/>
      <c r="AA65" s="6"/>
      <c r="AB65" s="6"/>
      <c r="AC65" s="6"/>
      <c r="AD65" s="6"/>
      <c r="AE65" s="6"/>
      <c r="AF65" s="6"/>
      <c r="AG65" s="6"/>
      <c r="AH65" s="6"/>
      <c r="AI65" s="6"/>
      <c r="AJ65" s="6"/>
      <c r="AK65" s="6"/>
      <c r="AL65" s="6"/>
      <c r="AM65" s="6"/>
    </row>
    <row r="66" ht="30.75" customHeight="1">
      <c r="A66" s="49">
        <v>20.0</v>
      </c>
      <c r="B66" s="7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3"/>
      <c r="F66" s="73"/>
      <c r="G66" s="73"/>
      <c r="H66" s="73" t="str">
        <f t="shared" si="1"/>
        <v>  </v>
      </c>
      <c r="I66" s="74"/>
      <c r="J66" s="74" t="str">
        <f t="shared" si="2"/>
        <v/>
      </c>
      <c r="K66" s="74"/>
      <c r="L66" s="74"/>
      <c r="M66" s="74"/>
      <c r="N66" s="74"/>
      <c r="O66" s="74"/>
      <c r="P66" s="74"/>
      <c r="Q66" s="74"/>
      <c r="R66" s="75" t="str">
        <f t="shared" si="3"/>
        <v/>
      </c>
      <c r="S66" s="76" t="str">
        <f>IF(OR(J66="",J66=0),"",
IF(J66="Afecta probabilidad",'2. Identificación del Riesgo'!$L$66,""))</f>
        <v/>
      </c>
      <c r="T66" s="76" t="str">
        <f>IF(OR(J66="",J66=0),"",
IF(J66="Afecta Impacto",'2. Identificación del Riesgo'!$O$66,""))</f>
        <v/>
      </c>
      <c r="U66" s="76">
        <f t="shared" si="4"/>
        <v>0</v>
      </c>
      <c r="V66" s="76">
        <f t="shared" si="5"/>
        <v>0</v>
      </c>
      <c r="W66" s="7"/>
      <c r="X66" s="7"/>
      <c r="Y66" s="7"/>
      <c r="Z66" s="7"/>
      <c r="AA66" s="7"/>
      <c r="AB66" s="7"/>
      <c r="AC66" s="7"/>
      <c r="AD66" s="7"/>
      <c r="AE66" s="7"/>
      <c r="AF66" s="7"/>
      <c r="AG66" s="7"/>
      <c r="AH66" s="7"/>
      <c r="AI66" s="7"/>
      <c r="AJ66" s="7"/>
      <c r="AK66" s="7"/>
      <c r="AL66" s="7"/>
      <c r="AM66" s="7"/>
    </row>
    <row r="67" ht="30.75" customHeight="1">
      <c r="A67" s="43"/>
      <c r="B67" s="43"/>
      <c r="C67" s="43"/>
      <c r="D67" s="43"/>
      <c r="E67" s="73"/>
      <c r="F67" s="73"/>
      <c r="G67" s="73"/>
      <c r="H67" s="73" t="str">
        <f t="shared" si="1"/>
        <v>  </v>
      </c>
      <c r="I67" s="74"/>
      <c r="J67" s="74" t="str">
        <f t="shared" si="2"/>
        <v/>
      </c>
      <c r="K67" s="74"/>
      <c r="L67" s="74"/>
      <c r="M67" s="74"/>
      <c r="N67" s="74"/>
      <c r="O67" s="74"/>
      <c r="P67" s="74"/>
      <c r="Q67" s="74"/>
      <c r="R67" s="75" t="str">
        <f t="shared" si="3"/>
        <v/>
      </c>
      <c r="S67" s="76" t="str">
        <f>IF(OR(J67="",J67=0),"",
IF(J67="Afecta probabilidad",
IF(J66="Afecta probabilidad",S66-(S66*R66),'2. Identificación del Riesgo'!$L$66),""))</f>
        <v/>
      </c>
      <c r="T67" s="76" t="str">
        <f>IF(OR(J67="",J67=0),"",
IF(J67="Afecta Impacto",
IF(J66="Afecta Impacto",T66-(T66*R66),'2. Identificación del Riesgo'!$O$66),""))</f>
        <v/>
      </c>
      <c r="U67" s="76">
        <f t="shared" si="4"/>
        <v>0</v>
      </c>
      <c r="V67" s="76">
        <f t="shared" si="5"/>
        <v>0</v>
      </c>
      <c r="W67" s="6"/>
      <c r="X67" s="6"/>
      <c r="Y67" s="6"/>
      <c r="Z67" s="6"/>
      <c r="AA67" s="6"/>
      <c r="AB67" s="6"/>
      <c r="AC67" s="6"/>
      <c r="AD67" s="6"/>
      <c r="AE67" s="6"/>
      <c r="AF67" s="6"/>
      <c r="AG67" s="6"/>
      <c r="AH67" s="6"/>
      <c r="AI67" s="6"/>
      <c r="AJ67" s="6"/>
      <c r="AK67" s="6"/>
      <c r="AL67" s="6"/>
      <c r="AM67" s="6"/>
    </row>
    <row r="68" ht="30.75" customHeight="1">
      <c r="A68" s="48"/>
      <c r="B68" s="48"/>
      <c r="C68" s="48"/>
      <c r="D68" s="48"/>
      <c r="E68" s="73"/>
      <c r="F68" s="73"/>
      <c r="G68" s="73"/>
      <c r="H68" s="73" t="str">
        <f t="shared" si="1"/>
        <v>  </v>
      </c>
      <c r="I68" s="74"/>
      <c r="J68" s="74" t="str">
        <f t="shared" si="2"/>
        <v/>
      </c>
      <c r="K68" s="74"/>
      <c r="L68" s="74"/>
      <c r="M68" s="74"/>
      <c r="N68" s="74"/>
      <c r="O68" s="74"/>
      <c r="P68" s="74"/>
      <c r="Q68" s="74"/>
      <c r="R68" s="75" t="str">
        <f t="shared" si="3"/>
        <v/>
      </c>
      <c r="S68" s="76" t="str">
        <f>IF(OR(J68="",J68=0),"",
IF(J68="Afecta probabilidad",
IF(J67="Afecta probabilidad",S67-(S67*R67),
IF(J66="Afecta probabilidad",S66-(S66*R66),'2. Identificación del Riesgo'!$L$66)),""))</f>
        <v/>
      </c>
      <c r="T68" s="76" t="str">
        <f>IF(OR(J68="",J68=0),"",
IF(J68="Afecta Impacto",
IF(J67="Afecta Impacto",T67-(T67*R67),
IF(J66="Afecta Impacto",T66-(T66*R66),'2. Identificación del Riesgo'!$O$66)),""))</f>
        <v/>
      </c>
      <c r="U68" s="76">
        <f t="shared" si="4"/>
        <v>0</v>
      </c>
      <c r="V68" s="76">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E9:V11">
    <cfRule type="expression" dxfId="9" priority="2">
      <formula>IF($D$9="No aplica",1,0)</formula>
    </cfRule>
  </conditionalFormatting>
  <conditionalFormatting sqref="E12:V14">
    <cfRule type="expression" dxfId="9" priority="3">
      <formula>IF($D$12="No aplica",1,0)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U9:V68">
    <cfRule type="cellIs" dxfId="10" priority="22" operator="equal">
      <formula>0</formula>
    </cfRule>
  </conditionalFormatting>
  <dataValidations>
    <dataValidation type="list" allowBlank="1" showErrorMessage="1" sqref="M9:M68">
      <formula1>Listas!$L$2:$L$4</formula1>
    </dataValidation>
    <dataValidation type="list" allowBlank="1" showErrorMessage="1" sqref="L9:L68">
      <formula1>Listas!$K$2:$K$4</formula1>
    </dataValidation>
    <dataValidation type="list" allowBlank="1" showErrorMessage="1" sqref="I9:I68">
      <formula1>Listas!$I$2:$I$5</formula1>
    </dataValidation>
    <dataValidation type="list" allowBlank="1" showErrorMessage="1" sqref="N9:N68">
      <formula1>Listas!$M$2:$M$4</formula1>
    </dataValidation>
    <dataValidation type="list" allowBlank="1" showErrorMessage="1" sqref="K9:K68">
      <formula1>Listas!$J$2:$J$4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7" t="s">
        <v>271</v>
      </c>
      <c r="AB1" s="25"/>
      <c r="AC1" s="7"/>
      <c r="AD1" s="7"/>
      <c r="AE1" s="7"/>
      <c r="AF1" s="7"/>
      <c r="AG1" s="7"/>
      <c r="AH1" s="7"/>
      <c r="AI1" s="7"/>
      <c r="AJ1" s="7"/>
      <c r="AK1" s="7"/>
      <c r="AL1" s="7"/>
      <c r="AM1" s="7"/>
      <c r="AN1" s="7"/>
      <c r="AO1" s="7"/>
      <c r="AP1" s="7"/>
      <c r="AQ1" s="7"/>
      <c r="AR1" s="7"/>
    </row>
    <row r="2" ht="16.5" customHeight="1">
      <c r="A2" s="9"/>
      <c r="B2" s="10"/>
      <c r="C2" s="9"/>
      <c r="Z2" s="10"/>
      <c r="AA2" s="57" t="s">
        <v>272</v>
      </c>
      <c r="AB2" s="25"/>
      <c r="AC2" s="7"/>
      <c r="AD2" s="7"/>
      <c r="AE2" s="7"/>
      <c r="AF2" s="7"/>
      <c r="AG2" s="7"/>
      <c r="AH2" s="7"/>
      <c r="AI2" s="7"/>
      <c r="AJ2" s="7"/>
      <c r="AK2" s="7"/>
      <c r="AL2" s="7"/>
      <c r="AM2" s="7"/>
      <c r="AN2" s="7"/>
      <c r="AO2" s="7"/>
      <c r="AP2" s="7"/>
      <c r="AQ2" s="7"/>
      <c r="AR2" s="7"/>
    </row>
    <row r="3" ht="16.5" customHeight="1">
      <c r="A3" s="9"/>
      <c r="B3" s="10"/>
      <c r="C3" s="9"/>
      <c r="Z3" s="10"/>
      <c r="AA3" s="57" t="s">
        <v>273</v>
      </c>
      <c r="AB3" s="25"/>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7" t="s">
        <v>274</v>
      </c>
      <c r="AB4" s="25"/>
      <c r="AC4" s="7"/>
      <c r="AD4" s="7"/>
      <c r="AE4" s="7"/>
      <c r="AF4" s="7"/>
      <c r="AG4" s="7"/>
      <c r="AH4" s="7"/>
      <c r="AI4" s="7"/>
      <c r="AJ4" s="7"/>
      <c r="AK4" s="7"/>
      <c r="AL4" s="7"/>
      <c r="AM4" s="7"/>
      <c r="AN4" s="7"/>
      <c r="AO4" s="7"/>
      <c r="AP4" s="7"/>
      <c r="AQ4" s="7"/>
      <c r="AR4" s="7"/>
    </row>
    <row r="5" ht="16.5" customHeight="1">
      <c r="A5" s="58"/>
      <c r="B5" s="58"/>
      <c r="C5" s="58"/>
      <c r="D5" s="58"/>
      <c r="E5" s="58"/>
      <c r="F5" s="58"/>
      <c r="G5" s="58"/>
      <c r="H5" s="58"/>
      <c r="I5" s="58"/>
      <c r="J5" s="58"/>
      <c r="K5" s="58"/>
      <c r="L5" s="58"/>
      <c r="M5" s="58"/>
      <c r="N5" s="58"/>
      <c r="O5" s="58"/>
      <c r="P5" s="58"/>
      <c r="Q5" s="58"/>
      <c r="R5" s="63"/>
      <c r="S5" s="63"/>
      <c r="T5" s="63"/>
      <c r="U5" s="58"/>
      <c r="V5" s="58"/>
      <c r="W5" s="58"/>
      <c r="X5" s="58"/>
      <c r="Y5" s="58"/>
      <c r="Z5" s="58"/>
      <c r="AA5" s="58"/>
      <c r="AB5" s="58"/>
      <c r="AC5" s="7"/>
      <c r="AD5" s="7"/>
      <c r="AE5" s="7"/>
      <c r="AF5" s="7"/>
      <c r="AG5" s="7"/>
      <c r="AH5" s="7"/>
      <c r="AI5" s="7"/>
      <c r="AJ5" s="7"/>
      <c r="AK5" s="7"/>
      <c r="AL5" s="7"/>
      <c r="AM5" s="7"/>
      <c r="AN5" s="7"/>
      <c r="AO5" s="7"/>
      <c r="AP5" s="7"/>
      <c r="AQ5" s="7"/>
      <c r="AR5" s="7"/>
    </row>
    <row r="6" ht="15.75" customHeight="1">
      <c r="A6" s="42" t="s">
        <v>112</v>
      </c>
      <c r="B6" s="24"/>
      <c r="C6" s="24"/>
      <c r="D6" s="25"/>
      <c r="E6" s="42" t="s">
        <v>226</v>
      </c>
      <c r="F6" s="24"/>
      <c r="G6" s="24"/>
      <c r="H6" s="24"/>
      <c r="I6" s="24"/>
      <c r="J6" s="25"/>
      <c r="K6" s="42" t="s">
        <v>275</v>
      </c>
      <c r="L6" s="24"/>
      <c r="M6" s="24"/>
      <c r="N6" s="24"/>
      <c r="O6" s="24"/>
      <c r="P6" s="24"/>
      <c r="Q6" s="24"/>
      <c r="R6" s="24"/>
      <c r="S6" s="24"/>
      <c r="T6" s="24"/>
      <c r="U6" s="24"/>
      <c r="V6" s="24"/>
      <c r="W6" s="24"/>
      <c r="X6" s="24"/>
      <c r="Y6" s="24"/>
      <c r="Z6" s="24"/>
      <c r="AA6" s="24"/>
      <c r="AB6" s="25"/>
      <c r="AC6" s="7"/>
      <c r="AD6" s="7"/>
      <c r="AE6" s="7"/>
      <c r="AF6" s="7"/>
      <c r="AG6" s="7"/>
      <c r="AH6" s="7"/>
      <c r="AI6" s="7"/>
      <c r="AJ6" s="7"/>
      <c r="AK6" s="7"/>
      <c r="AL6" s="7"/>
      <c r="AM6" s="7"/>
      <c r="AN6" s="7"/>
      <c r="AO6" s="7"/>
      <c r="AP6" s="7"/>
      <c r="AQ6" s="7"/>
      <c r="AR6" s="7"/>
    </row>
    <row r="7" ht="18.0" customHeight="1">
      <c r="A7" s="40" t="s">
        <v>110</v>
      </c>
      <c r="B7" s="41" t="s">
        <v>111</v>
      </c>
      <c r="C7" s="46" t="s">
        <v>119</v>
      </c>
      <c r="D7" s="46" t="s">
        <v>120</v>
      </c>
      <c r="E7" s="47" t="s">
        <v>223</v>
      </c>
      <c r="F7" s="47" t="s">
        <v>276</v>
      </c>
      <c r="G7" s="47" t="s">
        <v>277</v>
      </c>
      <c r="H7" s="47" t="s">
        <v>278</v>
      </c>
      <c r="I7" s="47" t="s">
        <v>279</v>
      </c>
      <c r="J7" s="47" t="s">
        <v>280</v>
      </c>
      <c r="K7" s="78" t="s">
        <v>281</v>
      </c>
      <c r="L7" s="78" t="s">
        <v>282</v>
      </c>
      <c r="M7" s="78" t="s">
        <v>283</v>
      </c>
      <c r="N7" s="78" t="s">
        <v>284</v>
      </c>
      <c r="O7" s="78" t="s">
        <v>285</v>
      </c>
      <c r="P7" s="78" t="s">
        <v>286</v>
      </c>
      <c r="Q7" s="78" t="s">
        <v>287</v>
      </c>
      <c r="R7" s="46" t="s">
        <v>288</v>
      </c>
      <c r="S7" s="46" t="s">
        <v>289</v>
      </c>
      <c r="T7" s="46" t="s">
        <v>290</v>
      </c>
      <c r="U7" s="47" t="s">
        <v>291</v>
      </c>
      <c r="V7" s="46" t="s">
        <v>292</v>
      </c>
      <c r="W7" s="46" t="s">
        <v>293</v>
      </c>
      <c r="X7" s="46" t="s">
        <v>294</v>
      </c>
      <c r="Y7" s="46" t="s">
        <v>295</v>
      </c>
      <c r="Z7" s="47" t="s">
        <v>296</v>
      </c>
      <c r="AA7" s="46" t="s">
        <v>297</v>
      </c>
      <c r="AB7" s="46" t="s">
        <v>298</v>
      </c>
      <c r="AC7" s="7"/>
      <c r="AD7" s="7"/>
      <c r="AE7" s="7"/>
      <c r="AF7" s="7"/>
      <c r="AG7" s="7"/>
      <c r="AH7" s="7"/>
      <c r="AI7" s="7"/>
      <c r="AJ7" s="7"/>
      <c r="AK7" s="7"/>
      <c r="AL7" s="7"/>
      <c r="AM7" s="7"/>
      <c r="AN7" s="7"/>
      <c r="AO7" s="7"/>
      <c r="AP7" s="7"/>
      <c r="AQ7" s="7"/>
      <c r="AR7" s="7"/>
    </row>
    <row r="8" ht="59.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60"/>
      <c r="AD8" s="60"/>
      <c r="AE8" s="60"/>
      <c r="AF8" s="60"/>
      <c r="AG8" s="60"/>
      <c r="AH8" s="60"/>
      <c r="AI8" s="60"/>
      <c r="AJ8" s="60"/>
      <c r="AK8" s="60"/>
      <c r="AL8" s="60"/>
      <c r="AM8" s="60"/>
      <c r="AN8" s="60"/>
      <c r="AO8" s="60"/>
      <c r="AP8" s="60"/>
      <c r="AQ8" s="60"/>
      <c r="AR8" s="60"/>
    </row>
    <row r="9" ht="43.5" customHeight="1">
      <c r="A9" s="49">
        <v>1.0</v>
      </c>
      <c r="B9" s="7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79"/>
      <c r="F9" s="79"/>
      <c r="G9" s="79"/>
      <c r="H9" s="80"/>
      <c r="I9" s="80"/>
      <c r="J9" s="80"/>
      <c r="K9" s="81"/>
      <c r="L9" s="81"/>
      <c r="M9" s="81"/>
      <c r="N9" s="81"/>
      <c r="O9" s="81"/>
      <c r="P9" s="81"/>
      <c r="Q9" s="81"/>
      <c r="R9" s="74" t="str">
        <f t="shared" ref="R9:R68" si="1">IF(AND(S9&gt;=0,S9&lt;=85),"Débil",
IF(AND(S9&gt;=86,S9&lt;=95),"Moderado",
IF(AND(S9&gt;=96,S9&lt;=100),"Fuerte","")))</f>
        <v/>
      </c>
      <c r="S9" s="74"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74" t="str">
        <f t="shared" ref="T9:T68" si="2">IF(OR(S9="",S9="Finalice la valoración del control para emitir su calificación"),"",IF(S9&lt;96,"Debe establecer un plan de acción en la hoja No. 7, que permita tener un control bien diseñado.","No debe establecer un plan de acción para mejorar el diseño del control."))</f>
        <v/>
      </c>
      <c r="U9" s="74"/>
      <c r="V9" s="74"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
      </c>
      <c r="W9" s="82" t="str">
        <f>IF(AND(S9="",S10="",S11=""),"",AVERAGE(S9:S11))</f>
        <v/>
      </c>
      <c r="X9" s="82" t="str">
        <f>IF(W9="","",
IF(W9=100,"Fuerte",
IF(W9&lt;50,"Débil",
IF(OR(W9&gt;=50,W9&lt;100),"Moderado",""))))</f>
        <v/>
      </c>
      <c r="Y9" s="50" t="str">
        <f>IF(X9="","",IF(X9="Fuerte","NO","SI"))</f>
        <v/>
      </c>
      <c r="Z9" s="50"/>
      <c r="AA9" s="50"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51"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61"/>
      <c r="AD9" s="61"/>
      <c r="AE9" s="61"/>
      <c r="AF9" s="61"/>
      <c r="AG9" s="61"/>
      <c r="AH9" s="61"/>
      <c r="AI9" s="61"/>
      <c r="AJ9" s="61"/>
      <c r="AK9" s="61"/>
      <c r="AL9" s="61"/>
      <c r="AM9" s="61"/>
      <c r="AN9" s="61"/>
      <c r="AO9" s="61"/>
      <c r="AP9" s="61"/>
      <c r="AQ9" s="61"/>
      <c r="AR9" s="61"/>
    </row>
    <row r="10" ht="43.5" customHeight="1">
      <c r="A10" s="43"/>
      <c r="B10" s="43"/>
      <c r="C10" s="43"/>
      <c r="D10" s="43"/>
      <c r="E10" s="79"/>
      <c r="F10" s="79"/>
      <c r="G10" s="79"/>
      <c r="H10" s="80"/>
      <c r="I10" s="80"/>
      <c r="J10" s="80"/>
      <c r="K10" s="81"/>
      <c r="L10" s="81"/>
      <c r="M10" s="81"/>
      <c r="N10" s="81"/>
      <c r="O10" s="81"/>
      <c r="P10" s="81"/>
      <c r="Q10" s="81"/>
      <c r="R10" s="74" t="str">
        <f t="shared" si="1"/>
        <v/>
      </c>
      <c r="S10" s="74"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74" t="str">
        <f t="shared" si="2"/>
        <v/>
      </c>
      <c r="U10" s="74"/>
      <c r="V10" s="74" t="str">
        <f t="shared" si="3"/>
        <v/>
      </c>
      <c r="W10" s="43"/>
      <c r="X10" s="43"/>
      <c r="Y10" s="43"/>
      <c r="Z10" s="43"/>
      <c r="AA10" s="43"/>
      <c r="AB10" s="43"/>
      <c r="AC10" s="7"/>
      <c r="AD10" s="7"/>
      <c r="AE10" s="7"/>
      <c r="AF10" s="7"/>
      <c r="AG10" s="7"/>
      <c r="AH10" s="7"/>
      <c r="AI10" s="7"/>
      <c r="AJ10" s="7"/>
      <c r="AK10" s="7"/>
      <c r="AL10" s="7"/>
      <c r="AM10" s="7"/>
      <c r="AN10" s="7"/>
      <c r="AO10" s="7"/>
      <c r="AP10" s="7"/>
      <c r="AQ10" s="7"/>
      <c r="AR10" s="7"/>
    </row>
    <row r="11" ht="43.5" customHeight="1">
      <c r="A11" s="48"/>
      <c r="B11" s="48"/>
      <c r="C11" s="48"/>
      <c r="D11" s="48"/>
      <c r="E11" s="79"/>
      <c r="F11" s="79"/>
      <c r="G11" s="79"/>
      <c r="H11" s="80"/>
      <c r="I11" s="80"/>
      <c r="J11" s="80"/>
      <c r="K11" s="81"/>
      <c r="L11" s="81"/>
      <c r="M11" s="81"/>
      <c r="N11" s="81"/>
      <c r="O11" s="81"/>
      <c r="P11" s="81"/>
      <c r="Q11" s="81"/>
      <c r="R11" s="74" t="str">
        <f t="shared" si="1"/>
        <v/>
      </c>
      <c r="S11" s="74"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4" t="str">
        <f t="shared" si="2"/>
        <v/>
      </c>
      <c r="U11" s="74"/>
      <c r="V11" s="74" t="str">
        <f t="shared" si="3"/>
        <v/>
      </c>
      <c r="W11" s="48"/>
      <c r="X11" s="48"/>
      <c r="Y11" s="48"/>
      <c r="Z11" s="48"/>
      <c r="AA11" s="48"/>
      <c r="AB11" s="48"/>
      <c r="AC11" s="7"/>
      <c r="AD11" s="7"/>
      <c r="AE11" s="7"/>
      <c r="AF11" s="7"/>
      <c r="AG11" s="7"/>
      <c r="AH11" s="7"/>
      <c r="AI11" s="7"/>
      <c r="AJ11" s="7"/>
      <c r="AK11" s="7"/>
      <c r="AL11" s="7"/>
      <c r="AM11" s="7"/>
      <c r="AN11" s="7"/>
      <c r="AO11" s="7"/>
      <c r="AP11" s="7"/>
      <c r="AQ11" s="7"/>
      <c r="AR11" s="7"/>
    </row>
    <row r="12" ht="43.5" customHeight="1">
      <c r="A12" s="49">
        <v>2.0</v>
      </c>
      <c r="B12" s="7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3"/>
      <c r="F12" s="83"/>
      <c r="G12" s="83"/>
      <c r="H12" s="84"/>
      <c r="I12" s="84"/>
      <c r="J12" s="84"/>
      <c r="K12" s="81"/>
      <c r="L12" s="81"/>
      <c r="M12" s="81"/>
      <c r="N12" s="81"/>
      <c r="O12" s="81"/>
      <c r="P12" s="81"/>
      <c r="Q12" s="81"/>
      <c r="R12" s="74" t="str">
        <f t="shared" si="1"/>
        <v/>
      </c>
      <c r="S12" s="74"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4" t="str">
        <f t="shared" si="2"/>
        <v/>
      </c>
      <c r="U12" s="74"/>
      <c r="V12" s="74" t="str">
        <f t="shared" si="3"/>
        <v/>
      </c>
      <c r="W12" s="82" t="str">
        <f>IF(AND(S12="",S13="",S14=""),"",AVERAGE(S12:S14))</f>
        <v/>
      </c>
      <c r="X12" s="82" t="str">
        <f>IF(W12="","",
IF(W12=100,"Fuerte",
IF(W12&lt;50,"Débil",
IF(OR(W12&gt;=50,W12&lt;100),"Moderado",""))))</f>
        <v/>
      </c>
      <c r="Y12" s="50" t="str">
        <f>IF(X12="","",IF(X12="Fuerte","NO","SI"))</f>
        <v/>
      </c>
      <c r="Z12" s="50"/>
      <c r="AA12" s="50"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1"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3.5" customHeight="1">
      <c r="A13" s="43"/>
      <c r="B13" s="43"/>
      <c r="C13" s="43"/>
      <c r="D13" s="43"/>
      <c r="E13" s="83"/>
      <c r="F13" s="83"/>
      <c r="G13" s="83"/>
      <c r="H13" s="84"/>
      <c r="I13" s="84"/>
      <c r="J13" s="84"/>
      <c r="K13" s="81"/>
      <c r="L13" s="81"/>
      <c r="M13" s="81"/>
      <c r="N13" s="81"/>
      <c r="O13" s="81"/>
      <c r="P13" s="81"/>
      <c r="Q13" s="81"/>
      <c r="R13" s="74" t="str">
        <f t="shared" si="1"/>
        <v/>
      </c>
      <c r="S13" s="74"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4" t="str">
        <f t="shared" si="2"/>
        <v/>
      </c>
      <c r="U13" s="74"/>
      <c r="V13" s="74" t="str">
        <f t="shared" si="3"/>
        <v/>
      </c>
      <c r="W13" s="43"/>
      <c r="X13" s="43"/>
      <c r="Y13" s="43"/>
      <c r="Z13" s="43"/>
      <c r="AA13" s="43"/>
      <c r="AB13" s="43"/>
      <c r="AC13" s="7"/>
      <c r="AD13" s="7"/>
      <c r="AE13" s="7"/>
      <c r="AF13" s="7"/>
      <c r="AG13" s="7"/>
      <c r="AH13" s="7"/>
      <c r="AI13" s="7"/>
      <c r="AJ13" s="7"/>
      <c r="AK13" s="7"/>
      <c r="AL13" s="7"/>
      <c r="AM13" s="7"/>
      <c r="AN13" s="7"/>
      <c r="AO13" s="7"/>
      <c r="AP13" s="7"/>
      <c r="AQ13" s="7"/>
      <c r="AR13" s="7"/>
    </row>
    <row r="14" ht="43.5" customHeight="1">
      <c r="A14" s="48"/>
      <c r="B14" s="48"/>
      <c r="C14" s="48"/>
      <c r="D14" s="48"/>
      <c r="E14" s="83"/>
      <c r="F14" s="83"/>
      <c r="G14" s="83"/>
      <c r="H14" s="84"/>
      <c r="I14" s="84"/>
      <c r="J14" s="84"/>
      <c r="K14" s="81"/>
      <c r="L14" s="81"/>
      <c r="M14" s="81"/>
      <c r="N14" s="81"/>
      <c r="O14" s="81"/>
      <c r="P14" s="81"/>
      <c r="Q14" s="81"/>
      <c r="R14" s="74" t="str">
        <f t="shared" si="1"/>
        <v/>
      </c>
      <c r="S14" s="74"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4" t="str">
        <f t="shared" si="2"/>
        <v/>
      </c>
      <c r="U14" s="74"/>
      <c r="V14" s="74" t="str">
        <f t="shared" si="3"/>
        <v/>
      </c>
      <c r="W14" s="48"/>
      <c r="X14" s="48"/>
      <c r="Y14" s="48"/>
      <c r="Z14" s="48"/>
      <c r="AA14" s="48"/>
      <c r="AB14" s="48"/>
      <c r="AC14" s="7"/>
      <c r="AD14" s="7"/>
      <c r="AE14" s="7"/>
      <c r="AF14" s="7"/>
      <c r="AG14" s="7"/>
      <c r="AH14" s="7"/>
      <c r="AI14" s="7"/>
      <c r="AJ14" s="7"/>
      <c r="AK14" s="7"/>
      <c r="AL14" s="7"/>
      <c r="AM14" s="7"/>
      <c r="AN14" s="7"/>
      <c r="AO14" s="7"/>
      <c r="AP14" s="7"/>
      <c r="AQ14" s="7"/>
      <c r="AR14" s="7"/>
    </row>
    <row r="15" ht="43.5" customHeight="1">
      <c r="A15" s="49">
        <v>3.0</v>
      </c>
      <c r="B15" s="7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3"/>
      <c r="F15" s="83"/>
      <c r="G15" s="83"/>
      <c r="H15" s="84"/>
      <c r="I15" s="84"/>
      <c r="J15" s="84"/>
      <c r="K15" s="81"/>
      <c r="L15" s="81"/>
      <c r="M15" s="81"/>
      <c r="N15" s="81"/>
      <c r="O15" s="81"/>
      <c r="P15" s="81"/>
      <c r="Q15" s="81"/>
      <c r="R15" s="74" t="str">
        <f t="shared" si="1"/>
        <v/>
      </c>
      <c r="S15" s="74"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4" t="str">
        <f t="shared" si="2"/>
        <v/>
      </c>
      <c r="U15" s="74"/>
      <c r="V15" s="74" t="str">
        <f t="shared" si="3"/>
        <v/>
      </c>
      <c r="W15" s="82" t="str">
        <f>IF(AND(S15="",S16="",S17=""),"",AVERAGE(S15:S17))</f>
        <v/>
      </c>
      <c r="X15" s="82" t="str">
        <f>IF(W15="","",
IF(W15=100,"Fuerte",
IF(W15&lt;50,"Débil",
IF(OR(W15&gt;=50,W15&lt;100),"Moderado",""))))</f>
        <v/>
      </c>
      <c r="Y15" s="50" t="str">
        <f>IF(X15="","",IF(X15="Fuerte","NO","SI"))</f>
        <v/>
      </c>
      <c r="Z15" s="50"/>
      <c r="AA15" s="50"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1"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3.5" customHeight="1">
      <c r="A16" s="43"/>
      <c r="B16" s="43"/>
      <c r="C16" s="43"/>
      <c r="D16" s="43"/>
      <c r="E16" s="83"/>
      <c r="F16" s="83"/>
      <c r="G16" s="83"/>
      <c r="H16" s="84"/>
      <c r="I16" s="84"/>
      <c r="J16" s="84"/>
      <c r="K16" s="81"/>
      <c r="L16" s="81"/>
      <c r="M16" s="81"/>
      <c r="N16" s="81"/>
      <c r="O16" s="81"/>
      <c r="P16" s="81"/>
      <c r="Q16" s="81"/>
      <c r="R16" s="74" t="str">
        <f t="shared" si="1"/>
        <v/>
      </c>
      <c r="S16" s="74"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4" t="str">
        <f t="shared" si="2"/>
        <v/>
      </c>
      <c r="U16" s="74"/>
      <c r="V16" s="74" t="str">
        <f t="shared" si="3"/>
        <v/>
      </c>
      <c r="W16" s="43"/>
      <c r="X16" s="43"/>
      <c r="Y16" s="43"/>
      <c r="Z16" s="43"/>
      <c r="AA16" s="43"/>
      <c r="AB16" s="43"/>
      <c r="AC16" s="7"/>
      <c r="AD16" s="7"/>
      <c r="AE16" s="7"/>
      <c r="AF16" s="7"/>
      <c r="AG16" s="7"/>
      <c r="AH16" s="7"/>
      <c r="AI16" s="7"/>
      <c r="AJ16" s="7"/>
      <c r="AK16" s="7"/>
      <c r="AL16" s="7"/>
      <c r="AM16" s="7"/>
      <c r="AN16" s="7"/>
      <c r="AO16" s="7"/>
      <c r="AP16" s="7"/>
      <c r="AQ16" s="7"/>
      <c r="AR16" s="7"/>
    </row>
    <row r="17" ht="43.5" customHeight="1">
      <c r="A17" s="48"/>
      <c r="B17" s="48"/>
      <c r="C17" s="48"/>
      <c r="D17" s="48"/>
      <c r="E17" s="83"/>
      <c r="F17" s="83"/>
      <c r="G17" s="83"/>
      <c r="H17" s="84"/>
      <c r="I17" s="84"/>
      <c r="J17" s="84"/>
      <c r="K17" s="81"/>
      <c r="L17" s="81"/>
      <c r="M17" s="81"/>
      <c r="N17" s="81"/>
      <c r="O17" s="81"/>
      <c r="P17" s="81"/>
      <c r="Q17" s="81"/>
      <c r="R17" s="74" t="str">
        <f t="shared" si="1"/>
        <v/>
      </c>
      <c r="S17" s="74"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4" t="str">
        <f t="shared" si="2"/>
        <v/>
      </c>
      <c r="U17" s="74"/>
      <c r="V17" s="74" t="str">
        <f t="shared" si="3"/>
        <v/>
      </c>
      <c r="W17" s="48"/>
      <c r="X17" s="48"/>
      <c r="Y17" s="48"/>
      <c r="Z17" s="48"/>
      <c r="AA17" s="48"/>
      <c r="AB17" s="48"/>
      <c r="AC17" s="7"/>
      <c r="AD17" s="7"/>
      <c r="AE17" s="7"/>
      <c r="AF17" s="7"/>
      <c r="AG17" s="7"/>
      <c r="AH17" s="7"/>
      <c r="AI17" s="7"/>
      <c r="AJ17" s="7"/>
      <c r="AK17" s="7"/>
      <c r="AL17" s="7"/>
      <c r="AM17" s="7"/>
      <c r="AN17" s="7"/>
      <c r="AO17" s="7"/>
      <c r="AP17" s="7"/>
      <c r="AQ17" s="7"/>
      <c r="AR17" s="7"/>
    </row>
    <row r="18" ht="87.0" customHeight="1">
      <c r="A18" s="49">
        <v>4.0</v>
      </c>
      <c r="B18" s="7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Gestión Documental</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Posibilidad de afectación economica y presupuestal por sustracción no autorizada de documentos</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E18" s="85" t="s">
        <v>299</v>
      </c>
      <c r="F18" s="83" t="s">
        <v>300</v>
      </c>
      <c r="G18" s="83" t="s">
        <v>301</v>
      </c>
      <c r="H18" s="84" t="s">
        <v>302</v>
      </c>
      <c r="I18" s="84" t="s">
        <v>303</v>
      </c>
      <c r="J18" s="84" t="s">
        <v>304</v>
      </c>
      <c r="K18" s="81" t="s">
        <v>305</v>
      </c>
      <c r="L18" s="81" t="s">
        <v>306</v>
      </c>
      <c r="M18" s="81" t="s">
        <v>307</v>
      </c>
      <c r="N18" s="81" t="s">
        <v>308</v>
      </c>
      <c r="O18" s="81" t="s">
        <v>309</v>
      </c>
      <c r="P18" s="81" t="s">
        <v>310</v>
      </c>
      <c r="Q18" s="81" t="s">
        <v>311</v>
      </c>
      <c r="R18" s="74" t="str">
        <f t="shared" si="1"/>
        <v>Fuerte</v>
      </c>
      <c r="S18" s="74">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100</v>
      </c>
      <c r="T18" s="74" t="str">
        <f t="shared" si="2"/>
        <v>No debe establecer un plan de acción para mejorar el diseño del control.</v>
      </c>
      <c r="U18" s="74" t="s">
        <v>312</v>
      </c>
      <c r="V18" s="74" t="str">
        <f t="shared" si="3"/>
        <v>Fuerte</v>
      </c>
      <c r="W18" s="82">
        <f>IF(AND(S18="",S19="",S20=""),"",AVERAGE(S18:S20))</f>
        <v>100</v>
      </c>
      <c r="X18" s="82" t="str">
        <f>IF(W18="","",
IF(W18=100,"Fuerte",
IF(W18&lt;50,"Débil",
IF(OR(W18&gt;=50,W18&lt;100),"Moderado",""))))</f>
        <v>Fuerte</v>
      </c>
      <c r="Y18" s="50" t="str">
        <f>IF(X18="","",IF(X18="Fuerte","NO","SI"))</f>
        <v>NO</v>
      </c>
      <c r="Z18" s="50" t="s">
        <v>313</v>
      </c>
      <c r="AA18" s="50">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2</v>
      </c>
      <c r="AB18" s="51"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Rara vez</v>
      </c>
      <c r="AC18" s="7"/>
      <c r="AD18" s="7"/>
      <c r="AE18" s="7"/>
      <c r="AF18" s="7"/>
      <c r="AG18" s="7"/>
      <c r="AH18" s="7"/>
      <c r="AI18" s="7"/>
      <c r="AJ18" s="7"/>
      <c r="AK18" s="7"/>
      <c r="AL18" s="7"/>
      <c r="AM18" s="7"/>
      <c r="AN18" s="7"/>
      <c r="AO18" s="7"/>
      <c r="AP18" s="7"/>
      <c r="AQ18" s="7"/>
      <c r="AR18" s="7"/>
    </row>
    <row r="19" ht="43.5" customHeight="1">
      <c r="A19" s="43"/>
      <c r="B19" s="43"/>
      <c r="C19" s="43"/>
      <c r="D19" s="43"/>
      <c r="E19" s="83"/>
      <c r="F19" s="83"/>
      <c r="G19" s="83"/>
      <c r="H19" s="84"/>
      <c r="I19" s="84"/>
      <c r="J19" s="84"/>
      <c r="K19" s="81"/>
      <c r="L19" s="81"/>
      <c r="M19" s="81"/>
      <c r="N19" s="81"/>
      <c r="O19" s="81"/>
      <c r="P19" s="81"/>
      <c r="Q19" s="81"/>
      <c r="R19" s="74" t="str">
        <f t="shared" si="1"/>
        <v/>
      </c>
      <c r="S19" s="74"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4" t="str">
        <f t="shared" si="2"/>
        <v/>
      </c>
      <c r="U19" s="74"/>
      <c r="V19" s="74" t="str">
        <f t="shared" si="3"/>
        <v/>
      </c>
      <c r="W19" s="43"/>
      <c r="X19" s="43"/>
      <c r="Y19" s="43"/>
      <c r="Z19" s="43"/>
      <c r="AA19" s="43"/>
      <c r="AB19" s="43"/>
      <c r="AC19" s="7"/>
      <c r="AD19" s="7"/>
      <c r="AE19" s="7"/>
      <c r="AF19" s="7"/>
      <c r="AG19" s="7"/>
      <c r="AH19" s="7"/>
      <c r="AI19" s="7"/>
      <c r="AJ19" s="7"/>
      <c r="AK19" s="7"/>
      <c r="AL19" s="7"/>
      <c r="AM19" s="7"/>
      <c r="AN19" s="7"/>
      <c r="AO19" s="7"/>
      <c r="AP19" s="7"/>
      <c r="AQ19" s="7"/>
      <c r="AR19" s="7"/>
    </row>
    <row r="20" ht="43.5" customHeight="1">
      <c r="A20" s="48"/>
      <c r="B20" s="48"/>
      <c r="C20" s="48"/>
      <c r="D20" s="48"/>
      <c r="E20" s="83"/>
      <c r="F20" s="83"/>
      <c r="G20" s="83"/>
      <c r="H20" s="84"/>
      <c r="I20" s="84"/>
      <c r="J20" s="84"/>
      <c r="K20" s="81"/>
      <c r="L20" s="81"/>
      <c r="M20" s="81"/>
      <c r="N20" s="81"/>
      <c r="O20" s="81"/>
      <c r="P20" s="81"/>
      <c r="Q20" s="81"/>
      <c r="R20" s="74" t="str">
        <f t="shared" si="1"/>
        <v/>
      </c>
      <c r="S20" s="74"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4" t="str">
        <f t="shared" si="2"/>
        <v/>
      </c>
      <c r="U20" s="74"/>
      <c r="V20" s="74" t="str">
        <f t="shared" si="3"/>
        <v/>
      </c>
      <c r="W20" s="48"/>
      <c r="X20" s="48"/>
      <c r="Y20" s="48"/>
      <c r="Z20" s="48"/>
      <c r="AA20" s="48"/>
      <c r="AB20" s="48"/>
      <c r="AC20" s="7"/>
      <c r="AD20" s="7"/>
      <c r="AE20" s="7"/>
      <c r="AF20" s="7"/>
      <c r="AG20" s="7"/>
      <c r="AH20" s="7"/>
      <c r="AI20" s="7"/>
      <c r="AJ20" s="7"/>
      <c r="AK20" s="7"/>
      <c r="AL20" s="7"/>
      <c r="AM20" s="7"/>
      <c r="AN20" s="7"/>
      <c r="AO20" s="7"/>
      <c r="AP20" s="7"/>
      <c r="AQ20" s="7"/>
      <c r="AR20" s="7"/>
    </row>
    <row r="21" ht="45.75" customHeight="1">
      <c r="A21" s="49">
        <v>5.0</v>
      </c>
      <c r="B21" s="7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3"/>
      <c r="F21" s="83"/>
      <c r="G21" s="83"/>
      <c r="H21" s="84"/>
      <c r="I21" s="84"/>
      <c r="J21" s="84"/>
      <c r="K21" s="81"/>
      <c r="L21" s="81"/>
      <c r="M21" s="81"/>
      <c r="N21" s="81"/>
      <c r="O21" s="81"/>
      <c r="P21" s="81"/>
      <c r="Q21" s="81"/>
      <c r="R21" s="74" t="str">
        <f t="shared" si="1"/>
        <v/>
      </c>
      <c r="S21" s="74"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4" t="str">
        <f t="shared" si="2"/>
        <v/>
      </c>
      <c r="U21" s="74"/>
      <c r="V21" s="74" t="str">
        <f t="shared" si="3"/>
        <v/>
      </c>
      <c r="W21" s="82" t="str">
        <f>IF(AND(S21="",S22="",S23=""),"",AVERAGE(S21:S23))</f>
        <v/>
      </c>
      <c r="X21" s="82" t="str">
        <f>IF(W21="","",
IF(W21=100,"Fuerte",
IF(W21&lt;50,"Débil",
IF(OR(W21&gt;=50,W21&lt;100),"Moderado",""))))</f>
        <v/>
      </c>
      <c r="Y21" s="50" t="str">
        <f>IF(X21="","",IF(X21="Fuerte","NO","SI"))</f>
        <v/>
      </c>
      <c r="Z21" s="50"/>
      <c r="AA21" s="50"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1"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3"/>
      <c r="B22" s="43"/>
      <c r="C22" s="43"/>
      <c r="D22" s="43"/>
      <c r="E22" s="83"/>
      <c r="F22" s="83"/>
      <c r="G22" s="83"/>
      <c r="H22" s="84"/>
      <c r="I22" s="84"/>
      <c r="J22" s="84"/>
      <c r="K22" s="81"/>
      <c r="L22" s="81"/>
      <c r="M22" s="81"/>
      <c r="N22" s="81"/>
      <c r="O22" s="81"/>
      <c r="P22" s="81"/>
      <c r="Q22" s="81"/>
      <c r="R22" s="74" t="str">
        <f t="shared" si="1"/>
        <v/>
      </c>
      <c r="S22" s="74"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4" t="str">
        <f t="shared" si="2"/>
        <v/>
      </c>
      <c r="U22" s="74"/>
      <c r="V22" s="74" t="str">
        <f t="shared" si="3"/>
        <v/>
      </c>
      <c r="W22" s="43"/>
      <c r="X22" s="43"/>
      <c r="Y22" s="43"/>
      <c r="Z22" s="43"/>
      <c r="AA22" s="43"/>
      <c r="AB22" s="43"/>
      <c r="AC22" s="7"/>
      <c r="AD22" s="7"/>
      <c r="AE22" s="7"/>
      <c r="AF22" s="7"/>
      <c r="AG22" s="7"/>
      <c r="AH22" s="7"/>
      <c r="AI22" s="7"/>
      <c r="AJ22" s="7"/>
      <c r="AK22" s="7"/>
      <c r="AL22" s="7"/>
      <c r="AM22" s="7"/>
      <c r="AN22" s="7"/>
      <c r="AO22" s="7"/>
      <c r="AP22" s="7"/>
      <c r="AQ22" s="7"/>
      <c r="AR22" s="7"/>
    </row>
    <row r="23" ht="45.75" customHeight="1">
      <c r="A23" s="48"/>
      <c r="B23" s="48"/>
      <c r="C23" s="48"/>
      <c r="D23" s="48"/>
      <c r="E23" s="83"/>
      <c r="F23" s="83"/>
      <c r="G23" s="83"/>
      <c r="H23" s="84"/>
      <c r="I23" s="84"/>
      <c r="J23" s="84"/>
      <c r="K23" s="81"/>
      <c r="L23" s="81"/>
      <c r="M23" s="81"/>
      <c r="N23" s="81"/>
      <c r="O23" s="81"/>
      <c r="P23" s="81"/>
      <c r="Q23" s="81"/>
      <c r="R23" s="74" t="str">
        <f t="shared" si="1"/>
        <v/>
      </c>
      <c r="S23" s="74"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4" t="str">
        <f t="shared" si="2"/>
        <v/>
      </c>
      <c r="U23" s="74"/>
      <c r="V23" s="74" t="str">
        <f t="shared" si="3"/>
        <v/>
      </c>
      <c r="W23" s="48"/>
      <c r="X23" s="48"/>
      <c r="Y23" s="48"/>
      <c r="Z23" s="48"/>
      <c r="AA23" s="48"/>
      <c r="AB23" s="48"/>
      <c r="AC23" s="7"/>
      <c r="AD23" s="7"/>
      <c r="AE23" s="7"/>
      <c r="AF23" s="7"/>
      <c r="AG23" s="7"/>
      <c r="AH23" s="7"/>
      <c r="AI23" s="7"/>
      <c r="AJ23" s="7"/>
      <c r="AK23" s="7"/>
      <c r="AL23" s="7"/>
      <c r="AM23" s="7"/>
      <c r="AN23" s="7"/>
      <c r="AO23" s="7"/>
      <c r="AP23" s="7"/>
      <c r="AQ23" s="7"/>
      <c r="AR23" s="7"/>
    </row>
    <row r="24" ht="45.75" customHeight="1">
      <c r="A24" s="49">
        <v>6.0</v>
      </c>
      <c r="B24" s="7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3"/>
      <c r="F24" s="83"/>
      <c r="G24" s="83"/>
      <c r="H24" s="84"/>
      <c r="I24" s="84"/>
      <c r="J24" s="84"/>
      <c r="K24" s="81"/>
      <c r="L24" s="81"/>
      <c r="M24" s="81"/>
      <c r="N24" s="81"/>
      <c r="O24" s="81"/>
      <c r="P24" s="81"/>
      <c r="Q24" s="81"/>
      <c r="R24" s="74" t="str">
        <f t="shared" si="1"/>
        <v/>
      </c>
      <c r="S24" s="74"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4" t="str">
        <f t="shared" si="2"/>
        <v/>
      </c>
      <c r="U24" s="74"/>
      <c r="V24" s="74" t="str">
        <f t="shared" si="3"/>
        <v/>
      </c>
      <c r="W24" s="82" t="str">
        <f>IF(AND(S24="",S25="",S26=""),"",AVERAGE(S24:S26))</f>
        <v/>
      </c>
      <c r="X24" s="82" t="str">
        <f>IF(W24="","",
IF(W24=100,"Fuerte",
IF(W24&lt;50,"Débil",
IF(OR(W24&gt;=50,W24&lt;100),"Moderado",""))))</f>
        <v/>
      </c>
      <c r="Y24" s="50" t="str">
        <f>IF(X24="","",IF(X24="Fuerte","NO","SI"))</f>
        <v/>
      </c>
      <c r="Z24" s="50"/>
      <c r="AA24" s="50"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1"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3"/>
      <c r="B25" s="43"/>
      <c r="C25" s="43"/>
      <c r="D25" s="43"/>
      <c r="E25" s="83"/>
      <c r="F25" s="83"/>
      <c r="G25" s="83"/>
      <c r="H25" s="84"/>
      <c r="I25" s="84"/>
      <c r="J25" s="84"/>
      <c r="K25" s="81"/>
      <c r="L25" s="81"/>
      <c r="M25" s="81"/>
      <c r="N25" s="81"/>
      <c r="O25" s="81"/>
      <c r="P25" s="81"/>
      <c r="Q25" s="81"/>
      <c r="R25" s="74" t="str">
        <f t="shared" si="1"/>
        <v/>
      </c>
      <c r="S25" s="74"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4" t="str">
        <f t="shared" si="2"/>
        <v/>
      </c>
      <c r="U25" s="74"/>
      <c r="V25" s="74" t="str">
        <f t="shared" si="3"/>
        <v/>
      </c>
      <c r="W25" s="43"/>
      <c r="X25" s="43"/>
      <c r="Y25" s="43"/>
      <c r="Z25" s="43"/>
      <c r="AA25" s="43"/>
      <c r="AB25" s="43"/>
      <c r="AC25" s="7"/>
      <c r="AD25" s="7"/>
      <c r="AE25" s="7"/>
      <c r="AF25" s="7"/>
      <c r="AG25" s="7"/>
      <c r="AH25" s="7"/>
      <c r="AI25" s="7"/>
      <c r="AJ25" s="7"/>
      <c r="AK25" s="7"/>
      <c r="AL25" s="7"/>
      <c r="AM25" s="7"/>
      <c r="AN25" s="7"/>
      <c r="AO25" s="7"/>
      <c r="AP25" s="7"/>
      <c r="AQ25" s="7"/>
      <c r="AR25" s="7"/>
    </row>
    <row r="26" ht="45.75" customHeight="1">
      <c r="A26" s="48"/>
      <c r="B26" s="48"/>
      <c r="C26" s="48"/>
      <c r="D26" s="48"/>
      <c r="E26" s="83"/>
      <c r="F26" s="83"/>
      <c r="G26" s="83"/>
      <c r="H26" s="84"/>
      <c r="I26" s="84"/>
      <c r="J26" s="84"/>
      <c r="K26" s="81"/>
      <c r="L26" s="81"/>
      <c r="M26" s="81"/>
      <c r="N26" s="81"/>
      <c r="O26" s="81"/>
      <c r="P26" s="81"/>
      <c r="Q26" s="81"/>
      <c r="R26" s="74" t="str">
        <f t="shared" si="1"/>
        <v/>
      </c>
      <c r="S26" s="74"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4" t="str">
        <f t="shared" si="2"/>
        <v/>
      </c>
      <c r="U26" s="74"/>
      <c r="V26" s="74" t="str">
        <f t="shared" si="3"/>
        <v/>
      </c>
      <c r="W26" s="48"/>
      <c r="X26" s="48"/>
      <c r="Y26" s="48"/>
      <c r="Z26" s="48"/>
      <c r="AA26" s="48"/>
      <c r="AB26" s="48"/>
      <c r="AC26" s="7"/>
      <c r="AD26" s="7"/>
      <c r="AE26" s="7"/>
      <c r="AF26" s="7"/>
      <c r="AG26" s="7"/>
      <c r="AH26" s="7"/>
      <c r="AI26" s="7"/>
      <c r="AJ26" s="7"/>
      <c r="AK26" s="7"/>
      <c r="AL26" s="7"/>
      <c r="AM26" s="7"/>
      <c r="AN26" s="7"/>
      <c r="AO26" s="7"/>
      <c r="AP26" s="7"/>
      <c r="AQ26" s="7"/>
      <c r="AR26" s="7"/>
    </row>
    <row r="27" ht="45.75" customHeight="1">
      <c r="A27" s="49">
        <v>7.0</v>
      </c>
      <c r="B27" s="7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3"/>
      <c r="F27" s="83"/>
      <c r="G27" s="83"/>
      <c r="H27" s="84"/>
      <c r="I27" s="84"/>
      <c r="J27" s="84"/>
      <c r="K27" s="81"/>
      <c r="L27" s="81"/>
      <c r="M27" s="81"/>
      <c r="N27" s="81"/>
      <c r="O27" s="81"/>
      <c r="P27" s="81"/>
      <c r="Q27" s="81"/>
      <c r="R27" s="74" t="str">
        <f t="shared" si="1"/>
        <v/>
      </c>
      <c r="S27" s="74"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4" t="str">
        <f t="shared" si="2"/>
        <v/>
      </c>
      <c r="U27" s="74"/>
      <c r="V27" s="74" t="str">
        <f t="shared" si="3"/>
        <v/>
      </c>
      <c r="W27" s="82" t="str">
        <f>IF(AND(S27="",S28="",S29=""),"",AVERAGE(S27:S29))</f>
        <v/>
      </c>
      <c r="X27" s="82" t="str">
        <f>IF(W27="","",
IF(W27=100,"Fuerte",
IF(W27&lt;50,"Débil",
IF(OR(W27&gt;=50,W27&lt;100),"Moderado",""))))</f>
        <v/>
      </c>
      <c r="Y27" s="50" t="str">
        <f>IF(X27="","",IF(X27="Fuerte","NO","SI"))</f>
        <v/>
      </c>
      <c r="Z27" s="50"/>
      <c r="AA27" s="50"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1"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3"/>
      <c r="B28" s="43"/>
      <c r="C28" s="43"/>
      <c r="D28" s="43"/>
      <c r="E28" s="83"/>
      <c r="F28" s="83"/>
      <c r="G28" s="83"/>
      <c r="H28" s="84"/>
      <c r="I28" s="84"/>
      <c r="J28" s="84"/>
      <c r="K28" s="81"/>
      <c r="L28" s="81"/>
      <c r="M28" s="81"/>
      <c r="N28" s="81"/>
      <c r="O28" s="81"/>
      <c r="P28" s="81"/>
      <c r="Q28" s="81"/>
      <c r="R28" s="74" t="str">
        <f t="shared" si="1"/>
        <v/>
      </c>
      <c r="S28" s="74"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4" t="str">
        <f t="shared" si="2"/>
        <v/>
      </c>
      <c r="U28" s="74"/>
      <c r="V28" s="74" t="str">
        <f t="shared" si="3"/>
        <v/>
      </c>
      <c r="W28" s="43"/>
      <c r="X28" s="43"/>
      <c r="Y28" s="43"/>
      <c r="Z28" s="43"/>
      <c r="AA28" s="43"/>
      <c r="AB28" s="43"/>
      <c r="AC28" s="7"/>
      <c r="AD28" s="7"/>
      <c r="AE28" s="7"/>
      <c r="AF28" s="7"/>
      <c r="AG28" s="7"/>
      <c r="AH28" s="7"/>
      <c r="AI28" s="7"/>
      <c r="AJ28" s="7"/>
      <c r="AK28" s="7"/>
      <c r="AL28" s="7"/>
      <c r="AM28" s="7"/>
      <c r="AN28" s="7"/>
      <c r="AO28" s="7"/>
      <c r="AP28" s="7"/>
      <c r="AQ28" s="7"/>
      <c r="AR28" s="7"/>
    </row>
    <row r="29" ht="45.75" customHeight="1">
      <c r="A29" s="48"/>
      <c r="B29" s="48"/>
      <c r="C29" s="48"/>
      <c r="D29" s="48"/>
      <c r="E29" s="83"/>
      <c r="F29" s="83"/>
      <c r="G29" s="83"/>
      <c r="H29" s="84"/>
      <c r="I29" s="84"/>
      <c r="J29" s="84"/>
      <c r="K29" s="81"/>
      <c r="L29" s="81"/>
      <c r="M29" s="81"/>
      <c r="N29" s="81"/>
      <c r="O29" s="81"/>
      <c r="P29" s="81"/>
      <c r="Q29" s="81"/>
      <c r="R29" s="74" t="str">
        <f t="shared" si="1"/>
        <v/>
      </c>
      <c r="S29" s="74"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4" t="str">
        <f t="shared" si="2"/>
        <v/>
      </c>
      <c r="U29" s="74"/>
      <c r="V29" s="74" t="str">
        <f t="shared" si="3"/>
        <v/>
      </c>
      <c r="W29" s="48"/>
      <c r="X29" s="48"/>
      <c r="Y29" s="48"/>
      <c r="Z29" s="48"/>
      <c r="AA29" s="48"/>
      <c r="AB29" s="48"/>
      <c r="AC29" s="7"/>
      <c r="AD29" s="7"/>
      <c r="AE29" s="7"/>
      <c r="AF29" s="7"/>
      <c r="AG29" s="7"/>
      <c r="AH29" s="7"/>
      <c r="AI29" s="7"/>
      <c r="AJ29" s="7"/>
      <c r="AK29" s="7"/>
      <c r="AL29" s="7"/>
      <c r="AM29" s="7"/>
      <c r="AN29" s="7"/>
      <c r="AO29" s="7"/>
      <c r="AP29" s="7"/>
      <c r="AQ29" s="7"/>
      <c r="AR29" s="7"/>
    </row>
    <row r="30" ht="45.75" customHeight="1">
      <c r="A30" s="49">
        <v>8.0</v>
      </c>
      <c r="B30" s="7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3"/>
      <c r="F30" s="83"/>
      <c r="G30" s="83"/>
      <c r="H30" s="84"/>
      <c r="I30" s="84"/>
      <c r="J30" s="84"/>
      <c r="K30" s="81"/>
      <c r="L30" s="81"/>
      <c r="M30" s="81"/>
      <c r="N30" s="81"/>
      <c r="O30" s="81"/>
      <c r="P30" s="81"/>
      <c r="Q30" s="81"/>
      <c r="R30" s="74" t="str">
        <f t="shared" si="1"/>
        <v/>
      </c>
      <c r="S30" s="74"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4" t="str">
        <f t="shared" si="2"/>
        <v/>
      </c>
      <c r="U30" s="74"/>
      <c r="V30" s="74" t="str">
        <f t="shared" si="3"/>
        <v/>
      </c>
      <c r="W30" s="82" t="str">
        <f>IF(AND(S30="",S31="",S32=""),"",AVERAGE(S30:S32))</f>
        <v/>
      </c>
      <c r="X30" s="82" t="str">
        <f>IF(W30="","",
IF(W30=100,"Fuerte",
IF(W30&lt;50,"Débil",
IF(OR(W30&gt;=50,W30&lt;100),"Moderado",""))))</f>
        <v/>
      </c>
      <c r="Y30" s="50" t="str">
        <f>IF(X30="","",IF(X30="Fuerte","NO","SI"))</f>
        <v/>
      </c>
      <c r="Z30" s="50"/>
      <c r="AA30" s="50"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1"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3"/>
      <c r="B31" s="43"/>
      <c r="C31" s="43"/>
      <c r="D31" s="43"/>
      <c r="E31" s="83"/>
      <c r="F31" s="83"/>
      <c r="G31" s="83"/>
      <c r="H31" s="84"/>
      <c r="I31" s="84"/>
      <c r="J31" s="84"/>
      <c r="K31" s="81"/>
      <c r="L31" s="81"/>
      <c r="M31" s="81"/>
      <c r="N31" s="81"/>
      <c r="O31" s="81"/>
      <c r="P31" s="81"/>
      <c r="Q31" s="81"/>
      <c r="R31" s="74" t="str">
        <f t="shared" si="1"/>
        <v/>
      </c>
      <c r="S31" s="74"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4" t="str">
        <f t="shared" si="2"/>
        <v/>
      </c>
      <c r="U31" s="74"/>
      <c r="V31" s="74" t="str">
        <f t="shared" si="3"/>
        <v/>
      </c>
      <c r="W31" s="43"/>
      <c r="X31" s="43"/>
      <c r="Y31" s="43"/>
      <c r="Z31" s="43"/>
      <c r="AA31" s="43"/>
      <c r="AB31" s="43"/>
      <c r="AC31" s="7"/>
      <c r="AD31" s="7"/>
      <c r="AE31" s="7"/>
      <c r="AF31" s="7"/>
      <c r="AG31" s="7"/>
      <c r="AH31" s="7"/>
      <c r="AI31" s="7"/>
      <c r="AJ31" s="7"/>
      <c r="AK31" s="7"/>
      <c r="AL31" s="7"/>
      <c r="AM31" s="7"/>
      <c r="AN31" s="7"/>
      <c r="AO31" s="7"/>
      <c r="AP31" s="7"/>
      <c r="AQ31" s="7"/>
      <c r="AR31" s="7"/>
    </row>
    <row r="32" ht="45.75" customHeight="1">
      <c r="A32" s="48"/>
      <c r="B32" s="48"/>
      <c r="C32" s="48"/>
      <c r="D32" s="48"/>
      <c r="E32" s="83"/>
      <c r="F32" s="83"/>
      <c r="G32" s="83"/>
      <c r="H32" s="84"/>
      <c r="I32" s="84"/>
      <c r="J32" s="84"/>
      <c r="K32" s="81"/>
      <c r="L32" s="81"/>
      <c r="M32" s="81"/>
      <c r="N32" s="81"/>
      <c r="O32" s="81"/>
      <c r="P32" s="81"/>
      <c r="Q32" s="81"/>
      <c r="R32" s="74" t="str">
        <f t="shared" si="1"/>
        <v/>
      </c>
      <c r="S32" s="74"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4" t="str">
        <f t="shared" si="2"/>
        <v/>
      </c>
      <c r="U32" s="74"/>
      <c r="V32" s="74" t="str">
        <f t="shared" si="3"/>
        <v/>
      </c>
      <c r="W32" s="48"/>
      <c r="X32" s="48"/>
      <c r="Y32" s="48"/>
      <c r="Z32" s="48"/>
      <c r="AA32" s="48"/>
      <c r="AB32" s="48"/>
      <c r="AC32" s="7"/>
      <c r="AD32" s="7"/>
      <c r="AE32" s="7"/>
      <c r="AF32" s="7"/>
      <c r="AG32" s="7"/>
      <c r="AH32" s="7"/>
      <c r="AI32" s="7"/>
      <c r="AJ32" s="7"/>
      <c r="AK32" s="7"/>
      <c r="AL32" s="7"/>
      <c r="AM32" s="7"/>
      <c r="AN32" s="7"/>
      <c r="AO32" s="7"/>
      <c r="AP32" s="7"/>
      <c r="AQ32" s="7"/>
      <c r="AR32" s="7"/>
    </row>
    <row r="33" ht="45.75" customHeight="1">
      <c r="A33" s="49">
        <v>9.0</v>
      </c>
      <c r="B33" s="7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3"/>
      <c r="F33" s="83"/>
      <c r="G33" s="83"/>
      <c r="H33" s="84"/>
      <c r="I33" s="84"/>
      <c r="J33" s="84"/>
      <c r="K33" s="81"/>
      <c r="L33" s="81"/>
      <c r="M33" s="81"/>
      <c r="N33" s="81"/>
      <c r="O33" s="81"/>
      <c r="P33" s="81"/>
      <c r="Q33" s="81"/>
      <c r="R33" s="74" t="str">
        <f t="shared" si="1"/>
        <v/>
      </c>
      <c r="S33" s="74"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4" t="str">
        <f t="shared" si="2"/>
        <v/>
      </c>
      <c r="U33" s="74"/>
      <c r="V33" s="74" t="str">
        <f t="shared" si="3"/>
        <v/>
      </c>
      <c r="W33" s="82" t="str">
        <f>IF(AND(S33="",S34="",S35=""),"",AVERAGE(S33:S35))</f>
        <v/>
      </c>
      <c r="X33" s="82" t="str">
        <f>IF(W33="","",
IF(W33=100,"Fuerte",
IF(W33&lt;50,"Débil",
IF(OR(W33&gt;=50,W33&lt;100),"Moderado",""))))</f>
        <v/>
      </c>
      <c r="Y33" s="50" t="str">
        <f>IF(X33="","",IF(X33="Fuerte","NO","SI"))</f>
        <v/>
      </c>
      <c r="Z33" s="50"/>
      <c r="AA33" s="50"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1"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3"/>
      <c r="B34" s="43"/>
      <c r="C34" s="43"/>
      <c r="D34" s="43"/>
      <c r="E34" s="83"/>
      <c r="F34" s="83"/>
      <c r="G34" s="83"/>
      <c r="H34" s="84"/>
      <c r="I34" s="84"/>
      <c r="J34" s="84"/>
      <c r="K34" s="81"/>
      <c r="L34" s="81"/>
      <c r="M34" s="81"/>
      <c r="N34" s="81"/>
      <c r="O34" s="81"/>
      <c r="P34" s="81"/>
      <c r="Q34" s="81"/>
      <c r="R34" s="74" t="str">
        <f t="shared" si="1"/>
        <v/>
      </c>
      <c r="S34" s="74"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4" t="str">
        <f t="shared" si="2"/>
        <v/>
      </c>
      <c r="U34" s="74"/>
      <c r="V34" s="74" t="str">
        <f t="shared" si="3"/>
        <v/>
      </c>
      <c r="W34" s="43"/>
      <c r="X34" s="43"/>
      <c r="Y34" s="43"/>
      <c r="Z34" s="43"/>
      <c r="AA34" s="43"/>
      <c r="AB34" s="43"/>
      <c r="AC34" s="7"/>
      <c r="AD34" s="7"/>
      <c r="AE34" s="7"/>
      <c r="AF34" s="7"/>
      <c r="AG34" s="7"/>
      <c r="AH34" s="7"/>
      <c r="AI34" s="7"/>
      <c r="AJ34" s="7"/>
      <c r="AK34" s="7"/>
      <c r="AL34" s="7"/>
      <c r="AM34" s="7"/>
      <c r="AN34" s="7"/>
      <c r="AO34" s="7"/>
      <c r="AP34" s="7"/>
      <c r="AQ34" s="7"/>
      <c r="AR34" s="7"/>
    </row>
    <row r="35" ht="45.75" customHeight="1">
      <c r="A35" s="48"/>
      <c r="B35" s="48"/>
      <c r="C35" s="48"/>
      <c r="D35" s="48"/>
      <c r="E35" s="83"/>
      <c r="F35" s="83"/>
      <c r="G35" s="83"/>
      <c r="H35" s="84"/>
      <c r="I35" s="84"/>
      <c r="J35" s="84"/>
      <c r="K35" s="81"/>
      <c r="L35" s="81"/>
      <c r="M35" s="81"/>
      <c r="N35" s="81"/>
      <c r="O35" s="81"/>
      <c r="P35" s="81"/>
      <c r="Q35" s="81"/>
      <c r="R35" s="74" t="str">
        <f t="shared" si="1"/>
        <v/>
      </c>
      <c r="S35" s="74"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4" t="str">
        <f t="shared" si="2"/>
        <v/>
      </c>
      <c r="U35" s="74"/>
      <c r="V35" s="74" t="str">
        <f t="shared" si="3"/>
        <v/>
      </c>
      <c r="W35" s="48"/>
      <c r="X35" s="48"/>
      <c r="Y35" s="48"/>
      <c r="Z35" s="48"/>
      <c r="AA35" s="48"/>
      <c r="AB35" s="48"/>
      <c r="AC35" s="7"/>
      <c r="AD35" s="7"/>
      <c r="AE35" s="7"/>
      <c r="AF35" s="7"/>
      <c r="AG35" s="7"/>
      <c r="AH35" s="7"/>
      <c r="AI35" s="7"/>
      <c r="AJ35" s="7"/>
      <c r="AK35" s="7"/>
      <c r="AL35" s="7"/>
      <c r="AM35" s="7"/>
      <c r="AN35" s="7"/>
      <c r="AO35" s="7"/>
      <c r="AP35" s="7"/>
      <c r="AQ35" s="7"/>
      <c r="AR35" s="7"/>
    </row>
    <row r="36" ht="45.75" customHeight="1">
      <c r="A36" s="49">
        <v>10.0</v>
      </c>
      <c r="B36" s="7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3"/>
      <c r="F36" s="83"/>
      <c r="G36" s="83"/>
      <c r="H36" s="84"/>
      <c r="I36" s="84"/>
      <c r="J36" s="84"/>
      <c r="K36" s="81"/>
      <c r="L36" s="81"/>
      <c r="M36" s="81"/>
      <c r="N36" s="81"/>
      <c r="O36" s="81"/>
      <c r="P36" s="81"/>
      <c r="Q36" s="81"/>
      <c r="R36" s="74" t="str">
        <f t="shared" si="1"/>
        <v/>
      </c>
      <c r="S36" s="74"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4" t="str">
        <f t="shared" si="2"/>
        <v/>
      </c>
      <c r="U36" s="74"/>
      <c r="V36" s="74" t="str">
        <f t="shared" si="3"/>
        <v/>
      </c>
      <c r="W36" s="82" t="str">
        <f>IF(AND(S36="",S37="",S38=""),"",AVERAGE(S36:S38))</f>
        <v/>
      </c>
      <c r="X36" s="82" t="str">
        <f>IF(W36="","",
IF(W36=100,"Fuerte",
IF(W36&lt;50,"Débil",
IF(OR(W36&gt;=50,W36&lt;100),"Moderado",""))))</f>
        <v/>
      </c>
      <c r="Y36" s="50" t="str">
        <f>IF(X36="","",IF(X36="Fuerte","NO","SI"))</f>
        <v/>
      </c>
      <c r="Z36" s="50"/>
      <c r="AA36" s="50"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1"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3"/>
      <c r="B37" s="43"/>
      <c r="C37" s="43"/>
      <c r="D37" s="43"/>
      <c r="E37" s="83"/>
      <c r="F37" s="83"/>
      <c r="G37" s="83"/>
      <c r="H37" s="84"/>
      <c r="I37" s="84"/>
      <c r="J37" s="84"/>
      <c r="K37" s="81"/>
      <c r="L37" s="81"/>
      <c r="M37" s="81"/>
      <c r="N37" s="81"/>
      <c r="O37" s="81"/>
      <c r="P37" s="81"/>
      <c r="Q37" s="81"/>
      <c r="R37" s="74" t="str">
        <f t="shared" si="1"/>
        <v/>
      </c>
      <c r="S37" s="74"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4" t="str">
        <f t="shared" si="2"/>
        <v/>
      </c>
      <c r="U37" s="74"/>
      <c r="V37" s="74" t="str">
        <f t="shared" si="3"/>
        <v/>
      </c>
      <c r="W37" s="43"/>
      <c r="X37" s="43"/>
      <c r="Y37" s="43"/>
      <c r="Z37" s="43"/>
      <c r="AA37" s="43"/>
      <c r="AB37" s="43"/>
      <c r="AC37" s="6"/>
      <c r="AD37" s="6"/>
      <c r="AE37" s="6"/>
      <c r="AF37" s="6"/>
      <c r="AG37" s="6"/>
      <c r="AH37" s="6"/>
      <c r="AI37" s="6"/>
      <c r="AJ37" s="6"/>
      <c r="AK37" s="6"/>
      <c r="AL37" s="6"/>
      <c r="AM37" s="6"/>
      <c r="AN37" s="6"/>
      <c r="AO37" s="6"/>
      <c r="AP37" s="6"/>
      <c r="AQ37" s="6"/>
      <c r="AR37" s="6"/>
    </row>
    <row r="38" ht="45.75" customHeight="1">
      <c r="A38" s="48"/>
      <c r="B38" s="48"/>
      <c r="C38" s="48"/>
      <c r="D38" s="48"/>
      <c r="E38" s="83"/>
      <c r="F38" s="83"/>
      <c r="G38" s="83"/>
      <c r="H38" s="84"/>
      <c r="I38" s="84"/>
      <c r="J38" s="84"/>
      <c r="K38" s="81"/>
      <c r="L38" s="81"/>
      <c r="M38" s="81"/>
      <c r="N38" s="81"/>
      <c r="O38" s="81"/>
      <c r="P38" s="81"/>
      <c r="Q38" s="81"/>
      <c r="R38" s="74" t="str">
        <f t="shared" si="1"/>
        <v/>
      </c>
      <c r="S38" s="74"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4" t="str">
        <f t="shared" si="2"/>
        <v/>
      </c>
      <c r="U38" s="74"/>
      <c r="V38" s="74" t="str">
        <f t="shared" si="3"/>
        <v/>
      </c>
      <c r="W38" s="48"/>
      <c r="X38" s="48"/>
      <c r="Y38" s="48"/>
      <c r="Z38" s="48"/>
      <c r="AA38" s="48"/>
      <c r="AB38" s="48"/>
      <c r="AC38" s="6"/>
      <c r="AD38" s="6"/>
      <c r="AE38" s="6"/>
      <c r="AF38" s="6"/>
      <c r="AG38" s="6"/>
      <c r="AH38" s="6"/>
      <c r="AI38" s="6"/>
      <c r="AJ38" s="6"/>
      <c r="AK38" s="6"/>
      <c r="AL38" s="6"/>
      <c r="AM38" s="6"/>
      <c r="AN38" s="6"/>
      <c r="AO38" s="6"/>
      <c r="AP38" s="6"/>
      <c r="AQ38" s="6"/>
      <c r="AR38" s="6"/>
    </row>
    <row r="39" ht="45.75" customHeight="1">
      <c r="A39" s="49">
        <v>11.0</v>
      </c>
      <c r="B39" s="7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3"/>
      <c r="F39" s="83"/>
      <c r="G39" s="83"/>
      <c r="H39" s="84"/>
      <c r="I39" s="84"/>
      <c r="J39" s="84"/>
      <c r="K39" s="81"/>
      <c r="L39" s="81"/>
      <c r="M39" s="81"/>
      <c r="N39" s="81"/>
      <c r="O39" s="81"/>
      <c r="P39" s="81"/>
      <c r="Q39" s="81"/>
      <c r="R39" s="74" t="str">
        <f t="shared" si="1"/>
        <v/>
      </c>
      <c r="S39" s="74"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4" t="str">
        <f t="shared" si="2"/>
        <v/>
      </c>
      <c r="U39" s="74"/>
      <c r="V39" s="74" t="str">
        <f t="shared" si="3"/>
        <v/>
      </c>
      <c r="W39" s="82" t="str">
        <f>IF(AND(S39="",S40="",S41=""),"",AVERAGE(S39:S41))</f>
        <v/>
      </c>
      <c r="X39" s="82" t="str">
        <f>IF(W39="","",
IF(W39=100,"Fuerte",
IF(W39&lt;50,"Débil",
IF(OR(W39&gt;=50,W39&lt;100),"Moderado",""))))</f>
        <v/>
      </c>
      <c r="Y39" s="50" t="str">
        <f>IF(X39="","",IF(X39="Fuerte","NO","SI"))</f>
        <v/>
      </c>
      <c r="Z39" s="50"/>
      <c r="AA39" s="50"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1"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3"/>
      <c r="B40" s="43"/>
      <c r="C40" s="43"/>
      <c r="D40" s="43"/>
      <c r="E40" s="83"/>
      <c r="F40" s="83"/>
      <c r="G40" s="83"/>
      <c r="H40" s="84"/>
      <c r="I40" s="84"/>
      <c r="J40" s="84"/>
      <c r="K40" s="81"/>
      <c r="L40" s="81"/>
      <c r="M40" s="81"/>
      <c r="N40" s="81"/>
      <c r="O40" s="81"/>
      <c r="P40" s="81"/>
      <c r="Q40" s="81"/>
      <c r="R40" s="74" t="str">
        <f t="shared" si="1"/>
        <v/>
      </c>
      <c r="S40" s="74"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4" t="str">
        <f t="shared" si="2"/>
        <v/>
      </c>
      <c r="U40" s="74"/>
      <c r="V40" s="74" t="str">
        <f t="shared" si="3"/>
        <v/>
      </c>
      <c r="W40" s="43"/>
      <c r="X40" s="43"/>
      <c r="Y40" s="43"/>
      <c r="Z40" s="43"/>
      <c r="AA40" s="43"/>
      <c r="AB40" s="43"/>
      <c r="AC40" s="6"/>
      <c r="AD40" s="6"/>
      <c r="AE40" s="6"/>
      <c r="AF40" s="6"/>
      <c r="AG40" s="6"/>
      <c r="AH40" s="6"/>
      <c r="AI40" s="6"/>
      <c r="AJ40" s="6"/>
      <c r="AK40" s="6"/>
      <c r="AL40" s="6"/>
      <c r="AM40" s="6"/>
      <c r="AN40" s="6"/>
      <c r="AO40" s="6"/>
      <c r="AP40" s="6"/>
      <c r="AQ40" s="6"/>
      <c r="AR40" s="6"/>
    </row>
    <row r="41" ht="45.75" customHeight="1">
      <c r="A41" s="48"/>
      <c r="B41" s="48"/>
      <c r="C41" s="48"/>
      <c r="D41" s="48"/>
      <c r="E41" s="83"/>
      <c r="F41" s="83"/>
      <c r="G41" s="83"/>
      <c r="H41" s="84"/>
      <c r="I41" s="84"/>
      <c r="J41" s="84"/>
      <c r="K41" s="81"/>
      <c r="L41" s="81"/>
      <c r="M41" s="81"/>
      <c r="N41" s="81"/>
      <c r="O41" s="81"/>
      <c r="P41" s="81"/>
      <c r="Q41" s="81"/>
      <c r="R41" s="74" t="str">
        <f t="shared" si="1"/>
        <v/>
      </c>
      <c r="S41" s="74"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4" t="str">
        <f t="shared" si="2"/>
        <v/>
      </c>
      <c r="U41" s="74"/>
      <c r="V41" s="74" t="str">
        <f t="shared" si="3"/>
        <v/>
      </c>
      <c r="W41" s="48"/>
      <c r="X41" s="48"/>
      <c r="Y41" s="48"/>
      <c r="Z41" s="48"/>
      <c r="AA41" s="48"/>
      <c r="AB41" s="48"/>
      <c r="AC41" s="6"/>
      <c r="AD41" s="6"/>
      <c r="AE41" s="6"/>
      <c r="AF41" s="6"/>
      <c r="AG41" s="6"/>
      <c r="AH41" s="6"/>
      <c r="AI41" s="6"/>
      <c r="AJ41" s="6"/>
      <c r="AK41" s="6"/>
      <c r="AL41" s="6"/>
      <c r="AM41" s="6"/>
      <c r="AN41" s="6"/>
      <c r="AO41" s="6"/>
      <c r="AP41" s="6"/>
      <c r="AQ41" s="6"/>
      <c r="AR41" s="6"/>
    </row>
    <row r="42" ht="45.75" customHeight="1">
      <c r="A42" s="49">
        <v>12.0</v>
      </c>
      <c r="B42" s="7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3"/>
      <c r="F42" s="83"/>
      <c r="G42" s="83"/>
      <c r="H42" s="84"/>
      <c r="I42" s="84"/>
      <c r="J42" s="84"/>
      <c r="K42" s="81"/>
      <c r="L42" s="81"/>
      <c r="M42" s="81"/>
      <c r="N42" s="81"/>
      <c r="O42" s="81"/>
      <c r="P42" s="81"/>
      <c r="Q42" s="81"/>
      <c r="R42" s="74" t="str">
        <f t="shared" si="1"/>
        <v/>
      </c>
      <c r="S42" s="74"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4" t="str">
        <f t="shared" si="2"/>
        <v/>
      </c>
      <c r="U42" s="74"/>
      <c r="V42" s="74" t="str">
        <f t="shared" si="3"/>
        <v/>
      </c>
      <c r="W42" s="82" t="str">
        <f>IF(AND(S42="",S43="",S44=""),"",AVERAGE(S42:S44))</f>
        <v/>
      </c>
      <c r="X42" s="82" t="str">
        <f>IF(W42="","",
IF(W42=100,"Fuerte",
IF(W42&lt;50,"Débil",
IF(OR(W42&gt;=50,W42&lt;100),"Moderado",""))))</f>
        <v/>
      </c>
      <c r="Y42" s="50" t="str">
        <f>IF(X42="","",IF(X42="Fuerte","NO","SI"))</f>
        <v/>
      </c>
      <c r="Z42" s="50"/>
      <c r="AA42" s="50"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1"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3"/>
      <c r="B43" s="43"/>
      <c r="C43" s="43"/>
      <c r="D43" s="43"/>
      <c r="E43" s="83"/>
      <c r="F43" s="83"/>
      <c r="G43" s="83"/>
      <c r="H43" s="84"/>
      <c r="I43" s="84"/>
      <c r="J43" s="84"/>
      <c r="K43" s="81"/>
      <c r="L43" s="81"/>
      <c r="M43" s="81"/>
      <c r="N43" s="81"/>
      <c r="O43" s="81"/>
      <c r="P43" s="81"/>
      <c r="Q43" s="81"/>
      <c r="R43" s="74" t="str">
        <f t="shared" si="1"/>
        <v/>
      </c>
      <c r="S43" s="74"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4" t="str">
        <f t="shared" si="2"/>
        <v/>
      </c>
      <c r="U43" s="74"/>
      <c r="V43" s="74" t="str">
        <f t="shared" si="3"/>
        <v/>
      </c>
      <c r="W43" s="43"/>
      <c r="X43" s="43"/>
      <c r="Y43" s="43"/>
      <c r="Z43" s="43"/>
      <c r="AA43" s="43"/>
      <c r="AB43" s="43"/>
      <c r="AC43" s="6"/>
      <c r="AD43" s="6"/>
      <c r="AE43" s="6"/>
      <c r="AF43" s="6"/>
      <c r="AG43" s="6"/>
      <c r="AH43" s="6"/>
      <c r="AI43" s="6"/>
      <c r="AJ43" s="6"/>
      <c r="AK43" s="6"/>
      <c r="AL43" s="6"/>
      <c r="AM43" s="6"/>
      <c r="AN43" s="6"/>
      <c r="AO43" s="6"/>
      <c r="AP43" s="6"/>
      <c r="AQ43" s="6"/>
      <c r="AR43" s="6"/>
    </row>
    <row r="44" ht="45.75" customHeight="1">
      <c r="A44" s="48"/>
      <c r="B44" s="48"/>
      <c r="C44" s="48"/>
      <c r="D44" s="48"/>
      <c r="E44" s="83"/>
      <c r="F44" s="83"/>
      <c r="G44" s="83"/>
      <c r="H44" s="84"/>
      <c r="I44" s="84"/>
      <c r="J44" s="84"/>
      <c r="K44" s="81"/>
      <c r="L44" s="81"/>
      <c r="M44" s="81"/>
      <c r="N44" s="81"/>
      <c r="O44" s="81"/>
      <c r="P44" s="81"/>
      <c r="Q44" s="81"/>
      <c r="R44" s="74" t="str">
        <f t="shared" si="1"/>
        <v/>
      </c>
      <c r="S44" s="74"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4" t="str">
        <f t="shared" si="2"/>
        <v/>
      </c>
      <c r="U44" s="74"/>
      <c r="V44" s="74" t="str">
        <f t="shared" si="3"/>
        <v/>
      </c>
      <c r="W44" s="48"/>
      <c r="X44" s="48"/>
      <c r="Y44" s="48"/>
      <c r="Z44" s="48"/>
      <c r="AA44" s="48"/>
      <c r="AB44" s="48"/>
      <c r="AC44" s="6"/>
      <c r="AD44" s="6"/>
      <c r="AE44" s="6"/>
      <c r="AF44" s="6"/>
      <c r="AG44" s="6"/>
      <c r="AH44" s="6"/>
      <c r="AI44" s="6"/>
      <c r="AJ44" s="6"/>
      <c r="AK44" s="6"/>
      <c r="AL44" s="6"/>
      <c r="AM44" s="6"/>
      <c r="AN44" s="6"/>
      <c r="AO44" s="6"/>
      <c r="AP44" s="6"/>
      <c r="AQ44" s="6"/>
      <c r="AR44" s="6"/>
    </row>
    <row r="45" ht="45.75" customHeight="1">
      <c r="A45" s="49">
        <v>13.0</v>
      </c>
      <c r="B45" s="7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3"/>
      <c r="F45" s="83"/>
      <c r="G45" s="83"/>
      <c r="H45" s="84"/>
      <c r="I45" s="84"/>
      <c r="J45" s="84"/>
      <c r="K45" s="81"/>
      <c r="L45" s="81"/>
      <c r="M45" s="81"/>
      <c r="N45" s="81"/>
      <c r="O45" s="81"/>
      <c r="P45" s="81"/>
      <c r="Q45" s="81"/>
      <c r="R45" s="74" t="str">
        <f t="shared" si="1"/>
        <v/>
      </c>
      <c r="S45" s="74"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4" t="str">
        <f t="shared" si="2"/>
        <v/>
      </c>
      <c r="U45" s="74"/>
      <c r="V45" s="74" t="str">
        <f t="shared" si="3"/>
        <v/>
      </c>
      <c r="W45" s="82" t="str">
        <f>IF(AND(S45="",S46="",S47=""),"",AVERAGE(S45:S47))</f>
        <v/>
      </c>
      <c r="X45" s="82" t="str">
        <f>IF(W45="","",
IF(W45=100,"Fuerte",
IF(W45&lt;50,"Débil",
IF(OR(W45&gt;=50,W45&lt;100),"Moderado",""))))</f>
        <v/>
      </c>
      <c r="Y45" s="50" t="str">
        <f>IF(X45="","",IF(X45="Fuerte","NO","SI"))</f>
        <v/>
      </c>
      <c r="Z45" s="50"/>
      <c r="AA45" s="50"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1"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3"/>
      <c r="B46" s="43"/>
      <c r="C46" s="43"/>
      <c r="D46" s="43"/>
      <c r="E46" s="83"/>
      <c r="F46" s="83"/>
      <c r="G46" s="83"/>
      <c r="H46" s="84"/>
      <c r="I46" s="84"/>
      <c r="J46" s="84"/>
      <c r="K46" s="81"/>
      <c r="L46" s="81"/>
      <c r="M46" s="81"/>
      <c r="N46" s="81"/>
      <c r="O46" s="81"/>
      <c r="P46" s="81"/>
      <c r="Q46" s="81"/>
      <c r="R46" s="74" t="str">
        <f t="shared" si="1"/>
        <v/>
      </c>
      <c r="S46" s="74"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4" t="str">
        <f t="shared" si="2"/>
        <v/>
      </c>
      <c r="U46" s="74"/>
      <c r="V46" s="74" t="str">
        <f t="shared" si="3"/>
        <v/>
      </c>
      <c r="W46" s="43"/>
      <c r="X46" s="43"/>
      <c r="Y46" s="43"/>
      <c r="Z46" s="43"/>
      <c r="AA46" s="43"/>
      <c r="AB46" s="43"/>
      <c r="AC46" s="6"/>
      <c r="AD46" s="6"/>
      <c r="AE46" s="6"/>
      <c r="AF46" s="6"/>
      <c r="AG46" s="6"/>
      <c r="AH46" s="6"/>
      <c r="AI46" s="6"/>
      <c r="AJ46" s="6"/>
      <c r="AK46" s="6"/>
      <c r="AL46" s="6"/>
      <c r="AM46" s="6"/>
      <c r="AN46" s="6"/>
      <c r="AO46" s="6"/>
      <c r="AP46" s="6"/>
      <c r="AQ46" s="6"/>
      <c r="AR46" s="6"/>
    </row>
    <row r="47" ht="45.75" customHeight="1">
      <c r="A47" s="48"/>
      <c r="B47" s="48"/>
      <c r="C47" s="48"/>
      <c r="D47" s="48"/>
      <c r="E47" s="83"/>
      <c r="F47" s="83"/>
      <c r="G47" s="83"/>
      <c r="H47" s="84"/>
      <c r="I47" s="84"/>
      <c r="J47" s="84"/>
      <c r="K47" s="81"/>
      <c r="L47" s="81"/>
      <c r="M47" s="81"/>
      <c r="N47" s="81"/>
      <c r="O47" s="81"/>
      <c r="P47" s="81"/>
      <c r="Q47" s="81"/>
      <c r="R47" s="74" t="str">
        <f t="shared" si="1"/>
        <v/>
      </c>
      <c r="S47" s="74"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4" t="str">
        <f t="shared" si="2"/>
        <v/>
      </c>
      <c r="U47" s="74"/>
      <c r="V47" s="74" t="str">
        <f t="shared" si="3"/>
        <v/>
      </c>
      <c r="W47" s="48"/>
      <c r="X47" s="48"/>
      <c r="Y47" s="48"/>
      <c r="Z47" s="48"/>
      <c r="AA47" s="48"/>
      <c r="AB47" s="48"/>
      <c r="AC47" s="6"/>
      <c r="AD47" s="6"/>
      <c r="AE47" s="6"/>
      <c r="AF47" s="6"/>
      <c r="AG47" s="6"/>
      <c r="AH47" s="6"/>
      <c r="AI47" s="6"/>
      <c r="AJ47" s="6"/>
      <c r="AK47" s="6"/>
      <c r="AL47" s="6"/>
      <c r="AM47" s="6"/>
      <c r="AN47" s="6"/>
      <c r="AO47" s="6"/>
      <c r="AP47" s="6"/>
      <c r="AQ47" s="6"/>
      <c r="AR47" s="6"/>
    </row>
    <row r="48" ht="45.75" customHeight="1">
      <c r="A48" s="49">
        <v>14.0</v>
      </c>
      <c r="B48" s="7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3"/>
      <c r="F48" s="83"/>
      <c r="G48" s="83"/>
      <c r="H48" s="84"/>
      <c r="I48" s="84"/>
      <c r="J48" s="84"/>
      <c r="K48" s="81"/>
      <c r="L48" s="81"/>
      <c r="M48" s="81"/>
      <c r="N48" s="81"/>
      <c r="O48" s="81"/>
      <c r="P48" s="81"/>
      <c r="Q48" s="81"/>
      <c r="R48" s="74" t="str">
        <f t="shared" si="1"/>
        <v/>
      </c>
      <c r="S48" s="74"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4" t="str">
        <f t="shared" si="2"/>
        <v/>
      </c>
      <c r="U48" s="74"/>
      <c r="V48" s="74" t="str">
        <f t="shared" si="3"/>
        <v/>
      </c>
      <c r="W48" s="82" t="str">
        <f>IF(AND(S48="",S49="",S50=""),"",AVERAGE(S48:S50))</f>
        <v/>
      </c>
      <c r="X48" s="82" t="str">
        <f>IF(W48="","",
IF(W48=100,"Fuerte",
IF(W48&lt;50,"Débil",
IF(OR(W48&gt;=50,W48&lt;100),"Moderado",""))))</f>
        <v/>
      </c>
      <c r="Y48" s="50" t="str">
        <f>IF(X48="","",IF(X48="Fuerte","NO","SI"))</f>
        <v/>
      </c>
      <c r="Z48" s="50"/>
      <c r="AA48" s="50"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1"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3"/>
      <c r="B49" s="43"/>
      <c r="C49" s="43"/>
      <c r="D49" s="43"/>
      <c r="E49" s="83"/>
      <c r="F49" s="83"/>
      <c r="G49" s="83"/>
      <c r="H49" s="84"/>
      <c r="I49" s="84"/>
      <c r="J49" s="84"/>
      <c r="K49" s="81"/>
      <c r="L49" s="81"/>
      <c r="M49" s="81"/>
      <c r="N49" s="81"/>
      <c r="O49" s="81"/>
      <c r="P49" s="81"/>
      <c r="Q49" s="81"/>
      <c r="R49" s="74" t="str">
        <f t="shared" si="1"/>
        <v/>
      </c>
      <c r="S49" s="74"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4" t="str">
        <f t="shared" si="2"/>
        <v/>
      </c>
      <c r="U49" s="74"/>
      <c r="V49" s="74" t="str">
        <f t="shared" si="3"/>
        <v/>
      </c>
      <c r="W49" s="43"/>
      <c r="X49" s="43"/>
      <c r="Y49" s="43"/>
      <c r="Z49" s="43"/>
      <c r="AA49" s="43"/>
      <c r="AB49" s="43"/>
      <c r="AC49" s="6"/>
      <c r="AD49" s="6"/>
      <c r="AE49" s="6"/>
      <c r="AF49" s="6"/>
      <c r="AG49" s="6"/>
      <c r="AH49" s="6"/>
      <c r="AI49" s="6"/>
      <c r="AJ49" s="6"/>
      <c r="AK49" s="6"/>
      <c r="AL49" s="6"/>
      <c r="AM49" s="6"/>
      <c r="AN49" s="6"/>
      <c r="AO49" s="6"/>
      <c r="AP49" s="6"/>
      <c r="AQ49" s="6"/>
      <c r="AR49" s="6"/>
    </row>
    <row r="50" ht="45.75" customHeight="1">
      <c r="A50" s="48"/>
      <c r="B50" s="48"/>
      <c r="C50" s="48"/>
      <c r="D50" s="48"/>
      <c r="E50" s="83"/>
      <c r="F50" s="83"/>
      <c r="G50" s="83"/>
      <c r="H50" s="84"/>
      <c r="I50" s="84"/>
      <c r="J50" s="84"/>
      <c r="K50" s="81"/>
      <c r="L50" s="81"/>
      <c r="M50" s="81"/>
      <c r="N50" s="81"/>
      <c r="O50" s="81"/>
      <c r="P50" s="81"/>
      <c r="Q50" s="81"/>
      <c r="R50" s="74" t="str">
        <f t="shared" si="1"/>
        <v/>
      </c>
      <c r="S50" s="74"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4" t="str">
        <f t="shared" si="2"/>
        <v/>
      </c>
      <c r="U50" s="74"/>
      <c r="V50" s="74" t="str">
        <f t="shared" si="3"/>
        <v/>
      </c>
      <c r="W50" s="48"/>
      <c r="X50" s="48"/>
      <c r="Y50" s="48"/>
      <c r="Z50" s="48"/>
      <c r="AA50" s="48"/>
      <c r="AB50" s="48"/>
      <c r="AC50" s="6"/>
      <c r="AD50" s="6"/>
      <c r="AE50" s="6"/>
      <c r="AF50" s="6"/>
      <c r="AG50" s="6"/>
      <c r="AH50" s="6"/>
      <c r="AI50" s="6"/>
      <c r="AJ50" s="6"/>
      <c r="AK50" s="6"/>
      <c r="AL50" s="6"/>
      <c r="AM50" s="6"/>
      <c r="AN50" s="6"/>
      <c r="AO50" s="6"/>
      <c r="AP50" s="6"/>
      <c r="AQ50" s="6"/>
      <c r="AR50" s="6"/>
    </row>
    <row r="51" ht="45.75" customHeight="1">
      <c r="A51" s="49">
        <v>15.0</v>
      </c>
      <c r="B51" s="7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3"/>
      <c r="F51" s="83"/>
      <c r="G51" s="83"/>
      <c r="H51" s="84"/>
      <c r="I51" s="84"/>
      <c r="J51" s="84"/>
      <c r="K51" s="81"/>
      <c r="L51" s="81"/>
      <c r="M51" s="81"/>
      <c r="N51" s="81"/>
      <c r="O51" s="81"/>
      <c r="P51" s="81"/>
      <c r="Q51" s="81"/>
      <c r="R51" s="74" t="str">
        <f t="shared" si="1"/>
        <v/>
      </c>
      <c r="S51" s="74"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4" t="str">
        <f t="shared" si="2"/>
        <v/>
      </c>
      <c r="U51" s="74"/>
      <c r="V51" s="74" t="str">
        <f t="shared" si="3"/>
        <v/>
      </c>
      <c r="W51" s="82" t="str">
        <f>IF(AND(S51="",S52="",S53=""),"",AVERAGE(S51:S53))</f>
        <v/>
      </c>
      <c r="X51" s="82" t="str">
        <f>IF(W51="","",
IF(W51=100,"Fuerte",
IF(W51&lt;50,"Débil",
IF(OR(W51&gt;=50,W51&lt;100),"Moderado",""))))</f>
        <v/>
      </c>
      <c r="Y51" s="50" t="str">
        <f>IF(X51="","",IF(X51="Fuerte","NO","SI"))</f>
        <v/>
      </c>
      <c r="Z51" s="50"/>
      <c r="AA51" s="50"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1"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3"/>
      <c r="B52" s="43"/>
      <c r="C52" s="43"/>
      <c r="D52" s="43"/>
      <c r="E52" s="83"/>
      <c r="F52" s="83"/>
      <c r="G52" s="83"/>
      <c r="H52" s="84"/>
      <c r="I52" s="84"/>
      <c r="J52" s="84"/>
      <c r="K52" s="81"/>
      <c r="L52" s="81"/>
      <c r="M52" s="81"/>
      <c r="N52" s="81"/>
      <c r="O52" s="81"/>
      <c r="P52" s="81"/>
      <c r="Q52" s="81"/>
      <c r="R52" s="74" t="str">
        <f t="shared" si="1"/>
        <v/>
      </c>
      <c r="S52" s="74"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4" t="str">
        <f t="shared" si="2"/>
        <v/>
      </c>
      <c r="U52" s="74"/>
      <c r="V52" s="74" t="str">
        <f t="shared" si="3"/>
        <v/>
      </c>
      <c r="W52" s="43"/>
      <c r="X52" s="43"/>
      <c r="Y52" s="43"/>
      <c r="Z52" s="43"/>
      <c r="AA52" s="43"/>
      <c r="AB52" s="43"/>
      <c r="AC52" s="6"/>
      <c r="AD52" s="6"/>
      <c r="AE52" s="6"/>
      <c r="AF52" s="6"/>
      <c r="AG52" s="6"/>
      <c r="AH52" s="6"/>
      <c r="AI52" s="6"/>
      <c r="AJ52" s="6"/>
      <c r="AK52" s="6"/>
      <c r="AL52" s="6"/>
      <c r="AM52" s="6"/>
      <c r="AN52" s="6"/>
      <c r="AO52" s="6"/>
      <c r="AP52" s="6"/>
      <c r="AQ52" s="6"/>
      <c r="AR52" s="6"/>
    </row>
    <row r="53" ht="45.75" customHeight="1">
      <c r="A53" s="48"/>
      <c r="B53" s="48"/>
      <c r="C53" s="48"/>
      <c r="D53" s="48"/>
      <c r="E53" s="83"/>
      <c r="F53" s="83"/>
      <c r="G53" s="83"/>
      <c r="H53" s="84"/>
      <c r="I53" s="84"/>
      <c r="J53" s="84"/>
      <c r="K53" s="81"/>
      <c r="L53" s="81"/>
      <c r="M53" s="81"/>
      <c r="N53" s="81"/>
      <c r="O53" s="81"/>
      <c r="P53" s="81"/>
      <c r="Q53" s="81"/>
      <c r="R53" s="74" t="str">
        <f t="shared" si="1"/>
        <v/>
      </c>
      <c r="S53" s="74"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4" t="str">
        <f t="shared" si="2"/>
        <v/>
      </c>
      <c r="U53" s="74"/>
      <c r="V53" s="74" t="str">
        <f t="shared" si="3"/>
        <v/>
      </c>
      <c r="W53" s="48"/>
      <c r="X53" s="48"/>
      <c r="Y53" s="48"/>
      <c r="Z53" s="48"/>
      <c r="AA53" s="48"/>
      <c r="AB53" s="48"/>
      <c r="AC53" s="6"/>
      <c r="AD53" s="6"/>
      <c r="AE53" s="6"/>
      <c r="AF53" s="6"/>
      <c r="AG53" s="6"/>
      <c r="AH53" s="6"/>
      <c r="AI53" s="6"/>
      <c r="AJ53" s="6"/>
      <c r="AK53" s="6"/>
      <c r="AL53" s="6"/>
      <c r="AM53" s="6"/>
      <c r="AN53" s="6"/>
      <c r="AO53" s="6"/>
      <c r="AP53" s="6"/>
      <c r="AQ53" s="6"/>
      <c r="AR53" s="6"/>
    </row>
    <row r="54" ht="45.75" customHeight="1">
      <c r="A54" s="49">
        <v>16.0</v>
      </c>
      <c r="B54" s="7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3"/>
      <c r="F54" s="83"/>
      <c r="G54" s="83"/>
      <c r="H54" s="84"/>
      <c r="I54" s="84"/>
      <c r="J54" s="84"/>
      <c r="K54" s="81"/>
      <c r="L54" s="81"/>
      <c r="M54" s="81"/>
      <c r="N54" s="81"/>
      <c r="O54" s="81"/>
      <c r="P54" s="81"/>
      <c r="Q54" s="81"/>
      <c r="R54" s="74" t="str">
        <f t="shared" si="1"/>
        <v/>
      </c>
      <c r="S54" s="74"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4" t="str">
        <f t="shared" si="2"/>
        <v/>
      </c>
      <c r="U54" s="74"/>
      <c r="V54" s="74" t="str">
        <f t="shared" si="3"/>
        <v/>
      </c>
      <c r="W54" s="82" t="str">
        <f>IF(AND(S54="",S55="",S56=""),"",AVERAGE(S54:S56))</f>
        <v/>
      </c>
      <c r="X54" s="82" t="str">
        <f>IF(W54="","",
IF(W54=100,"Fuerte",
IF(W54&lt;50,"Débil",
IF(OR(W54&gt;=50,W54&lt;100),"Moderado",""))))</f>
        <v/>
      </c>
      <c r="Y54" s="50" t="str">
        <f>IF(X54="","",IF(X54="Fuerte","NO","SI"))</f>
        <v/>
      </c>
      <c r="Z54" s="50"/>
      <c r="AA54" s="50"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1"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3"/>
      <c r="B55" s="43"/>
      <c r="C55" s="43"/>
      <c r="D55" s="43"/>
      <c r="E55" s="83"/>
      <c r="F55" s="83"/>
      <c r="G55" s="83"/>
      <c r="H55" s="84"/>
      <c r="I55" s="84"/>
      <c r="J55" s="84"/>
      <c r="K55" s="81"/>
      <c r="L55" s="81"/>
      <c r="M55" s="81"/>
      <c r="N55" s="81"/>
      <c r="O55" s="81"/>
      <c r="P55" s="81"/>
      <c r="Q55" s="81"/>
      <c r="R55" s="74" t="str">
        <f t="shared" si="1"/>
        <v/>
      </c>
      <c r="S55" s="74"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4" t="str">
        <f t="shared" si="2"/>
        <v/>
      </c>
      <c r="U55" s="74"/>
      <c r="V55" s="74" t="str">
        <f t="shared" si="3"/>
        <v/>
      </c>
      <c r="W55" s="43"/>
      <c r="X55" s="43"/>
      <c r="Y55" s="43"/>
      <c r="Z55" s="43"/>
      <c r="AA55" s="43"/>
      <c r="AB55" s="43"/>
      <c r="AC55" s="6"/>
      <c r="AD55" s="6"/>
      <c r="AE55" s="6"/>
      <c r="AF55" s="6"/>
      <c r="AG55" s="6"/>
      <c r="AH55" s="6"/>
      <c r="AI55" s="6"/>
      <c r="AJ55" s="6"/>
      <c r="AK55" s="6"/>
      <c r="AL55" s="6"/>
      <c r="AM55" s="6"/>
      <c r="AN55" s="6"/>
      <c r="AO55" s="6"/>
      <c r="AP55" s="6"/>
      <c r="AQ55" s="6"/>
      <c r="AR55" s="6"/>
    </row>
    <row r="56" ht="45.75" customHeight="1">
      <c r="A56" s="48"/>
      <c r="B56" s="48"/>
      <c r="C56" s="48"/>
      <c r="D56" s="48"/>
      <c r="E56" s="83"/>
      <c r="F56" s="83"/>
      <c r="G56" s="83"/>
      <c r="H56" s="84"/>
      <c r="I56" s="84"/>
      <c r="J56" s="84"/>
      <c r="K56" s="81"/>
      <c r="L56" s="81"/>
      <c r="M56" s="81"/>
      <c r="N56" s="81"/>
      <c r="O56" s="81"/>
      <c r="P56" s="81"/>
      <c r="Q56" s="81"/>
      <c r="R56" s="74" t="str">
        <f t="shared" si="1"/>
        <v/>
      </c>
      <c r="S56" s="74"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4" t="str">
        <f t="shared" si="2"/>
        <v/>
      </c>
      <c r="U56" s="74"/>
      <c r="V56" s="74" t="str">
        <f t="shared" si="3"/>
        <v/>
      </c>
      <c r="W56" s="48"/>
      <c r="X56" s="48"/>
      <c r="Y56" s="48"/>
      <c r="Z56" s="48"/>
      <c r="AA56" s="48"/>
      <c r="AB56" s="48"/>
      <c r="AC56" s="6"/>
      <c r="AD56" s="6"/>
      <c r="AE56" s="6"/>
      <c r="AF56" s="6"/>
      <c r="AG56" s="6"/>
      <c r="AH56" s="6"/>
      <c r="AI56" s="6"/>
      <c r="AJ56" s="6"/>
      <c r="AK56" s="6"/>
      <c r="AL56" s="6"/>
      <c r="AM56" s="6"/>
      <c r="AN56" s="6"/>
      <c r="AO56" s="6"/>
      <c r="AP56" s="6"/>
      <c r="AQ56" s="6"/>
      <c r="AR56" s="6"/>
    </row>
    <row r="57" ht="45.75" customHeight="1">
      <c r="A57" s="49">
        <v>17.0</v>
      </c>
      <c r="B57" s="7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3"/>
      <c r="F57" s="83"/>
      <c r="G57" s="83"/>
      <c r="H57" s="84"/>
      <c r="I57" s="84"/>
      <c r="J57" s="84"/>
      <c r="K57" s="81"/>
      <c r="L57" s="81"/>
      <c r="M57" s="81"/>
      <c r="N57" s="81"/>
      <c r="O57" s="81"/>
      <c r="P57" s="81"/>
      <c r="Q57" s="81"/>
      <c r="R57" s="74" t="str">
        <f t="shared" si="1"/>
        <v/>
      </c>
      <c r="S57" s="74"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4" t="str">
        <f t="shared" si="2"/>
        <v/>
      </c>
      <c r="U57" s="74"/>
      <c r="V57" s="74" t="str">
        <f t="shared" si="3"/>
        <v/>
      </c>
      <c r="W57" s="82" t="str">
        <f>IF(AND(S57="",S58="",S59=""),"",AVERAGE(S57:S59))</f>
        <v/>
      </c>
      <c r="X57" s="82" t="str">
        <f>IF(W57="","",
IF(W57=100,"Fuerte",
IF(W57&lt;50,"Débil",
IF(OR(W57&gt;=50,W57&lt;100),"Moderado",""))))</f>
        <v/>
      </c>
      <c r="Y57" s="50" t="str">
        <f>IF(X57="","",IF(X57="Fuerte","NO","SI"))</f>
        <v/>
      </c>
      <c r="Z57" s="50"/>
      <c r="AA57" s="50"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1"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3"/>
      <c r="B58" s="43"/>
      <c r="C58" s="43"/>
      <c r="D58" s="43"/>
      <c r="E58" s="83"/>
      <c r="F58" s="83"/>
      <c r="G58" s="83"/>
      <c r="H58" s="84"/>
      <c r="I58" s="84"/>
      <c r="J58" s="84"/>
      <c r="K58" s="81"/>
      <c r="L58" s="81"/>
      <c r="M58" s="81"/>
      <c r="N58" s="81"/>
      <c r="O58" s="81"/>
      <c r="P58" s="81"/>
      <c r="Q58" s="81"/>
      <c r="R58" s="74" t="str">
        <f t="shared" si="1"/>
        <v/>
      </c>
      <c r="S58" s="74"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4" t="str">
        <f t="shared" si="2"/>
        <v/>
      </c>
      <c r="U58" s="74"/>
      <c r="V58" s="74" t="str">
        <f t="shared" si="3"/>
        <v/>
      </c>
      <c r="W58" s="43"/>
      <c r="X58" s="43"/>
      <c r="Y58" s="43"/>
      <c r="Z58" s="43"/>
      <c r="AA58" s="43"/>
      <c r="AB58" s="43"/>
      <c r="AC58" s="6"/>
      <c r="AD58" s="6"/>
      <c r="AE58" s="6"/>
      <c r="AF58" s="6"/>
      <c r="AG58" s="6"/>
      <c r="AH58" s="6"/>
      <c r="AI58" s="6"/>
      <c r="AJ58" s="6"/>
      <c r="AK58" s="6"/>
      <c r="AL58" s="6"/>
      <c r="AM58" s="6"/>
      <c r="AN58" s="6"/>
      <c r="AO58" s="6"/>
      <c r="AP58" s="6"/>
      <c r="AQ58" s="6"/>
      <c r="AR58" s="6"/>
    </row>
    <row r="59" ht="45.75" customHeight="1">
      <c r="A59" s="48"/>
      <c r="B59" s="48"/>
      <c r="C59" s="48"/>
      <c r="D59" s="48"/>
      <c r="E59" s="83"/>
      <c r="F59" s="83"/>
      <c r="G59" s="83"/>
      <c r="H59" s="84"/>
      <c r="I59" s="84"/>
      <c r="J59" s="84"/>
      <c r="K59" s="81"/>
      <c r="L59" s="81"/>
      <c r="M59" s="81"/>
      <c r="N59" s="81"/>
      <c r="O59" s="81"/>
      <c r="P59" s="81"/>
      <c r="Q59" s="81"/>
      <c r="R59" s="74" t="str">
        <f t="shared" si="1"/>
        <v/>
      </c>
      <c r="S59" s="74"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4" t="str">
        <f t="shared" si="2"/>
        <v/>
      </c>
      <c r="U59" s="74"/>
      <c r="V59" s="74" t="str">
        <f t="shared" si="3"/>
        <v/>
      </c>
      <c r="W59" s="48"/>
      <c r="X59" s="48"/>
      <c r="Y59" s="48"/>
      <c r="Z59" s="48"/>
      <c r="AA59" s="48"/>
      <c r="AB59" s="48"/>
      <c r="AC59" s="6"/>
      <c r="AD59" s="6"/>
      <c r="AE59" s="6"/>
      <c r="AF59" s="6"/>
      <c r="AG59" s="6"/>
      <c r="AH59" s="6"/>
      <c r="AI59" s="6"/>
      <c r="AJ59" s="6"/>
      <c r="AK59" s="6"/>
      <c r="AL59" s="6"/>
      <c r="AM59" s="6"/>
      <c r="AN59" s="6"/>
      <c r="AO59" s="6"/>
      <c r="AP59" s="6"/>
      <c r="AQ59" s="6"/>
      <c r="AR59" s="6"/>
    </row>
    <row r="60" ht="45.75" customHeight="1">
      <c r="A60" s="49">
        <v>18.0</v>
      </c>
      <c r="B60" s="7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3"/>
      <c r="F60" s="83"/>
      <c r="G60" s="83"/>
      <c r="H60" s="84"/>
      <c r="I60" s="84"/>
      <c r="J60" s="84"/>
      <c r="K60" s="81"/>
      <c r="L60" s="81"/>
      <c r="M60" s="81"/>
      <c r="N60" s="81"/>
      <c r="O60" s="81"/>
      <c r="P60" s="81"/>
      <c r="Q60" s="81"/>
      <c r="R60" s="74" t="str">
        <f t="shared" si="1"/>
        <v/>
      </c>
      <c r="S60" s="74"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4" t="str">
        <f t="shared" si="2"/>
        <v/>
      </c>
      <c r="U60" s="74"/>
      <c r="V60" s="74" t="str">
        <f t="shared" si="3"/>
        <v/>
      </c>
      <c r="W60" s="82" t="str">
        <f>IF(AND(S60="",S61="",S62=""),"",AVERAGE(S60:S62))</f>
        <v/>
      </c>
      <c r="X60" s="82" t="str">
        <f>IF(W60="","",
IF(W60=100,"Fuerte",
IF(W60&lt;50,"Débil",
IF(OR(W60&gt;=50,W60&lt;100),"Moderado",""))))</f>
        <v/>
      </c>
      <c r="Y60" s="50" t="str">
        <f>IF(X60="","",IF(X60="Fuerte","NO","SI"))</f>
        <v/>
      </c>
      <c r="Z60" s="50"/>
      <c r="AA60" s="50"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1"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3"/>
      <c r="B61" s="43"/>
      <c r="C61" s="43"/>
      <c r="D61" s="43"/>
      <c r="E61" s="83"/>
      <c r="F61" s="83"/>
      <c r="G61" s="83"/>
      <c r="H61" s="84"/>
      <c r="I61" s="84"/>
      <c r="J61" s="84"/>
      <c r="K61" s="81"/>
      <c r="L61" s="81"/>
      <c r="M61" s="81"/>
      <c r="N61" s="81"/>
      <c r="O61" s="81"/>
      <c r="P61" s="81"/>
      <c r="Q61" s="81"/>
      <c r="R61" s="74" t="str">
        <f t="shared" si="1"/>
        <v/>
      </c>
      <c r="S61" s="74"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4" t="str">
        <f t="shared" si="2"/>
        <v/>
      </c>
      <c r="U61" s="74"/>
      <c r="V61" s="74" t="str">
        <f t="shared" si="3"/>
        <v/>
      </c>
      <c r="W61" s="43"/>
      <c r="X61" s="43"/>
      <c r="Y61" s="43"/>
      <c r="Z61" s="43"/>
      <c r="AA61" s="43"/>
      <c r="AB61" s="43"/>
      <c r="AC61" s="6"/>
      <c r="AD61" s="6"/>
      <c r="AE61" s="6"/>
      <c r="AF61" s="6"/>
      <c r="AG61" s="6"/>
      <c r="AH61" s="6"/>
      <c r="AI61" s="6"/>
      <c r="AJ61" s="6"/>
      <c r="AK61" s="6"/>
      <c r="AL61" s="6"/>
      <c r="AM61" s="6"/>
      <c r="AN61" s="6"/>
      <c r="AO61" s="6"/>
      <c r="AP61" s="6"/>
      <c r="AQ61" s="6"/>
      <c r="AR61" s="6"/>
    </row>
    <row r="62" ht="45.75" customHeight="1">
      <c r="A62" s="48"/>
      <c r="B62" s="48"/>
      <c r="C62" s="48"/>
      <c r="D62" s="48"/>
      <c r="E62" s="83"/>
      <c r="F62" s="83"/>
      <c r="G62" s="83"/>
      <c r="H62" s="84"/>
      <c r="I62" s="84"/>
      <c r="J62" s="84"/>
      <c r="K62" s="81"/>
      <c r="L62" s="81"/>
      <c r="M62" s="81"/>
      <c r="N62" s="81"/>
      <c r="O62" s="81"/>
      <c r="P62" s="81"/>
      <c r="Q62" s="81"/>
      <c r="R62" s="74" t="str">
        <f t="shared" si="1"/>
        <v/>
      </c>
      <c r="S62" s="74"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4" t="str">
        <f t="shared" si="2"/>
        <v/>
      </c>
      <c r="U62" s="74"/>
      <c r="V62" s="74" t="str">
        <f t="shared" si="3"/>
        <v/>
      </c>
      <c r="W62" s="48"/>
      <c r="X62" s="48"/>
      <c r="Y62" s="48"/>
      <c r="Z62" s="48"/>
      <c r="AA62" s="48"/>
      <c r="AB62" s="48"/>
      <c r="AC62" s="6"/>
      <c r="AD62" s="6"/>
      <c r="AE62" s="6"/>
      <c r="AF62" s="6"/>
      <c r="AG62" s="6"/>
      <c r="AH62" s="6"/>
      <c r="AI62" s="6"/>
      <c r="AJ62" s="6"/>
      <c r="AK62" s="6"/>
      <c r="AL62" s="6"/>
      <c r="AM62" s="6"/>
      <c r="AN62" s="6"/>
      <c r="AO62" s="6"/>
      <c r="AP62" s="6"/>
      <c r="AQ62" s="6"/>
      <c r="AR62" s="6"/>
    </row>
    <row r="63" ht="45.75" customHeight="1">
      <c r="A63" s="49">
        <v>19.0</v>
      </c>
      <c r="B63" s="7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3"/>
      <c r="F63" s="83"/>
      <c r="G63" s="83"/>
      <c r="H63" s="84"/>
      <c r="I63" s="84"/>
      <c r="J63" s="84"/>
      <c r="K63" s="81"/>
      <c r="L63" s="81"/>
      <c r="M63" s="81"/>
      <c r="N63" s="81"/>
      <c r="O63" s="81"/>
      <c r="P63" s="81"/>
      <c r="Q63" s="81"/>
      <c r="R63" s="74" t="str">
        <f t="shared" si="1"/>
        <v/>
      </c>
      <c r="S63" s="74"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4" t="str">
        <f t="shared" si="2"/>
        <v/>
      </c>
      <c r="U63" s="74"/>
      <c r="V63" s="74" t="str">
        <f t="shared" si="3"/>
        <v/>
      </c>
      <c r="W63" s="82" t="str">
        <f>IF(AND(S63="",S64="",S65=""),"",AVERAGE(S63:S65))</f>
        <v/>
      </c>
      <c r="X63" s="82" t="str">
        <f>IF(W63="","",
IF(W63=100,"Fuerte",
IF(W63&lt;50,"Débil",
IF(OR(W63&gt;=50,W63&lt;100),"Moderado",""))))</f>
        <v/>
      </c>
      <c r="Y63" s="50" t="str">
        <f>IF(X63="","",IF(X63="Fuerte","NO","SI"))</f>
        <v/>
      </c>
      <c r="Z63" s="50"/>
      <c r="AA63" s="50"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1"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3"/>
      <c r="B64" s="43"/>
      <c r="C64" s="43"/>
      <c r="D64" s="43"/>
      <c r="E64" s="83"/>
      <c r="F64" s="83"/>
      <c r="G64" s="83"/>
      <c r="H64" s="84"/>
      <c r="I64" s="84"/>
      <c r="J64" s="84"/>
      <c r="K64" s="81"/>
      <c r="L64" s="81"/>
      <c r="M64" s="81"/>
      <c r="N64" s="81"/>
      <c r="O64" s="81"/>
      <c r="P64" s="81"/>
      <c r="Q64" s="81"/>
      <c r="R64" s="74" t="str">
        <f t="shared" si="1"/>
        <v/>
      </c>
      <c r="S64" s="74"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4" t="str">
        <f t="shared" si="2"/>
        <v/>
      </c>
      <c r="U64" s="74"/>
      <c r="V64" s="74" t="str">
        <f t="shared" si="3"/>
        <v/>
      </c>
      <c r="W64" s="43"/>
      <c r="X64" s="43"/>
      <c r="Y64" s="43"/>
      <c r="Z64" s="43"/>
      <c r="AA64" s="43"/>
      <c r="AB64" s="43"/>
      <c r="AC64" s="6"/>
      <c r="AD64" s="6"/>
      <c r="AE64" s="6"/>
      <c r="AF64" s="6"/>
      <c r="AG64" s="6"/>
      <c r="AH64" s="6"/>
      <c r="AI64" s="6"/>
      <c r="AJ64" s="6"/>
      <c r="AK64" s="6"/>
      <c r="AL64" s="6"/>
      <c r="AM64" s="6"/>
      <c r="AN64" s="6"/>
      <c r="AO64" s="6"/>
      <c r="AP64" s="6"/>
      <c r="AQ64" s="6"/>
      <c r="AR64" s="6"/>
    </row>
    <row r="65" ht="45.75" customHeight="1">
      <c r="A65" s="48"/>
      <c r="B65" s="48"/>
      <c r="C65" s="48"/>
      <c r="D65" s="48"/>
      <c r="E65" s="83"/>
      <c r="F65" s="83"/>
      <c r="G65" s="83"/>
      <c r="H65" s="84"/>
      <c r="I65" s="84"/>
      <c r="J65" s="84"/>
      <c r="K65" s="81"/>
      <c r="L65" s="81"/>
      <c r="M65" s="81"/>
      <c r="N65" s="81"/>
      <c r="O65" s="81"/>
      <c r="P65" s="81"/>
      <c r="Q65" s="81"/>
      <c r="R65" s="74" t="str">
        <f t="shared" si="1"/>
        <v/>
      </c>
      <c r="S65" s="74"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4" t="str">
        <f t="shared" si="2"/>
        <v/>
      </c>
      <c r="U65" s="74"/>
      <c r="V65" s="74" t="str">
        <f t="shared" si="3"/>
        <v/>
      </c>
      <c r="W65" s="48"/>
      <c r="X65" s="48"/>
      <c r="Y65" s="48"/>
      <c r="Z65" s="48"/>
      <c r="AA65" s="48"/>
      <c r="AB65" s="48"/>
      <c r="AC65" s="6"/>
      <c r="AD65" s="6"/>
      <c r="AE65" s="6"/>
      <c r="AF65" s="6"/>
      <c r="AG65" s="6"/>
      <c r="AH65" s="6"/>
      <c r="AI65" s="6"/>
      <c r="AJ65" s="6"/>
      <c r="AK65" s="6"/>
      <c r="AL65" s="6"/>
      <c r="AM65" s="6"/>
      <c r="AN65" s="6"/>
      <c r="AO65" s="6"/>
      <c r="AP65" s="6"/>
      <c r="AQ65" s="6"/>
      <c r="AR65" s="6"/>
    </row>
    <row r="66" ht="45.75" customHeight="1">
      <c r="A66" s="49">
        <v>20.0</v>
      </c>
      <c r="B66" s="7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3"/>
      <c r="F66" s="83"/>
      <c r="G66" s="83"/>
      <c r="H66" s="84"/>
      <c r="I66" s="84"/>
      <c r="J66" s="84"/>
      <c r="K66" s="81"/>
      <c r="L66" s="81"/>
      <c r="M66" s="81"/>
      <c r="N66" s="81"/>
      <c r="O66" s="81"/>
      <c r="P66" s="81"/>
      <c r="Q66" s="81"/>
      <c r="R66" s="74" t="str">
        <f t="shared" si="1"/>
        <v/>
      </c>
      <c r="S66" s="74"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4" t="str">
        <f t="shared" si="2"/>
        <v/>
      </c>
      <c r="U66" s="74"/>
      <c r="V66" s="74" t="str">
        <f t="shared" si="3"/>
        <v/>
      </c>
      <c r="W66" s="82" t="str">
        <f>IF(AND(S66="",S67="",S68=""),"",AVERAGE(S66:S68))</f>
        <v/>
      </c>
      <c r="X66" s="82" t="str">
        <f>IF(W66="","",
IF(W66=100,"Fuerte",
IF(W66&lt;50,"Débil",
IF(OR(W66&gt;=50,W66&lt;100),"Moderado",""))))</f>
        <v/>
      </c>
      <c r="Y66" s="50" t="str">
        <f>IF(X66="","",IF(X66="Fuerte","NO","SI"))</f>
        <v/>
      </c>
      <c r="Z66" s="50"/>
      <c r="AA66" s="50"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1"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3"/>
      <c r="B67" s="43"/>
      <c r="C67" s="43"/>
      <c r="D67" s="43"/>
      <c r="E67" s="83"/>
      <c r="F67" s="83"/>
      <c r="G67" s="83"/>
      <c r="H67" s="84"/>
      <c r="I67" s="84"/>
      <c r="J67" s="84"/>
      <c r="K67" s="81"/>
      <c r="L67" s="81"/>
      <c r="M67" s="81"/>
      <c r="N67" s="81"/>
      <c r="O67" s="81"/>
      <c r="P67" s="81"/>
      <c r="Q67" s="81"/>
      <c r="R67" s="74" t="str">
        <f t="shared" si="1"/>
        <v/>
      </c>
      <c r="S67" s="74"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4" t="str">
        <f t="shared" si="2"/>
        <v/>
      </c>
      <c r="U67" s="74"/>
      <c r="V67" s="74" t="str">
        <f t="shared" si="3"/>
        <v/>
      </c>
      <c r="W67" s="43"/>
      <c r="X67" s="43"/>
      <c r="Y67" s="43"/>
      <c r="Z67" s="43"/>
      <c r="AA67" s="43"/>
      <c r="AB67" s="43"/>
      <c r="AC67" s="6"/>
      <c r="AD67" s="6"/>
      <c r="AE67" s="6"/>
      <c r="AF67" s="6"/>
      <c r="AG67" s="6"/>
      <c r="AH67" s="6"/>
      <c r="AI67" s="6"/>
      <c r="AJ67" s="6"/>
      <c r="AK67" s="6"/>
      <c r="AL67" s="6"/>
      <c r="AM67" s="6"/>
      <c r="AN67" s="6"/>
      <c r="AO67" s="6"/>
      <c r="AP67" s="6"/>
      <c r="AQ67" s="6"/>
      <c r="AR67" s="6"/>
    </row>
    <row r="68" ht="45.75" customHeight="1">
      <c r="A68" s="48"/>
      <c r="B68" s="48"/>
      <c r="C68" s="48"/>
      <c r="D68" s="48"/>
      <c r="E68" s="83"/>
      <c r="F68" s="83"/>
      <c r="G68" s="83"/>
      <c r="H68" s="84"/>
      <c r="I68" s="84"/>
      <c r="J68" s="84"/>
      <c r="K68" s="81"/>
      <c r="L68" s="81"/>
      <c r="M68" s="81"/>
      <c r="N68" s="81"/>
      <c r="O68" s="81"/>
      <c r="P68" s="81"/>
      <c r="Q68" s="81"/>
      <c r="R68" s="74" t="str">
        <f t="shared" si="1"/>
        <v/>
      </c>
      <c r="S68" s="74"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4" t="str">
        <f t="shared" si="2"/>
        <v/>
      </c>
      <c r="U68" s="74"/>
      <c r="V68" s="74" t="str">
        <f t="shared" si="3"/>
        <v/>
      </c>
      <c r="W68" s="48"/>
      <c r="X68" s="48"/>
      <c r="Y68" s="48"/>
      <c r="Z68" s="48"/>
      <c r="AA68" s="48"/>
      <c r="AB68" s="48"/>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B9:D68">
    <cfRule type="expression" dxfId="9" priority="1">
      <formula>IF($D9="No aplica",1,0)</formula>
    </cfRule>
  </conditionalFormatting>
  <conditionalFormatting sqref="E9:AB11">
    <cfRule type="expression" dxfId="9" priority="2">
      <formula>IF($D$9="No aplica",1,0)</formula>
    </cfRule>
  </conditionalFormatting>
  <conditionalFormatting sqref="E12:AB14">
    <cfRule type="expression" dxfId="9" priority="3">
      <formula>IF($D$12="No aplica",1,0)</formula>
    </cfRule>
  </conditionalFormatting>
  <conditionalFormatting sqref="E15:AB17">
    <cfRule type="expression" dxfId="9" priority="4">
      <formula>IF($D$15="No aplica",1,0)</formula>
    </cfRule>
  </conditionalFormatting>
  <conditionalFormatting sqref="E18:AB20">
    <cfRule type="expression" dxfId="9" priority="5">
      <formula>IF($D$18="No aplica",1,0)</formula>
    </cfRule>
  </conditionalFormatting>
  <conditionalFormatting sqref="E21:AB23">
    <cfRule type="expression" dxfId="9" priority="6">
      <formula>IF($D$21="No aplica",1,0)</formula>
    </cfRule>
  </conditionalFormatting>
  <conditionalFormatting sqref="E24:AB26">
    <cfRule type="expression" dxfId="9" priority="7">
      <formula>IF($D$24="No aplica",1,0)</formula>
    </cfRule>
  </conditionalFormatting>
  <conditionalFormatting sqref="E27:AB29">
    <cfRule type="expression" dxfId="9" priority="8">
      <formula>IF($D$27="No aplica",1,0)</formula>
    </cfRule>
  </conditionalFormatting>
  <conditionalFormatting sqref="E30:AB32">
    <cfRule type="expression" dxfId="9" priority="9">
      <formula>IF($D$30="No aplica",1,0)</formula>
    </cfRule>
  </conditionalFormatting>
  <conditionalFormatting sqref="E33:AB35">
    <cfRule type="expression" dxfId="9" priority="10">
      <formula>IF($D$33="No aplica",1,0)</formula>
    </cfRule>
  </conditionalFormatting>
  <conditionalFormatting sqref="E36:AB38">
    <cfRule type="expression" dxfId="9" priority="11">
      <formula>IF($D$36="No aplica",1,0)</formula>
    </cfRule>
  </conditionalFormatting>
  <conditionalFormatting sqref="E39:AB41">
    <cfRule type="expression" dxfId="9" priority="12">
      <formula>IF($D$39="No aplica",1,0)</formula>
    </cfRule>
  </conditionalFormatting>
  <conditionalFormatting sqref="E42:AB44">
    <cfRule type="expression" dxfId="9" priority="13">
      <formula>IF($D$42="No aplica",1,0)</formula>
    </cfRule>
  </conditionalFormatting>
  <conditionalFormatting sqref="E45:AB47">
    <cfRule type="expression" dxfId="9" priority="14">
      <formula>IF($D$45="No aplica",1,0)</formula>
    </cfRule>
  </conditionalFormatting>
  <conditionalFormatting sqref="E48:AB50">
    <cfRule type="expression" dxfId="9" priority="15">
      <formula>IF($D$48="No aplica",1,0)</formula>
    </cfRule>
  </conditionalFormatting>
  <conditionalFormatting sqref="E51:AB53">
    <cfRule type="expression" dxfId="9" priority="16">
      <formula>IF($D$51="No aplica",1,0)</formula>
    </cfRule>
  </conditionalFormatting>
  <conditionalFormatting sqref="E54:AB56">
    <cfRule type="expression" dxfId="9" priority="17">
      <formula>IF($D$54="No aplica",1,0)</formula>
    </cfRule>
  </conditionalFormatting>
  <conditionalFormatting sqref="E57:AB59">
    <cfRule type="expression" dxfId="9" priority="18">
      <formula>IF($D$57="No aplica",1,0)</formula>
    </cfRule>
  </conditionalFormatting>
  <conditionalFormatting sqref="E60:AB62">
    <cfRule type="expression" dxfId="9" priority="19">
      <formula>IF($D$60="No aplica",1,0)</formula>
    </cfRule>
  </conditionalFormatting>
  <conditionalFormatting sqref="E63:AB65">
    <cfRule type="expression" dxfId="9" priority="20">
      <formula>IF($D$63="No aplica",1,0)</formula>
    </cfRule>
  </conditionalFormatting>
  <conditionalFormatting sqref="E66:AB68">
    <cfRule type="expression" dxfId="9" priority="21">
      <formula>IF($D$66="No aplica",1,0)</formula>
    </cfRule>
  </conditionalFormatting>
  <conditionalFormatting sqref="AB9">
    <cfRule type="expression" dxfId="0" priority="22">
      <formula>IF($AB9="Casi seguro",1,0)</formula>
    </cfRule>
  </conditionalFormatting>
  <conditionalFormatting sqref="AB9">
    <cfRule type="expression" dxfId="1" priority="23">
      <formula>IF($AB9="Probable",1,0)</formula>
    </cfRule>
  </conditionalFormatting>
  <conditionalFormatting sqref="AB9">
    <cfRule type="expression" dxfId="2" priority="24">
      <formula>IF($AB9="Posible",1,0)</formula>
    </cfRule>
  </conditionalFormatting>
  <conditionalFormatting sqref="AB9">
    <cfRule type="expression" dxfId="3" priority="25">
      <formula>IF($AB9="Improbable",1,0)</formula>
    </cfRule>
  </conditionalFormatting>
  <conditionalFormatting sqref="AB9">
    <cfRule type="expression" dxfId="4" priority="26">
      <formula>IF($AB9="Rara vez",1,0)</formula>
    </cfRule>
  </conditionalFormatting>
  <conditionalFormatting sqref="AB12">
    <cfRule type="expression" dxfId="0" priority="27">
      <formula>IF($AB12="Casi seguro",1,0)</formula>
    </cfRule>
  </conditionalFormatting>
  <conditionalFormatting sqref="AB12">
    <cfRule type="expression" dxfId="1" priority="28">
      <formula>IF($AB12="Probable",1,0)</formula>
    </cfRule>
  </conditionalFormatting>
  <conditionalFormatting sqref="AB12">
    <cfRule type="expression" dxfId="2" priority="29">
      <formula>IF($AB12="Posible",1,0)</formula>
    </cfRule>
  </conditionalFormatting>
  <conditionalFormatting sqref="AB12">
    <cfRule type="expression" dxfId="3" priority="30">
      <formula>IF($AB12="Improbable",1,0)</formula>
    </cfRule>
  </conditionalFormatting>
  <conditionalFormatting sqref="AB12">
    <cfRule type="expression" dxfId="4" priority="31">
      <formula>IF($AB12="Rara vez",1,0)</formula>
    </cfRule>
  </conditionalFormatting>
  <conditionalFormatting sqref="AB15">
    <cfRule type="expression" dxfId="0" priority="32">
      <formula>IF($AB15="Casi seguro",1,0)</formula>
    </cfRule>
  </conditionalFormatting>
  <conditionalFormatting sqref="AB15">
    <cfRule type="expression" dxfId="1" priority="33">
      <formula>IF($AB15="Probable",1,0)</formula>
    </cfRule>
  </conditionalFormatting>
  <conditionalFormatting sqref="AB15">
    <cfRule type="expression" dxfId="2" priority="34">
      <formula>IF($AB15="Posible",1,0)</formula>
    </cfRule>
  </conditionalFormatting>
  <conditionalFormatting sqref="AB15">
    <cfRule type="expression" dxfId="3" priority="35">
      <formula>IF($AB15="Improbable",1,0)</formula>
    </cfRule>
  </conditionalFormatting>
  <conditionalFormatting sqref="AB15">
    <cfRule type="expression" dxfId="4" priority="36">
      <formula>IF($AB15="Rara vez",1,0)</formula>
    </cfRule>
  </conditionalFormatting>
  <conditionalFormatting sqref="AB18">
    <cfRule type="expression" dxfId="0" priority="37">
      <formula>IF($AB18="Casi seguro",1,0)</formula>
    </cfRule>
  </conditionalFormatting>
  <conditionalFormatting sqref="AB18">
    <cfRule type="expression" dxfId="1" priority="38">
      <formula>IF($AB18="Probable",1,0)</formula>
    </cfRule>
  </conditionalFormatting>
  <conditionalFormatting sqref="AB18">
    <cfRule type="expression" dxfId="2" priority="39">
      <formula>IF($AB18="Posible",1,0)</formula>
    </cfRule>
  </conditionalFormatting>
  <conditionalFormatting sqref="AB18">
    <cfRule type="expression" dxfId="3" priority="40">
      <formula>IF($AB18="Improbable",1,0)</formula>
    </cfRule>
  </conditionalFormatting>
  <conditionalFormatting sqref="AB18">
    <cfRule type="expression" dxfId="4" priority="41">
      <formula>IF($AB18="Rara vez",1,0)</formula>
    </cfRule>
  </conditionalFormatting>
  <conditionalFormatting sqref="AB21">
    <cfRule type="expression" dxfId="0" priority="42">
      <formula>IF($AB21="Casi seguro",1,0)</formula>
    </cfRule>
  </conditionalFormatting>
  <conditionalFormatting sqref="AB21">
    <cfRule type="expression" dxfId="1" priority="43">
      <formula>IF($AB21="Probable",1,0)</formula>
    </cfRule>
  </conditionalFormatting>
  <conditionalFormatting sqref="AB21">
    <cfRule type="expression" dxfId="2" priority="44">
      <formula>IF($AB21="Posible",1,0)</formula>
    </cfRule>
  </conditionalFormatting>
  <conditionalFormatting sqref="AB21">
    <cfRule type="expression" dxfId="3" priority="45">
      <formula>IF($AB21="Improbable",1,0)</formula>
    </cfRule>
  </conditionalFormatting>
  <conditionalFormatting sqref="AB21">
    <cfRule type="expression" dxfId="4" priority="46">
      <formula>IF($AB21="Rara vez",1,0)</formula>
    </cfRule>
  </conditionalFormatting>
  <conditionalFormatting sqref="AB24">
    <cfRule type="expression" dxfId="0" priority="47">
      <formula>IF($AB24="Casi seguro",1,0)</formula>
    </cfRule>
  </conditionalFormatting>
  <conditionalFormatting sqref="AB24">
    <cfRule type="expression" dxfId="1" priority="48">
      <formula>IF($AB24="Probable",1,0)</formula>
    </cfRule>
  </conditionalFormatting>
  <conditionalFormatting sqref="AB24">
    <cfRule type="expression" dxfId="2" priority="49">
      <formula>IF($AB24="Posible",1,0)</formula>
    </cfRule>
  </conditionalFormatting>
  <conditionalFormatting sqref="AB24">
    <cfRule type="expression" dxfId="3" priority="50">
      <formula>IF($AB24="Improbable",1,0)</formula>
    </cfRule>
  </conditionalFormatting>
  <conditionalFormatting sqref="AB24">
    <cfRule type="expression" dxfId="4" priority="51">
      <formula>IF($AB24="Rara vez",1,0)</formula>
    </cfRule>
  </conditionalFormatting>
  <conditionalFormatting sqref="AB27">
    <cfRule type="expression" dxfId="0" priority="52">
      <formula>IF($AB27="Casi seguro",1,0)</formula>
    </cfRule>
  </conditionalFormatting>
  <conditionalFormatting sqref="AB27">
    <cfRule type="expression" dxfId="1" priority="53">
      <formula>IF($AB27="Probable",1,0)</formula>
    </cfRule>
  </conditionalFormatting>
  <conditionalFormatting sqref="AB27">
    <cfRule type="expression" dxfId="2" priority="54">
      <formula>IF($AB27="Posible",1,0)</formula>
    </cfRule>
  </conditionalFormatting>
  <conditionalFormatting sqref="AB27">
    <cfRule type="expression" dxfId="3" priority="55">
      <formula>IF($AB27="Improbable",1,0)</formula>
    </cfRule>
  </conditionalFormatting>
  <conditionalFormatting sqref="AB27">
    <cfRule type="expression" dxfId="4" priority="56">
      <formula>IF($AB27="Rara vez",1,0)</formula>
    </cfRule>
  </conditionalFormatting>
  <conditionalFormatting sqref="AB30">
    <cfRule type="expression" dxfId="0" priority="57">
      <formula>IF($AB30="Casi seguro",1,0)</formula>
    </cfRule>
  </conditionalFormatting>
  <conditionalFormatting sqref="AB30">
    <cfRule type="expression" dxfId="1" priority="58">
      <formula>IF($AB30="Probable",1,0)</formula>
    </cfRule>
  </conditionalFormatting>
  <conditionalFormatting sqref="AB30">
    <cfRule type="expression" dxfId="2" priority="59">
      <formula>IF($AB30="Posible",1,0)</formula>
    </cfRule>
  </conditionalFormatting>
  <conditionalFormatting sqref="AB30">
    <cfRule type="expression" dxfId="3" priority="60">
      <formula>IF($AB30="Improbable",1,0)</formula>
    </cfRule>
  </conditionalFormatting>
  <conditionalFormatting sqref="AB30">
    <cfRule type="expression" dxfId="4" priority="61">
      <formula>IF($AB30="Rara vez",1,0)</formula>
    </cfRule>
  </conditionalFormatting>
  <conditionalFormatting sqref="AB33">
    <cfRule type="expression" dxfId="0" priority="62">
      <formula>IF($AB33="Casi seguro",1,0)</formula>
    </cfRule>
  </conditionalFormatting>
  <conditionalFormatting sqref="AB33">
    <cfRule type="expression" dxfId="1" priority="63">
      <formula>IF($AB33="Probable",1,0)</formula>
    </cfRule>
  </conditionalFormatting>
  <conditionalFormatting sqref="AB33">
    <cfRule type="expression" dxfId="2" priority="64">
      <formula>IF($AB33="Posible",1,0)</formula>
    </cfRule>
  </conditionalFormatting>
  <conditionalFormatting sqref="AB33">
    <cfRule type="expression" dxfId="3" priority="65">
      <formula>IF($AB33="Improbable",1,0)</formula>
    </cfRule>
  </conditionalFormatting>
  <conditionalFormatting sqref="AB33">
    <cfRule type="expression" dxfId="4" priority="66">
      <formula>IF($AB33="Rara vez",1,0)</formula>
    </cfRule>
  </conditionalFormatting>
  <conditionalFormatting sqref="AB36">
    <cfRule type="expression" dxfId="0" priority="67">
      <formula>IF($AB36="Casi seguro",1,0)</formula>
    </cfRule>
  </conditionalFormatting>
  <conditionalFormatting sqref="AB36">
    <cfRule type="expression" dxfId="1" priority="68">
      <formula>IF($AB36="Probable",1,0)</formula>
    </cfRule>
  </conditionalFormatting>
  <conditionalFormatting sqref="AB36">
    <cfRule type="expression" dxfId="2" priority="69">
      <formula>IF($AB36="Posible",1,0)</formula>
    </cfRule>
  </conditionalFormatting>
  <conditionalFormatting sqref="AB36">
    <cfRule type="expression" dxfId="3" priority="70">
      <formula>IF($AB36="Improbable",1,0)</formula>
    </cfRule>
  </conditionalFormatting>
  <conditionalFormatting sqref="AB36">
    <cfRule type="expression" dxfId="4" priority="71">
      <formula>IF($AB36="Rara vez",1,0)</formula>
    </cfRule>
  </conditionalFormatting>
  <conditionalFormatting sqref="AB39">
    <cfRule type="expression" dxfId="0" priority="72">
      <formula>IF($AB39="Casi seguro",1,0)</formula>
    </cfRule>
  </conditionalFormatting>
  <conditionalFormatting sqref="AB39">
    <cfRule type="expression" dxfId="1" priority="73">
      <formula>IF($AB39="Probable",1,0)</formula>
    </cfRule>
  </conditionalFormatting>
  <conditionalFormatting sqref="AB39">
    <cfRule type="expression" dxfId="2" priority="74">
      <formula>IF($AB39="Posible",1,0)</formula>
    </cfRule>
  </conditionalFormatting>
  <conditionalFormatting sqref="AB39">
    <cfRule type="expression" dxfId="3" priority="75">
      <formula>IF($AB39="Improbable",1,0)</formula>
    </cfRule>
  </conditionalFormatting>
  <conditionalFormatting sqref="AB39">
    <cfRule type="expression" dxfId="4" priority="76">
      <formula>IF($AB39="Rara vez",1,0)</formula>
    </cfRule>
  </conditionalFormatting>
  <conditionalFormatting sqref="AB42">
    <cfRule type="expression" dxfId="0" priority="77">
      <formula>IF($AB42="Casi seguro",1,0)</formula>
    </cfRule>
  </conditionalFormatting>
  <conditionalFormatting sqref="AB42">
    <cfRule type="expression" dxfId="1" priority="78">
      <formula>IF($AB42="Probable",1,0)</formula>
    </cfRule>
  </conditionalFormatting>
  <conditionalFormatting sqref="AB42">
    <cfRule type="expression" dxfId="2" priority="79">
      <formula>IF($AB42="Posible",1,0)</formula>
    </cfRule>
  </conditionalFormatting>
  <conditionalFormatting sqref="AB42">
    <cfRule type="expression" dxfId="3" priority="80">
      <formula>IF($AB42="Improbable",1,0)</formula>
    </cfRule>
  </conditionalFormatting>
  <conditionalFormatting sqref="AB42">
    <cfRule type="expression" dxfId="4" priority="81">
      <formula>IF($AB42="Rara vez",1,0)</formula>
    </cfRule>
  </conditionalFormatting>
  <conditionalFormatting sqref="AB45">
    <cfRule type="expression" dxfId="0" priority="82">
      <formula>IF($AB45="Casi seguro",1,0)</formula>
    </cfRule>
  </conditionalFormatting>
  <conditionalFormatting sqref="AB45">
    <cfRule type="expression" dxfId="1" priority="83">
      <formula>IF($AB45="Probable",1,0)</formula>
    </cfRule>
  </conditionalFormatting>
  <conditionalFormatting sqref="AB45">
    <cfRule type="expression" dxfId="2" priority="84">
      <formula>IF($AB45="Posible",1,0)</formula>
    </cfRule>
  </conditionalFormatting>
  <conditionalFormatting sqref="AB45">
    <cfRule type="expression" dxfId="3" priority="85">
      <formula>IF($AB45="Improbable",1,0)</formula>
    </cfRule>
  </conditionalFormatting>
  <conditionalFormatting sqref="AB45">
    <cfRule type="expression" dxfId="4" priority="86">
      <formula>IF($AB45="Rara vez",1,0)</formula>
    </cfRule>
  </conditionalFormatting>
  <conditionalFormatting sqref="AB48">
    <cfRule type="expression" dxfId="0" priority="87">
      <formula>IF($AB48="Casi seguro",1,0)</formula>
    </cfRule>
  </conditionalFormatting>
  <conditionalFormatting sqref="AB48">
    <cfRule type="expression" dxfId="1" priority="88">
      <formula>IF($AB48="Probable",1,0)</formula>
    </cfRule>
  </conditionalFormatting>
  <conditionalFormatting sqref="AB48">
    <cfRule type="expression" dxfId="2" priority="89">
      <formula>IF($AB48="Posible",1,0)</formula>
    </cfRule>
  </conditionalFormatting>
  <conditionalFormatting sqref="AB48">
    <cfRule type="expression" dxfId="3" priority="90">
      <formula>IF($AB48="Improbable",1,0)</formula>
    </cfRule>
  </conditionalFormatting>
  <conditionalFormatting sqref="AB48">
    <cfRule type="expression" dxfId="4" priority="91">
      <formula>IF($AB48="Rara vez",1,0)</formula>
    </cfRule>
  </conditionalFormatting>
  <conditionalFormatting sqref="AB51">
    <cfRule type="expression" dxfId="0" priority="92">
      <formula>IF($AB51="Casi seguro",1,0)</formula>
    </cfRule>
  </conditionalFormatting>
  <conditionalFormatting sqref="AB51">
    <cfRule type="expression" dxfId="1" priority="93">
      <formula>IF($AB51="Probable",1,0)</formula>
    </cfRule>
  </conditionalFormatting>
  <conditionalFormatting sqref="AB51">
    <cfRule type="expression" dxfId="2" priority="94">
      <formula>IF($AB51="Posible",1,0)</formula>
    </cfRule>
  </conditionalFormatting>
  <conditionalFormatting sqref="AB51">
    <cfRule type="expression" dxfId="3" priority="95">
      <formula>IF($AB51="Improbable",1,0)</formula>
    </cfRule>
  </conditionalFormatting>
  <conditionalFormatting sqref="AB51">
    <cfRule type="expression" dxfId="4" priority="96">
      <formula>IF($AB51="Rara vez",1,0)</formula>
    </cfRule>
  </conditionalFormatting>
  <conditionalFormatting sqref="AB54">
    <cfRule type="expression" dxfId="0" priority="97">
      <formula>IF($AB54="Casi seguro",1,0)</formula>
    </cfRule>
  </conditionalFormatting>
  <conditionalFormatting sqref="AB54">
    <cfRule type="expression" dxfId="1" priority="98">
      <formula>IF($AB54="Probable",1,0)</formula>
    </cfRule>
  </conditionalFormatting>
  <conditionalFormatting sqref="AB54">
    <cfRule type="expression" dxfId="2" priority="99">
      <formula>IF($AB54="Posible",1,0)</formula>
    </cfRule>
  </conditionalFormatting>
  <conditionalFormatting sqref="AB54">
    <cfRule type="expression" dxfId="3" priority="100">
      <formula>IF($AB54="Improbable",1,0)</formula>
    </cfRule>
  </conditionalFormatting>
  <conditionalFormatting sqref="AB54">
    <cfRule type="expression" dxfId="4" priority="101">
      <formula>IF($AB54="Rara vez",1,0)</formula>
    </cfRule>
  </conditionalFormatting>
  <conditionalFormatting sqref="AB57">
    <cfRule type="expression" dxfId="0" priority="102">
      <formula>IF($AB57="Casi seguro",1,0)</formula>
    </cfRule>
  </conditionalFormatting>
  <conditionalFormatting sqref="AB57">
    <cfRule type="expression" dxfId="1" priority="103">
      <formula>IF($AB57="Probable",1,0)</formula>
    </cfRule>
  </conditionalFormatting>
  <conditionalFormatting sqref="AB57">
    <cfRule type="expression" dxfId="2" priority="104">
      <formula>IF($AB57="Posible",1,0)</formula>
    </cfRule>
  </conditionalFormatting>
  <conditionalFormatting sqref="AB57">
    <cfRule type="expression" dxfId="3" priority="105">
      <formula>IF($AB57="Improbable",1,0)</formula>
    </cfRule>
  </conditionalFormatting>
  <conditionalFormatting sqref="AB57">
    <cfRule type="expression" dxfId="4" priority="106">
      <formula>IF($AB57="Rara vez",1,0)</formula>
    </cfRule>
  </conditionalFormatting>
  <conditionalFormatting sqref="AB60">
    <cfRule type="expression" dxfId="0" priority="107">
      <formula>IF($AB60="Casi seguro",1,0)</formula>
    </cfRule>
  </conditionalFormatting>
  <conditionalFormatting sqref="AB60">
    <cfRule type="expression" dxfId="1" priority="108">
      <formula>IF($AB60="Probable",1,0)</formula>
    </cfRule>
  </conditionalFormatting>
  <conditionalFormatting sqref="AB60">
    <cfRule type="expression" dxfId="2" priority="109">
      <formula>IF($AB60="Posible",1,0)</formula>
    </cfRule>
  </conditionalFormatting>
  <conditionalFormatting sqref="AB60">
    <cfRule type="expression" dxfId="3" priority="110">
      <formula>IF($AB60="Improbable",1,0)</formula>
    </cfRule>
  </conditionalFormatting>
  <conditionalFormatting sqref="AB60">
    <cfRule type="expression" dxfId="4" priority="111">
      <formula>IF($AB60="Rara vez",1,0)</formula>
    </cfRule>
  </conditionalFormatting>
  <conditionalFormatting sqref="AB63">
    <cfRule type="expression" dxfId="0" priority="112">
      <formula>IF($AB63="Casi seguro",1,0)</formula>
    </cfRule>
  </conditionalFormatting>
  <conditionalFormatting sqref="AB63">
    <cfRule type="expression" dxfId="1" priority="113">
      <formula>IF($AB63="Probable",1,0)</formula>
    </cfRule>
  </conditionalFormatting>
  <conditionalFormatting sqref="AB63">
    <cfRule type="expression" dxfId="2" priority="114">
      <formula>IF($AB63="Posible",1,0)</formula>
    </cfRule>
  </conditionalFormatting>
  <conditionalFormatting sqref="AB63">
    <cfRule type="expression" dxfId="3" priority="115">
      <formula>IF($AB63="Improbable",1,0)</formula>
    </cfRule>
  </conditionalFormatting>
  <conditionalFormatting sqref="AB63">
    <cfRule type="expression" dxfId="4" priority="116">
      <formula>IF($AB63="Rara vez",1,0)</formula>
    </cfRule>
  </conditionalFormatting>
  <conditionalFormatting sqref="AB66">
    <cfRule type="expression" dxfId="0" priority="117">
      <formula>IF($AB66="Casi seguro",1,0)</formula>
    </cfRule>
  </conditionalFormatting>
  <conditionalFormatting sqref="AB66">
    <cfRule type="expression" dxfId="1" priority="118">
      <formula>IF($AB66="Probable",1,0)</formula>
    </cfRule>
  </conditionalFormatting>
  <conditionalFormatting sqref="AB66">
    <cfRule type="expression" dxfId="2" priority="119">
      <formula>IF($AB66="Posible",1,0)</formula>
    </cfRule>
  </conditionalFormatting>
  <conditionalFormatting sqref="AB66">
    <cfRule type="expression" dxfId="3" priority="120">
      <formula>IF($AB66="Improbable",1,0)</formula>
    </cfRule>
  </conditionalFormatting>
  <conditionalFormatting sqref="AB66">
    <cfRule type="expression" dxfId="4" priority="121">
      <formula>IF($AB66="Rara vez",1,0)</formula>
    </cfRule>
  </conditionalFormatting>
  <dataValidations>
    <dataValidation type="list" allowBlank="1" showErrorMessage="1" sqref="O9:O68">
      <formula1>IF($E9="",Listas!$R$3,Listas!$W$2:$W$3)</formula1>
    </dataValidation>
    <dataValidation type="list" allowBlank="1" showErrorMessage="1" sqref="K9:K68">
      <formula1>IF($E9="",Listas!$R$3,Listas!$S$2:$S$3)</formula1>
    </dataValidation>
    <dataValidation type="list" allowBlank="1" showErrorMessage="1" sqref="L9:L68">
      <formula1>IF($E9="",Listas!$R$3,Listas!$T$2:$T$3)</formula1>
    </dataValidation>
    <dataValidation type="list" allowBlank="1" showErrorMessage="1" sqref="M9:M68">
      <formula1>IF($E9="",Listas!$R$3,Listas!$U$2:$U$3)</formula1>
    </dataValidation>
    <dataValidation type="list" allowBlank="1" showErrorMessage="1" sqref="N9:N68">
      <formula1>IF($E9="",Listas!$R$3,Listas!$V$2:$V$4)</formula1>
    </dataValidation>
    <dataValidation type="list" allowBlank="1" showErrorMessage="1" sqref="Z9 Z12 Z15 Z18 Z21 Z24 Z27 Z30 Z33 Z36 Z39 Z42 Z45 Z48 Z51 Z54 Z57 Z60 Z63 Z66">
      <formula1>Listas!$AC$2:$AC$5</formula1>
    </dataValidation>
    <dataValidation type="list" allowBlank="1" showErrorMessage="1" sqref="P9:P68">
      <formula1>IF($E9="",Listas!$R$3,Listas!$X$2:$X$3)</formula1>
    </dataValidation>
    <dataValidation type="list" allowBlank="1" showErrorMessage="1" sqref="U9:U68">
      <formula1>Listas!$AB$2:$AB$4</formula1>
    </dataValidation>
    <dataValidation type="list" allowBlank="1" showErrorMessage="1" sqref="Q9:Q68">
      <formula1>IF($E9="",Listas!$R$3,Listas!$Y$2:$Y$4)</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20.57"/>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67.0"/>
    <col customWidth="1" min="18" max="18" width="21.71"/>
    <col customWidth="1" min="19" max="19" width="19.57"/>
    <col customWidth="1" min="20" max="20" width="22.71"/>
    <col customWidth="1" min="21" max="21" width="27.43"/>
    <col customWidth="1" min="22" max="22" width="26.71"/>
    <col customWidth="1" min="23" max="23" width="34.29"/>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6" t="s">
        <v>314</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7" t="s">
        <v>315</v>
      </c>
      <c r="AR1" s="25"/>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7" t="s">
        <v>316</v>
      </c>
      <c r="AR2" s="25"/>
      <c r="AS2" s="7"/>
      <c r="AT2" s="7"/>
      <c r="AU2" s="7"/>
      <c r="AV2" s="7"/>
      <c r="AW2" s="7"/>
      <c r="AX2" s="7"/>
      <c r="AY2" s="7"/>
      <c r="AZ2" s="7"/>
      <c r="BA2" s="7"/>
      <c r="BB2" s="7"/>
      <c r="BC2" s="7"/>
      <c r="BD2" s="7"/>
      <c r="BE2" s="7"/>
      <c r="BF2" s="7"/>
      <c r="BG2" s="7"/>
      <c r="BH2" s="7"/>
      <c r="BI2" s="7"/>
      <c r="BJ2" s="7"/>
      <c r="BK2" s="7"/>
      <c r="BL2" s="7"/>
    </row>
    <row r="3" ht="16.5" customHeight="1">
      <c r="A3" s="9"/>
      <c r="C3" s="10"/>
      <c r="D3" s="9"/>
      <c r="AP3" s="10"/>
      <c r="AQ3" s="57" t="s">
        <v>317</v>
      </c>
      <c r="AR3" s="25"/>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7" t="s">
        <v>318</v>
      </c>
      <c r="AR4" s="25"/>
      <c r="AS4" s="7"/>
      <c r="AT4" s="7"/>
      <c r="AU4" s="7"/>
      <c r="AV4" s="7"/>
      <c r="AW4" s="7"/>
      <c r="AX4" s="7"/>
      <c r="AY4" s="7"/>
      <c r="AZ4" s="7"/>
      <c r="BA4" s="7"/>
      <c r="BB4" s="7"/>
      <c r="BC4" s="7"/>
      <c r="BD4" s="7"/>
      <c r="BE4" s="7"/>
      <c r="BF4" s="7"/>
      <c r="BG4" s="7"/>
      <c r="BH4" s="7"/>
      <c r="BI4" s="7"/>
      <c r="BJ4" s="7"/>
      <c r="BK4" s="7"/>
      <c r="BL4" s="7"/>
    </row>
    <row r="5" ht="12.0" customHeight="1">
      <c r="A5" s="58"/>
      <c r="B5" s="58"/>
      <c r="C5" s="58"/>
      <c r="D5" s="63"/>
      <c r="E5" s="58"/>
      <c r="F5" s="58"/>
      <c r="G5" s="58"/>
      <c r="H5" s="58"/>
      <c r="I5" s="8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2" t="s">
        <v>112</v>
      </c>
      <c r="B6" s="24"/>
      <c r="C6" s="24"/>
      <c r="D6" s="24"/>
      <c r="E6" s="24"/>
      <c r="F6" s="24"/>
      <c r="G6" s="24"/>
      <c r="H6" s="24"/>
      <c r="I6" s="24"/>
      <c r="J6" s="25"/>
      <c r="K6" s="42" t="s">
        <v>113</v>
      </c>
      <c r="L6" s="24"/>
      <c r="M6" s="24"/>
      <c r="N6" s="24"/>
      <c r="O6" s="24"/>
      <c r="P6" s="25"/>
      <c r="Q6" s="42" t="s">
        <v>222</v>
      </c>
      <c r="R6" s="24"/>
      <c r="S6" s="24"/>
      <c r="T6" s="24"/>
      <c r="U6" s="24"/>
      <c r="V6" s="24"/>
      <c r="W6" s="24"/>
      <c r="X6" s="24"/>
      <c r="Y6" s="24"/>
      <c r="Z6" s="24"/>
      <c r="AA6" s="24"/>
      <c r="AB6" s="24"/>
      <c r="AC6" s="24"/>
      <c r="AD6" s="24"/>
      <c r="AE6" s="24"/>
      <c r="AF6" s="24"/>
      <c r="AG6" s="25"/>
      <c r="AH6" s="42" t="s">
        <v>319</v>
      </c>
      <c r="AI6" s="24"/>
      <c r="AJ6" s="24"/>
      <c r="AK6" s="24"/>
      <c r="AL6" s="24"/>
      <c r="AM6" s="24"/>
      <c r="AN6" s="25"/>
      <c r="AO6" s="88" t="s">
        <v>320</v>
      </c>
      <c r="AP6" s="24"/>
      <c r="AQ6" s="24"/>
      <c r="AR6" s="25"/>
      <c r="AS6" s="7"/>
      <c r="AT6" s="7"/>
      <c r="AU6" s="7"/>
      <c r="AV6" s="7"/>
      <c r="AW6" s="7"/>
      <c r="AX6" s="7"/>
      <c r="AY6" s="7"/>
      <c r="AZ6" s="7"/>
      <c r="BA6" s="7"/>
      <c r="BB6" s="7"/>
      <c r="BC6" s="7"/>
      <c r="BD6" s="7"/>
      <c r="BE6" s="7"/>
      <c r="BF6" s="7"/>
      <c r="BG6" s="7"/>
      <c r="BH6" s="7"/>
      <c r="BI6" s="7"/>
      <c r="BJ6" s="7"/>
      <c r="BK6" s="7"/>
      <c r="BL6" s="7"/>
    </row>
    <row r="7" ht="18.0" customHeight="1">
      <c r="A7" s="40" t="s">
        <v>110</v>
      </c>
      <c r="B7" s="41" t="s">
        <v>111</v>
      </c>
      <c r="C7" s="46" t="s">
        <v>115</v>
      </c>
      <c r="D7" s="46" t="s">
        <v>116</v>
      </c>
      <c r="E7" s="46" t="s">
        <v>117</v>
      </c>
      <c r="F7" s="46" t="s">
        <v>118</v>
      </c>
      <c r="G7" s="41" t="s">
        <v>119</v>
      </c>
      <c r="H7" s="46" t="s">
        <v>120</v>
      </c>
      <c r="I7" s="46" t="s">
        <v>121</v>
      </c>
      <c r="J7" s="46" t="s">
        <v>122</v>
      </c>
      <c r="K7" s="46" t="s">
        <v>123</v>
      </c>
      <c r="L7" s="41" t="s">
        <v>124</v>
      </c>
      <c r="M7" s="46" t="s">
        <v>321</v>
      </c>
      <c r="N7" s="46" t="s">
        <v>126</v>
      </c>
      <c r="O7" s="41" t="s">
        <v>124</v>
      </c>
      <c r="P7" s="46" t="s">
        <v>127</v>
      </c>
      <c r="Q7" s="46" t="s">
        <v>322</v>
      </c>
      <c r="R7" s="67" t="s">
        <v>323</v>
      </c>
      <c r="S7" s="24"/>
      <c r="T7" s="24"/>
      <c r="U7" s="24"/>
      <c r="V7" s="24"/>
      <c r="W7" s="25"/>
      <c r="X7" s="67" t="s">
        <v>227</v>
      </c>
      <c r="Y7" s="24"/>
      <c r="Z7" s="25"/>
      <c r="AA7" s="67" t="s">
        <v>228</v>
      </c>
      <c r="AB7" s="24"/>
      <c r="AC7" s="24"/>
      <c r="AD7" s="24"/>
      <c r="AE7" s="24"/>
      <c r="AF7" s="25"/>
      <c r="AG7" s="46" t="s">
        <v>229</v>
      </c>
      <c r="AH7" s="46" t="s">
        <v>298</v>
      </c>
      <c r="AI7" s="46" t="s">
        <v>124</v>
      </c>
      <c r="AJ7" s="46" t="s">
        <v>324</v>
      </c>
      <c r="AK7" s="46" t="s">
        <v>124</v>
      </c>
      <c r="AL7" s="46" t="s">
        <v>325</v>
      </c>
      <c r="AM7" s="47" t="s">
        <v>326</v>
      </c>
      <c r="AN7" s="46" t="s">
        <v>327</v>
      </c>
      <c r="AO7" s="47" t="s">
        <v>328</v>
      </c>
      <c r="AP7" s="47" t="s">
        <v>329</v>
      </c>
      <c r="AQ7" s="46" t="s">
        <v>330</v>
      </c>
      <c r="AR7" s="47" t="s">
        <v>331</v>
      </c>
      <c r="AS7" s="7"/>
      <c r="AT7" s="7"/>
      <c r="AU7" s="7"/>
      <c r="AV7" s="7"/>
      <c r="AW7" s="7"/>
      <c r="AX7" s="7"/>
      <c r="AY7" s="7"/>
      <c r="AZ7" s="7"/>
      <c r="BA7" s="7"/>
      <c r="BB7" s="7"/>
      <c r="BC7" s="7"/>
      <c r="BD7" s="7"/>
      <c r="BE7" s="7"/>
      <c r="BF7" s="7"/>
      <c r="BG7" s="7"/>
      <c r="BH7" s="7"/>
      <c r="BI7" s="7"/>
      <c r="BJ7" s="7"/>
      <c r="BK7" s="7"/>
      <c r="BL7" s="7"/>
    </row>
    <row r="8" ht="47.25" customHeight="1">
      <c r="A8" s="48"/>
      <c r="B8" s="48"/>
      <c r="C8" s="48"/>
      <c r="D8" s="48"/>
      <c r="E8" s="48"/>
      <c r="F8" s="48"/>
      <c r="G8" s="48"/>
      <c r="H8" s="48"/>
      <c r="I8" s="48"/>
      <c r="J8" s="48"/>
      <c r="K8" s="48"/>
      <c r="L8" s="48"/>
      <c r="M8" s="48"/>
      <c r="N8" s="48"/>
      <c r="O8" s="48"/>
      <c r="P8" s="48"/>
      <c r="Q8" s="48"/>
      <c r="R8" s="70" t="s">
        <v>223</v>
      </c>
      <c r="S8" s="70" t="s">
        <v>276</v>
      </c>
      <c r="T8" s="70" t="s">
        <v>277</v>
      </c>
      <c r="U8" s="70" t="s">
        <v>278</v>
      </c>
      <c r="V8" s="70" t="s">
        <v>279</v>
      </c>
      <c r="W8" s="70" t="s">
        <v>280</v>
      </c>
      <c r="X8" s="70" t="s">
        <v>232</v>
      </c>
      <c r="Y8" s="70" t="s">
        <v>233</v>
      </c>
      <c r="Z8" s="70" t="s">
        <v>234</v>
      </c>
      <c r="AA8" s="70" t="s">
        <v>235</v>
      </c>
      <c r="AB8" s="70" t="s">
        <v>236</v>
      </c>
      <c r="AC8" s="70" t="s">
        <v>237</v>
      </c>
      <c r="AD8" s="70" t="s">
        <v>238</v>
      </c>
      <c r="AE8" s="70" t="s">
        <v>239</v>
      </c>
      <c r="AF8" s="70" t="s">
        <v>240</v>
      </c>
      <c r="AG8" s="48"/>
      <c r="AH8" s="48"/>
      <c r="AI8" s="48"/>
      <c r="AJ8" s="48"/>
      <c r="AK8" s="48"/>
      <c r="AL8" s="48"/>
      <c r="AM8" s="48"/>
      <c r="AN8" s="48"/>
      <c r="AO8" s="48"/>
      <c r="AP8" s="48"/>
      <c r="AQ8" s="48"/>
      <c r="AR8" s="48"/>
      <c r="AS8" s="60"/>
      <c r="AT8" s="60"/>
      <c r="AU8" s="60"/>
      <c r="AV8" s="60"/>
      <c r="AW8" s="60"/>
      <c r="AX8" s="60"/>
      <c r="AY8" s="60"/>
      <c r="AZ8" s="60"/>
      <c r="BA8" s="60"/>
      <c r="BB8" s="60"/>
      <c r="BC8" s="60"/>
      <c r="BD8" s="60"/>
      <c r="BE8" s="60"/>
      <c r="BF8" s="60"/>
      <c r="BG8" s="60"/>
      <c r="BH8" s="60"/>
      <c r="BI8" s="60"/>
      <c r="BJ8" s="60"/>
      <c r="BK8" s="60"/>
      <c r="BL8" s="60"/>
    </row>
    <row r="9" ht="139.5" customHeight="1">
      <c r="A9" s="49">
        <v>1.0</v>
      </c>
      <c r="B9" s="50" t="str">
        <f>'2. Identificación del Riesgo'!B9:B11</f>
        <v>Gestión Documental</v>
      </c>
      <c r="C9" s="50" t="str">
        <f>IF('2. Identificación del Riesgo'!C9:C11="","",'2. Identificación del Riesgo'!C9:C11)</f>
        <v>Organización de los Expedientes</v>
      </c>
      <c r="D9" s="50" t="str">
        <f>IF('2. Identificación del Riesgo'!D9:D11="","",'2. Identificación del Riesgo'!D9:D11)</f>
        <v>Afectación Reputacional</v>
      </c>
      <c r="E9" s="50" t="str">
        <f>IF('2. Identificación del Riesgo'!E9:E11="","",'2. Identificación del Riesgo'!E9:E11)</f>
        <v>Expedientes que no se encuentran organizados de acuerdo a la normatividad archivistica</v>
      </c>
      <c r="F9" s="50" t="str">
        <f>IF('2. Identificación del Riesgo'!F9:F11="","",'2. Identificación del Riesgo'!F9:F11)</f>
        <v>1. Tablas de retención documental - TRD no actualizadas.
2. La no aplicación de las TRD.
3. No se cuenta con el personal capacitado para el procedimiento.</v>
      </c>
      <c r="G9" s="50" t="str">
        <f>IF('2. Identificación del Riesgo'!G9:G11="","",'2.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H9" s="50" t="str">
        <f>IF('2. Identificación del Riesgo'!H9:H11="","",'2. Identificación del Riesgo'!H9:H11)</f>
        <v>Gestión</v>
      </c>
      <c r="I9" s="50" t="str">
        <f>IF('2. Identificación del Riesgo'!I9:I11="","",'2. Identificación del Riesgo'!I9:I11)</f>
        <v>Ejecución y Administración de procesos</v>
      </c>
      <c r="J9" s="50" t="str">
        <f>IF('2. Identificación del Riesgo'!J9:J11="","",'2. Identificación del Riesgo'!J9:J11)</f>
        <v>Alta: La actividad que conlleva el riesgo se ejecuta mínimo 500 veces al año y máximo 5000 veces por año</v>
      </c>
      <c r="K9" s="51" t="str">
        <f>'2. Identificación del Riesgo'!K9:K11</f>
        <v>Alta</v>
      </c>
      <c r="L9" s="52">
        <f>'2. Identificación del Riesgo'!L9:L11</f>
        <v>0.8</v>
      </c>
      <c r="M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con algunos usuarios de relevancia frente al logro de los objetivos</v>
      </c>
      <c r="N9" s="51" t="str">
        <f>'2. Identificación del Riesgo'!N9:N11</f>
        <v>Moderado</v>
      </c>
      <c r="O9" s="52">
        <f>'2. Identificación del Riesgo'!O9:O11</f>
        <v>0.6</v>
      </c>
      <c r="P9" s="54" t="str">
        <f>'2. Identificación del Riesgo'!P9:P11</f>
        <v>Alto</v>
      </c>
      <c r="Q9" s="84" t="str">
        <f>IF($H$9="","",
IF(OR($H$9="Corrupción",$H$9="Lavado de Activos",$H$9="Financiación del Terrorismo",$H$9="Corrupción en Trámites, OPAs y Consultas de Acceso a la Información Pública"),"No Aplica",'5. Valoración de Controles'!H9))</f>
        <v>Técnico de gestión documental Realiza control de calidad antes de realizar la transferencia primaria de los expedientes de forma anual, aplicando las Tabla de Retencion Documental - TRD Vigente, soporte de esto es el "Formato Único de Inventario Documental", esta información reposa en la carpeta T:\12. PRESTAMOS DOCUMENTALES\7 FUID
Propósito del control: Contar con la relación de los expedientes que conforman el archivo central
Observaciones: A partir de la ejecución del control si se evidencia que no es adecuado se establece:
1. Si el traslado es interno del CAD se realiza la organización del expediente por el personal del CAD
2. Si el traslado es de las dependencias, se les hace la devolución del expediente con las observaciones para que se pueda subsanar</v>
      </c>
      <c r="R9" s="84" t="str">
        <f>IF($H$9="","",
IF(OR($H$9="Corrupción",$H$9="Lavado de Activos",$H$9="Financiación del Terrorismo",$H$9="Corrupción en Trámites, OPAs y Consultas de Acceso a la Información Pública"),'6.Valoración Control Corrupción'!E9,"No Aplica"))</f>
        <v>No Aplica</v>
      </c>
      <c r="S9" s="84" t="str">
        <f>IF($H$9="","",
IF(OR($H$9="Corrupción",$H$9="Lavado de Activos",$H$9="Financiación del Terrorismo",$H$9="Corrupción en Trámites, OPAs y Consultas de Acceso a la Información Pública"),'6.Valoración Control Corrupción'!F9,"No Aplica"))</f>
        <v>No Aplica</v>
      </c>
      <c r="T9" s="84" t="str">
        <f>IF($H$9="","",
IF(OR($H$9="Corrupción",$H$9="Lavado de Activos",$H$9="Financiación del Terrorismo",$H$9="Corrupción en Trámites, OPAs y Consultas de Acceso a la Información Pública"),'6.Valoración Control Corrupción'!G9,"No Aplica"))</f>
        <v>No Aplica</v>
      </c>
      <c r="U9" s="84" t="str">
        <f>IF($H$9="","",
IF(OR($H$9="Corrupción",$H$9="Lavado de Activos",$H$9="Financiación del Terrorismo",$H$9="Corrupción en Trámites, OPAs y Consultas de Acceso a la Información Pública"),'6.Valoración Control Corrupción'!H9,"No Aplica"))</f>
        <v>No Aplica</v>
      </c>
      <c r="V9" s="84" t="str">
        <f>IF($H$9="","",
IF(OR($H$9="Corrupción",$H$9="Lavado de Activos",$H$9="Financiación del Terrorismo",$H$9="Corrupción en Trámites, OPAs y Consultas de Acceso a la Información Pública"),'6.Valoración Control Corrupción'!I9,"No Aplica"))</f>
        <v>No Aplica</v>
      </c>
      <c r="W9" s="84" t="str">
        <f>IF($H$9="","",
IF(OR($H$9="Corrupción",$H$9="Lavado de Activos",$H$9="Financiación del Terrorismo",$H$9="Corrupción en Trámites, OPAs y Consultas de Acceso a la Información Pública"),'6.Valoración Control Corrupción'!J9,"No Aplica"))</f>
        <v>No Aplica</v>
      </c>
      <c r="X9" s="74" t="str">
        <f>IF($H$9="","",
IF(OR($H$9="Corrupción",$H$9="Lavado de Activos",$H$9="Financiación del Terrorismo",$H$9="Corrupción en Trámites, OPAs y Consultas de Acceso a la Información Pública"),"No Aplica",'5. Valoración de Controles'!I9))</f>
        <v>Preventivo</v>
      </c>
      <c r="Y9" s="74" t="str">
        <f>IF($H$9="","",
IF(OR($H$9="Corrupción",$H$9="Lavado de Activos",$H$9="Financiación del Terrorismo",$H$9="Corrupción en Trámites, OPAs y Consultas de Acceso a la Información Pública"),"No Aplica",'5. Valoración de Controles'!J9))</f>
        <v>Afecta probabilidad</v>
      </c>
      <c r="Z9" s="74" t="str">
        <f>IF($H$9="","",
IF(OR($H$9="Corrupción",$H$9="Lavado de Activos",$H$9="Financiación del Terrorismo",$H$9="Corrupción en Trámites, OPAs y Consultas de Acceso a la Información Pública"),"No Aplica",'5. Valoración de Controles'!K9))</f>
        <v>Manual</v>
      </c>
      <c r="AA9" s="74" t="str">
        <f>IF($H$9="","",
IF(OR($H$9="Corrupción",$H$9="Lavado de Activos",$H$9="Financiación del Terrorismo",$H$9="Corrupción en Trámites, OPAs y Consultas de Acceso a la Información Pública"),"No Aplica",'5. Valoración de Controles'!L9))</f>
        <v>Sin Documentar</v>
      </c>
      <c r="AB9" s="74" t="str">
        <f>IF($H$9="","",
IF(OR($H$9="Corrupción",$H$9="Lavado de Activos",$H$9="Financiación del Terrorismo",$H$9="Corrupción en Trámites, OPAs y Consultas de Acceso a la Información Pública"),"No Aplica",'5. Valoración de Controles'!M9))</f>
        <v>Aleatoria</v>
      </c>
      <c r="AC9" s="74" t="str">
        <f>IF($H$9="","",
IF(OR($H$9="Corrupción",$H$9="Lavado de Activos",$H$9="Financiación del Terrorismo",$H$9="Corrupción en Trámites, OPAs y Consultas de Acceso a la Información Pública"),"No Aplica",'5. Valoración de Controles'!N9))</f>
        <v>Sin registro</v>
      </c>
      <c r="AD9" s="74" t="str">
        <f>IF($H$9="","",
IF(OR($H$9="Corrupción",$H$9="Lavado de Activos",$H$9="Financiación del Terrorismo",$H$9="Corrupción en Trámites, OPAs y Consultas de Acceso a la Información Pública"),"No Aplica",'5. Valoración de Controles'!O9))</f>
        <v/>
      </c>
      <c r="AE9" s="74" t="str">
        <f>IF($H$9="","",
IF(OR($H$9="Corrupción",$H$9="Lavado de Activos",$H$9="Financiación del Terrorismo",$H$9="Corrupción en Trámites, OPAs y Consultas de Acceso a la Información Pública"),"No Aplica",'5. Valoración de Controles'!P9))</f>
        <v/>
      </c>
      <c r="AF9" s="74" t="str">
        <f>IF($H$9="","",
IF(OR($H$9="Corrupción",$H$9="Lavado de Activos",$H$9="Financiación del Terrorismo",$H$9="Corrupción en Trámites, OPAs y Consultas de Acceso a la Información Pública"),"No Aplica",'5. Valoración de Controles'!Q9))</f>
        <v/>
      </c>
      <c r="AG9" s="75">
        <f>IF($H$9="","",
IF(OR($H$9="Corrupción",$H$9="Lavado de Activos",$H$9="Financiación del Terrorismo",$H$9="Corrupción en Trámites, OPAs y Consultas de Acceso a la Información Pública"),"No Aplica",'5. Valoración de Controles'!R9))</f>
        <v>0.4</v>
      </c>
      <c r="AH9" s="51"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89">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0.2352</v>
      </c>
      <c r="AJ9" s="51"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Moderado</v>
      </c>
      <c r="AK9" s="89">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0.6</v>
      </c>
      <c r="AL9" s="54"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53" t="s">
        <v>332</v>
      </c>
      <c r="AN9" s="72"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62"/>
      <c r="AP9" s="90"/>
      <c r="AQ9" s="90" t="str">
        <f>IF(AO9="","","∑ Peso porcentual de cada acción definida")</f>
        <v/>
      </c>
      <c r="AR9" s="50"/>
      <c r="AS9" s="61"/>
      <c r="AT9" s="61"/>
      <c r="AU9" s="61"/>
      <c r="AV9" s="61"/>
      <c r="AW9" s="61"/>
      <c r="AX9" s="61"/>
      <c r="AY9" s="61"/>
      <c r="AZ9" s="61"/>
      <c r="BA9" s="61"/>
      <c r="BB9" s="61"/>
      <c r="BC9" s="61"/>
      <c r="BD9" s="61"/>
      <c r="BE9" s="61"/>
      <c r="BF9" s="61"/>
      <c r="BG9" s="61"/>
      <c r="BH9" s="61"/>
      <c r="BI9" s="61"/>
      <c r="BJ9" s="61"/>
      <c r="BK9" s="61"/>
      <c r="BL9" s="61"/>
    </row>
    <row r="10" ht="89.25" customHeight="1">
      <c r="A10" s="43"/>
      <c r="B10" s="43"/>
      <c r="C10" s="43"/>
      <c r="D10" s="43"/>
      <c r="E10" s="43"/>
      <c r="F10" s="43"/>
      <c r="G10" s="43"/>
      <c r="H10" s="43"/>
      <c r="I10" s="43"/>
      <c r="J10" s="43"/>
      <c r="K10" s="43"/>
      <c r="L10" s="43"/>
      <c r="M10" s="43"/>
      <c r="N10" s="43"/>
      <c r="O10" s="43"/>
      <c r="P10" s="43"/>
      <c r="Q10" s="84" t="str">
        <f>IF($H$9="","",
IF(OR($H$9="Corrupción",$H$9="Lavado de Activos",$H$9="Financiación del Terrorismo",$H$9="Corrupción en Trámites, OPAs y Consultas de Acceso a la Información Pública"),"No Aplica",'5. Valoración de Controles'!H10))</f>
        <v>Los Contratistas de apoyo a la gestión Realiza la digitalizacion de los tipos documentales pertenecientes a la serie contratos y convenios antes de ser incorporados a los expedientes de manera diaria, guardando la imagen en el repositorio definido T:\18. REPOSITORIO
Propósito: Conformar un archivo digital con fines de consulta y trámite
Observaciones: Se verifica el expediente físico y se valida que los documentos sean coherentes tanto de manera física como digital, si es el caso, se procede a realizar la búsqueda de digitalización o documento faltante</v>
      </c>
      <c r="R10" s="84" t="str">
        <f>IF($H$9="","",
IF(OR($H$9="Corrupción",$H$9="Lavado de Activos",$H$9="Financiación del Terrorismo",$H$9="Corrupción en Trámites, OPAs y Consultas de Acceso a la Información Pública"),'6.Valoración Control Corrupción'!E10,"No Aplica"))</f>
        <v>No Aplica</v>
      </c>
      <c r="S10" s="84" t="str">
        <f>IF($H$9="","",
IF(OR($H$9="Corrupción",$H$9="Lavado de Activos",$H$9="Financiación del Terrorismo",$H$9="Corrupción en Trámites, OPAs y Consultas de Acceso a la Información Pública"),'6.Valoración Control Corrupción'!F10,"No Aplica"))</f>
        <v>No Aplica</v>
      </c>
      <c r="T10" s="84" t="str">
        <f>IF($H$9="","",
IF(OR($H$9="Corrupción",$H$9="Lavado de Activos",$H$9="Financiación del Terrorismo",$H$9="Corrupción en Trámites, OPAs y Consultas de Acceso a la Información Pública"),'6.Valoración Control Corrupción'!G10,"No Aplica"))</f>
        <v>No Aplica</v>
      </c>
      <c r="U10" s="84" t="str">
        <f>IF($H$9="","",
IF(OR($H$9="Corrupción",$H$9="Lavado de Activos",$H$9="Financiación del Terrorismo",$H$9="Corrupción en Trámites, OPAs y Consultas de Acceso a la Información Pública"),'6.Valoración Control Corrupción'!H10,"No Aplica"))</f>
        <v>No Aplica</v>
      </c>
      <c r="V10" s="84" t="str">
        <f>IF($H$9="","",
IF(OR($H$9="Corrupción",$H$9="Lavado de Activos",$H$9="Financiación del Terrorismo",$H$9="Corrupción en Trámites, OPAs y Consultas de Acceso a la Información Pública"),'6.Valoración Control Corrupción'!I10,"No Aplica"))</f>
        <v>No Aplica</v>
      </c>
      <c r="W10" s="84" t="str">
        <f>IF($H$9="","",
IF(OR($H$9="Corrupción",$H$9="Lavado de Activos",$H$9="Financiación del Terrorismo",$H$9="Corrupción en Trámites, OPAs y Consultas de Acceso a la Información Pública"),'6.Valoración Control Corrupción'!J10,"No Aplica"))</f>
        <v>No Aplica</v>
      </c>
      <c r="X10" s="74" t="str">
        <f>IF($H$9="","",
IF(OR($H$9="Corrupción",$H$9="Lavado de Activos",$H$9="Financiación del Terrorismo",$H$9="Corrupción en Trámites, OPAs y Consultas de Acceso a la Información Pública"),"No Aplica",'5. Valoración de Controles'!I10))</f>
        <v>Detectivo</v>
      </c>
      <c r="Y10" s="74" t="str">
        <f>IF($H$9="","",
IF(OR($H$9="Corrupción",$H$9="Lavado de Activos",$H$9="Financiación del Terrorismo",$H$9="Corrupción en Trámites, OPAs y Consultas de Acceso a la Información Pública"),"No Aplica",'5. Valoración de Controles'!J10))</f>
        <v>Afecta probabilidad</v>
      </c>
      <c r="Z10" s="74" t="str">
        <f>IF($H$9="","",
IF(OR($H$9="Corrupción",$H$9="Lavado de Activos",$H$9="Financiación del Terrorismo",$H$9="Corrupción en Trámites, OPAs y Consultas de Acceso a la Información Pública"),"No Aplica",'5. Valoración de Controles'!K10))</f>
        <v>Manual</v>
      </c>
      <c r="AA10" s="74" t="str">
        <f>IF($H$9="","",
IF(OR($H$9="Corrupción",$H$9="Lavado de Activos",$H$9="Financiación del Terrorismo",$H$9="Corrupción en Trámites, OPAs y Consultas de Acceso a la Información Pública"),"No Aplica",'5. Valoración de Controles'!L10))</f>
        <v>Documentado</v>
      </c>
      <c r="AB10" s="74" t="str">
        <f>IF($H$9="","",
IF(OR($H$9="Corrupción",$H$9="Lavado de Activos",$H$9="Financiación del Terrorismo",$H$9="Corrupción en Trámites, OPAs y Consultas de Acceso a la Información Pública"),"No Aplica",'5. Valoración de Controles'!M10))</f>
        <v>Continua</v>
      </c>
      <c r="AC10" s="74" t="str">
        <f>IF($H$9="","",
IF(OR($H$9="Corrupción",$H$9="Lavado de Activos",$H$9="Financiación del Terrorismo",$H$9="Corrupción en Trámites, OPAs y Consultas de Acceso a la Información Pública"),"No Aplica",'5. Valoración de Controles'!N10))</f>
        <v>Con registro</v>
      </c>
      <c r="AD10" s="74" t="str">
        <f>IF($H$9="","",
IF(OR($H$9="Corrupción",$H$9="Lavado de Activos",$H$9="Financiación del Terrorismo",$H$9="Corrupción en Trámites, OPAs y Consultas de Acceso a la Información Pública"),"No Aplica",'5. Valoración de Controles'!O10))</f>
        <v/>
      </c>
      <c r="AE10" s="74" t="str">
        <f>IF($H$9="","",
IF(OR($H$9="Corrupción",$H$9="Lavado de Activos",$H$9="Financiación del Terrorismo",$H$9="Corrupción en Trámites, OPAs y Consultas de Acceso a la Información Pública"),"No Aplica",'5. Valoración de Controles'!P10))</f>
        <v/>
      </c>
      <c r="AF10" s="74" t="str">
        <f>IF($H$9="","",
IF(OR($H$9="Corrupción",$H$9="Lavado de Activos",$H$9="Financiación del Terrorismo",$H$9="Corrupción en Trámites, OPAs y Consultas de Acceso a la Información Pública"),"No Aplica",'5. Valoración de Controles'!Q10))</f>
        <v/>
      </c>
      <c r="AG10" s="75">
        <f>IF($H$9="","",
IF(OR($H$9="Corrupción",$H$9="Lavado de Activos",$H$9="Financiación del Terrorismo",$H$9="Corrupción en Trámites, OPAs y Consultas de Acceso a la Información Pública"),"No Aplica",'5. Valoración de Controles'!R10))</f>
        <v>0.3</v>
      </c>
      <c r="AH10" s="43"/>
      <c r="AI10" s="43"/>
      <c r="AJ10" s="43"/>
      <c r="AK10" s="43"/>
      <c r="AL10" s="43"/>
      <c r="AM10" s="43"/>
      <c r="AN10" s="43"/>
      <c r="AO10" s="43"/>
      <c r="AP10" s="43"/>
      <c r="AQ10" s="43"/>
      <c r="AR10" s="43"/>
      <c r="AS10" s="7"/>
      <c r="AT10" s="7"/>
      <c r="AU10" s="7"/>
      <c r="AV10" s="7"/>
      <c r="AW10" s="7"/>
      <c r="AX10" s="7"/>
      <c r="AY10" s="7"/>
      <c r="AZ10" s="7"/>
      <c r="BA10" s="7"/>
      <c r="BB10" s="7"/>
      <c r="BC10" s="7"/>
      <c r="BD10" s="7"/>
      <c r="BE10" s="7"/>
      <c r="BF10" s="7"/>
      <c r="BG10" s="7"/>
      <c r="BH10" s="7"/>
      <c r="BI10" s="7"/>
      <c r="BJ10" s="7"/>
      <c r="BK10" s="7"/>
      <c r="BL10" s="7"/>
    </row>
    <row r="11" ht="107.25" customHeight="1">
      <c r="A11" s="48"/>
      <c r="B11" s="48"/>
      <c r="C11" s="48"/>
      <c r="D11" s="48"/>
      <c r="E11" s="48"/>
      <c r="F11" s="48"/>
      <c r="G11" s="48"/>
      <c r="H11" s="48"/>
      <c r="I11" s="48"/>
      <c r="J11" s="48"/>
      <c r="K11" s="48"/>
      <c r="L11" s="48"/>
      <c r="M11" s="48"/>
      <c r="N11" s="48"/>
      <c r="O11" s="48"/>
      <c r="P11" s="48"/>
      <c r="Q11" s="84" t="str">
        <f>IF($H$9="","",
IF(OR($H$9="Corrupción",$H$9="Lavado de Activos",$H$9="Financiación del Terrorismo",$H$9="Corrupción en Trámites, OPAs y Consultas de Acceso a la Información Pública"),"No Aplica",'5. Valoración de Controles'!H11))</f>
        <v>Técnico de gestión documental y/o contratistas de apoyo Lleva un registro de todos los documentos entregados al Centro de Administracion Documental - CAD para su incorporacion a los expedientes de manera diaria, se conforma un expediente con los formatos de remision de documentos al CAD, la evidencia es una carpeta física con los formatos de remisión de documentos al CAD, ubicada en el archivo de la Entidad
Propósito: Tener un registro de la documentación que se entrega al CAD por parte de las dependencias. 
Observaciones: Puede darse dos opciones: Documentación que no esta relacionada en el formato o documentos relacionados en el formato pero no en físico, sobre esto, se realiza la devolución a la dependencia para su corrección</v>
      </c>
      <c r="R11" s="84" t="str">
        <f>IF($H$9="","",
IF(OR($H$9="Corrupción",$H$9="Lavado de Activos",$H$9="Financiación del Terrorismo",$H$9="Corrupción en Trámites, OPAs y Consultas de Acceso a la Información Pública"),'6.Valoración Control Corrupción'!E11,"No Aplica"))</f>
        <v>No Aplica</v>
      </c>
      <c r="S11" s="84" t="str">
        <f>IF($H$9="","",
IF(OR($H$9="Corrupción",$H$9="Lavado de Activos",$H$9="Financiación del Terrorismo",$H$9="Corrupción en Trámites, OPAs y Consultas de Acceso a la Información Pública"),'6.Valoración Control Corrupción'!F11,"No Aplica"))</f>
        <v>No Aplica</v>
      </c>
      <c r="T11" s="84" t="str">
        <f>IF($H$9="","",
IF(OR($H$9="Corrupción",$H$9="Lavado de Activos",$H$9="Financiación del Terrorismo",$H$9="Corrupción en Trámites, OPAs y Consultas de Acceso a la Información Pública"),'6.Valoración Control Corrupción'!G11,"No Aplica"))</f>
        <v>No Aplica</v>
      </c>
      <c r="U11" s="84" t="str">
        <f>IF($H$9="","",
IF(OR($H$9="Corrupción",$H$9="Lavado de Activos",$H$9="Financiación del Terrorismo",$H$9="Corrupción en Trámites, OPAs y Consultas de Acceso a la Información Pública"),'6.Valoración Control Corrupción'!H11,"No Aplica"))</f>
        <v>No Aplica</v>
      </c>
      <c r="V11" s="84" t="str">
        <f>IF($H$9="","",
IF(OR($H$9="Corrupción",$H$9="Lavado de Activos",$H$9="Financiación del Terrorismo",$H$9="Corrupción en Trámites, OPAs y Consultas de Acceso a la Información Pública"),'6.Valoración Control Corrupción'!I11,"No Aplica"))</f>
        <v>No Aplica</v>
      </c>
      <c r="W11" s="84" t="str">
        <f>IF($H$9="","",
IF(OR($H$9="Corrupción",$H$9="Lavado de Activos",$H$9="Financiación del Terrorismo",$H$9="Corrupción en Trámites, OPAs y Consultas de Acceso a la Información Pública"),'6.Valoración Control Corrupción'!J11,"No Aplica"))</f>
        <v>No Aplica</v>
      </c>
      <c r="X11" s="74" t="str">
        <f>IF($H$9="","",
IF(OR($H$9="Corrupción",$H$9="Lavado de Activos",$H$9="Financiación del Terrorismo",$H$9="Corrupción en Trámites, OPAs y Consultas de Acceso a la Información Pública"),"No Aplica",'5. Valoración de Controles'!I11))</f>
        <v>Detectivo</v>
      </c>
      <c r="Y11" s="74" t="str">
        <f>IF($H$9="","",
IF(OR($H$9="Corrupción",$H$9="Lavado de Activos",$H$9="Financiación del Terrorismo",$H$9="Corrupción en Trámites, OPAs y Consultas de Acceso a la Información Pública"),"No Aplica",'5. Valoración de Controles'!J11))</f>
        <v>Afecta probabilidad</v>
      </c>
      <c r="Z11" s="74" t="str">
        <f>IF($H$9="","",
IF(OR($H$9="Corrupción",$H$9="Lavado de Activos",$H$9="Financiación del Terrorismo",$H$9="Corrupción en Trámites, OPAs y Consultas de Acceso a la Información Pública"),"No Aplica",'5. Valoración de Controles'!K11))</f>
        <v>Manual</v>
      </c>
      <c r="AA11" s="74" t="str">
        <f>IF($H$9="","",
IF(OR($H$9="Corrupción",$H$9="Lavado de Activos",$H$9="Financiación del Terrorismo",$H$9="Corrupción en Trámites, OPAs y Consultas de Acceso a la Información Pública"),"No Aplica",'5. Valoración de Controles'!L11))</f>
        <v>Documentado</v>
      </c>
      <c r="AB11" s="74" t="str">
        <f>IF($H$9="","",
IF(OR($H$9="Corrupción",$H$9="Lavado de Activos",$H$9="Financiación del Terrorismo",$H$9="Corrupción en Trámites, OPAs y Consultas de Acceso a la Información Pública"),"No Aplica",'5. Valoración de Controles'!M11))</f>
        <v>Continua</v>
      </c>
      <c r="AC11" s="74" t="str">
        <f>IF($H$9="","",
IF(OR($H$9="Corrupción",$H$9="Lavado de Activos",$H$9="Financiación del Terrorismo",$H$9="Corrupción en Trámites, OPAs y Consultas de Acceso a la Información Pública"),"No Aplica",'5. Valoración de Controles'!N11))</f>
        <v>Con registro</v>
      </c>
      <c r="AD11" s="74" t="str">
        <f>IF($H$9="","",
IF(OR($H$9="Corrupción",$H$9="Lavado de Activos",$H$9="Financiación del Terrorismo",$H$9="Corrupción en Trámites, OPAs y Consultas de Acceso a la Información Pública"),"No Aplica",'5. Valoración de Controles'!O11))</f>
        <v/>
      </c>
      <c r="AE11" s="74" t="str">
        <f>IF($H$9="","",
IF(OR($H$9="Corrupción",$H$9="Lavado de Activos",$H$9="Financiación del Terrorismo",$H$9="Corrupción en Trámites, OPAs y Consultas de Acceso a la Información Pública"),"No Aplica",'5. Valoración de Controles'!P11))</f>
        <v/>
      </c>
      <c r="AF11" s="74" t="str">
        <f>IF($H$9="","",
IF(OR($H$9="Corrupción",$H$9="Lavado de Activos",$H$9="Financiación del Terrorismo",$H$9="Corrupción en Trámites, OPAs y Consultas de Acceso a la Información Pública"),"No Aplica",'5. Valoración de Controles'!Q11))</f>
        <v/>
      </c>
      <c r="AG11" s="75">
        <f>IF($H$9="","",
IF(OR($H$9="Corrupción",$H$9="Lavado de Activos",$H$9="Financiación del Terrorismo",$H$9="Corrupción en Trámites, OPAs y Consultas de Acceso a la Información Pública"),"No Aplica",'5. Valoración de Controles'!R11))</f>
        <v>0.3</v>
      </c>
      <c r="AH11" s="48"/>
      <c r="AI11" s="48"/>
      <c r="AJ11" s="48"/>
      <c r="AK11" s="48"/>
      <c r="AL11" s="48"/>
      <c r="AM11" s="48"/>
      <c r="AN11" s="48"/>
      <c r="AO11" s="48"/>
      <c r="AP11" s="48"/>
      <c r="AQ11" s="48"/>
      <c r="AR11" s="48"/>
      <c r="AS11" s="7"/>
      <c r="AT11" s="7"/>
      <c r="AU11" s="7"/>
      <c r="AV11" s="7"/>
      <c r="AW11" s="7"/>
      <c r="AX11" s="7"/>
      <c r="AY11" s="7"/>
      <c r="AZ11" s="7"/>
      <c r="BA11" s="7"/>
      <c r="BB11" s="7"/>
      <c r="BC11" s="7"/>
      <c r="BD11" s="7"/>
      <c r="BE11" s="7"/>
      <c r="BF11" s="7"/>
      <c r="BG11" s="7"/>
      <c r="BH11" s="7"/>
      <c r="BI11" s="7"/>
      <c r="BJ11" s="7"/>
      <c r="BK11" s="7"/>
      <c r="BL11" s="7"/>
    </row>
    <row r="12" ht="51.0" customHeight="1">
      <c r="A12" s="49">
        <v>2.0</v>
      </c>
      <c r="B12" s="50" t="str">
        <f>'2. Identificación del Riesgo'!B12:B14</f>
        <v>Gestión Documental</v>
      </c>
      <c r="C12" s="50" t="str">
        <f>IF('2. Identificación del Riesgo'!C12:C14="","",'2. Identificación del Riesgo'!C12:C14)</f>
        <v>Información Confidencial </v>
      </c>
      <c r="D12" s="50" t="str">
        <f>IF('2. Identificación del Riesgo'!D12:D14="","",'2. Identificación del Riesgo'!D12:D14)</f>
        <v>Afectación Reputacional</v>
      </c>
      <c r="E12" s="50" t="str">
        <f>IF('2. Identificación del Riesgo'!E12:E14="","",'2. Identificación del Riesgo'!E12:E14)</f>
        <v>Divulgación, Perdida, cambio o extraccion de documentos</v>
      </c>
      <c r="F12" s="50" t="str">
        <f>IF('2. Identificación del Riesgo'!F12:F14="","",'2. Identificación del Riesgo'!F12:F14)</f>
        <v>1. Acceso no controlado a los expedientes fisicos en custodia de las Historias Laborales.
2. Acceso a personal no autorizado 
</v>
      </c>
      <c r="G12" s="50" t="str">
        <f>IF('2. Identificación del Riesgo'!G12:G14="","",'2. Identificación del Riesgo'!G12:G14)</f>
        <v>Perdida económicas por demandas, sanciones o multas, Deterioro y imagen de la Entidad debido a la pérdida o divulgación de información confidencial por causa de la  inadecuada disposición final de información en formato físico 
Manejo inadecuado de la información por el usuario responsable</v>
      </c>
      <c r="H12" s="50" t="str">
        <f>IF('2. Identificación del Riesgo'!H12:H14="","",'2. Identificación del Riesgo'!H12:H14)</f>
        <v>Gestión</v>
      </c>
      <c r="I12" s="50" t="str">
        <f>IF('2. Identificación del Riesgo'!I12:I14="","",'2. Identificación del Riesgo'!I12:I14)</f>
        <v>Usuarios, productos y practicas, organizacionales</v>
      </c>
      <c r="J12" s="50" t="str">
        <f>IF('2. Identificación del Riesgo'!J12:J14="","",'2. Identificación del Riesgo'!J12:J14)</f>
        <v>Media: La actividad que conlleva el riesgo se ejecuta de 24 a 500 veces por año</v>
      </c>
      <c r="K12" s="51" t="str">
        <f>'2. Identificación del Riesgo'!K12:K14</f>
        <v>Media</v>
      </c>
      <c r="L12" s="52">
        <f>'2. Identificación del Riesgo'!L12:L14</f>
        <v>0.6</v>
      </c>
      <c r="M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Económico: Entre 50 y 100 SMLMV</v>
      </c>
      <c r="N12" s="51" t="str">
        <f>'2. Identificación del Riesgo'!N12:N14</f>
        <v>Moderado</v>
      </c>
      <c r="O12" s="52">
        <f>'2. Identificación del Riesgo'!O12:O14</f>
        <v>0.6</v>
      </c>
      <c r="P12" s="54" t="str">
        <f>'2. Identificación del Riesgo'!P12:P14</f>
        <v>Moderado</v>
      </c>
      <c r="Q12" s="84" t="str">
        <f>IF($H$12="","",
IF(OR($H$12="Corrupción",$H$12="Lavado de Activos",$H$12="Financiación del Terrorismo",$H$12="Corrupción en Trámites, OPAs y Consultas de Acceso a la Información Pública"),"No Aplica",'5. Valoración de Controles'!H12))</f>
        <v>Los conratistas de apoyo a la gestión  realizan la firma del Acuerdo de Confidencialidad para reserva de la Información de la organización de las Historias Laborales. de forma anual,el Acta de Confidencialidad reposa en el expediente contractual. 
Propósito: Garantizar que solo el personal autorizado tenga accesoa las Historias Laborales.
</v>
      </c>
      <c r="R12" s="84" t="str">
        <f>IF($H$12="","",
IF(OR($H$12="Corrupción",$H$12="Lavado de Activos",$H$12="Financiación del Terrorismo",$H$12="Corrupción en Trámites, OPAs y Consultas de Acceso a la Información Pública"),'6.Valoración Control Corrupción'!E12,"No Aplica"))</f>
        <v>No Aplica</v>
      </c>
      <c r="S12" s="84" t="str">
        <f>IF($H$12="","",
IF(OR($H$12="Corrupción",$H$12="Lavado de Activos",$H$12="Financiación del Terrorismo",$H$12="Corrupción en Trámites, OPAs y Consultas de Acceso a la Información Pública"),'6.Valoración Control Corrupción'!F12,"No Aplica"))</f>
        <v>No Aplica</v>
      </c>
      <c r="T12" s="84" t="str">
        <f>IF($H$12="","",
IF(OR($H$12="Corrupción",$H$12="Lavado de Activos",$H$12="Financiación del Terrorismo",$H$12="Corrupción en Trámites, OPAs y Consultas de Acceso a la Información Pública"),'6.Valoración Control Corrupción'!G12,"No Aplica"))</f>
        <v>No Aplica</v>
      </c>
      <c r="U12" s="84" t="str">
        <f>IF($H$12="","",
IF(OR($H$12="Corrupción",$H$12="Lavado de Activos",$H$12="Financiación del Terrorismo",$H$12="Corrupción en Trámites, OPAs y Consultas de Acceso a la Información Pública"),'6.Valoración Control Corrupción'!H12,"No Aplica"))</f>
        <v>No Aplica</v>
      </c>
      <c r="V12" s="84" t="str">
        <f>IF($H$12="","",
IF(OR($H$12="Corrupción",$H$12="Lavado de Activos",$H$12="Financiación del Terrorismo",$H$12="Corrupción en Trámites, OPAs y Consultas de Acceso a la Información Pública"),'6.Valoración Control Corrupción'!I12,"No Aplica"))</f>
        <v>No Aplica</v>
      </c>
      <c r="W12" s="84" t="str">
        <f>IF($H$12="","",
IF(OR($H$12="Corrupción",$H$12="Lavado de Activos",$H$12="Financiación del Terrorismo",$H$12="Corrupción en Trámites, OPAs y Consultas de Acceso a la Información Pública"),'6.Valoración Control Corrupción'!J12,"No Aplica"))</f>
        <v>No Aplica</v>
      </c>
      <c r="X12" s="74" t="str">
        <f>IF($H$12="","",
IF(OR($H$12="Corrupción",$H$12="Lavado de Activos",$H$12="Financiación del Terrorismo",$H$12="Trámites, OPAs y Consultas de Acceso a la Información Pública"),"No Aplica",'5. Valoración de Controles'!I12))</f>
        <v>Preventivo</v>
      </c>
      <c r="Y12" s="74" t="str">
        <f>IF($H$12="","",
IF(OR($H$12="Corrupción",$H$12="Lavado de Activos",$H$12="Financiación del Terrorismo",$H$12="Trámites, OPAs y Consultas de Acceso a la Información Pública"),"No Aplica",'5. Valoración de Controles'!J12))</f>
        <v>Afecta probabilidad</v>
      </c>
      <c r="Z12" s="74" t="str">
        <f>IF($H$12="","",
IF(OR($H$12="Corrupción",$H$12="Lavado de Activos",$H$12="Financiación del Terrorismo",$H$12="Trámites, OPAs y Consultas de Acceso a la Información Pública"),"No Aplica",'5. Valoración de Controles'!K12))</f>
        <v>Manual</v>
      </c>
      <c r="AA12" s="74" t="str">
        <f>IF($H$12="","",
IF(OR($H$12="Corrupción",$H$12="Lavado de Activos",$H$12="Financiación del Terrorismo",$H$12="Trámites, OPAs y Consultas de Acceso a la Información Pública"),"No Aplica",'5. Valoración de Controles'!L12))</f>
        <v>Documentado</v>
      </c>
      <c r="AB12" s="74" t="str">
        <f>IF($H$12="","",
IF(OR($H$12="Corrupción",$H$12="Lavado de Activos",$H$12="Financiación del Terrorismo",$H$12="Trámites, OPAs y Consultas de Acceso a la Información Pública"),"No Aplica",'5. Valoración de Controles'!M12))</f>
        <v>Continua</v>
      </c>
      <c r="AC12" s="74" t="str">
        <f>IF($H$12="","",
IF(OR($H$12="Corrupción",$H$12="Lavado de Activos",$H$12="Financiación del Terrorismo",$H$12="Trámites, OPAs y Consultas de Acceso a la Información Pública"),"No Aplica",'5. Valoración de Controles'!N12))</f>
        <v>Con registro</v>
      </c>
      <c r="AD12" s="74" t="str">
        <f>IF($H$12="","",
IF(OR($H$12="Corrupción",$H$12="Lavado de Activos",$H$12="Financiación del Terrorismo",$H$12="Trámites, OPAs y Consultas de Acceso a la Información Pública"),"No Aplica",'5. Valoración de Controles'!O12))</f>
        <v/>
      </c>
      <c r="AE12" s="74" t="str">
        <f>IF($H$12="","",
IF(OR($H$12="Corrupción",$H$12="Lavado de Activos",$H$12="Financiación del Terrorismo",$H$12="Trámites, OPAs y Consultas de Acceso a la Información Pública"),"No Aplica",'5. Valoración de Controles'!P12))</f>
        <v/>
      </c>
      <c r="AF12" s="74" t="str">
        <f>IF($H$12="","",
IF(OR($H$12="Corrupción",$H$12="Lavado de Activos",$H$12="Financiación del Terrorismo",$H$12="Trámites, OPAs y Consultas de Acceso a la Información Pública"),"No Aplica",'5. Valoración de Controles'!Q12))</f>
        <v/>
      </c>
      <c r="AG12" s="75">
        <f>IF($H$12="","",
IF(OR($H$12="Corrupción",$H$12="Lavado de Activos",$H$12="Financiación del Terrorismo",$H$12="Corrupción en Trámites, OPAs y Consultas de Acceso a la Información Pública"),"No Aplica",'5. Valoración de Controles'!R12))</f>
        <v>0.4</v>
      </c>
      <c r="AH12" s="51"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89">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0.216</v>
      </c>
      <c r="AJ12" s="51"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89">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54"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53" t="s">
        <v>332</v>
      </c>
      <c r="AN12" s="72"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62"/>
      <c r="AP12" s="90"/>
      <c r="AQ12" s="90" t="str">
        <f>IF(AO12="","","∑ Peso porcentual de cada acción definida")</f>
        <v/>
      </c>
      <c r="AR12" s="50"/>
      <c r="AS12" s="7"/>
      <c r="AT12" s="7"/>
      <c r="AU12" s="7"/>
      <c r="AV12" s="7"/>
      <c r="AW12" s="7"/>
      <c r="AX12" s="7"/>
      <c r="AY12" s="7"/>
      <c r="AZ12" s="7"/>
      <c r="BA12" s="7"/>
      <c r="BB12" s="7"/>
      <c r="BC12" s="7"/>
      <c r="BD12" s="7"/>
      <c r="BE12" s="7"/>
      <c r="BF12" s="7"/>
      <c r="BG12" s="7"/>
      <c r="BH12" s="7"/>
      <c r="BI12" s="7"/>
      <c r="BJ12" s="7"/>
      <c r="BK12" s="7"/>
      <c r="BL12" s="7"/>
    </row>
    <row r="13" ht="81.0" customHeight="1">
      <c r="A13" s="43"/>
      <c r="B13" s="43"/>
      <c r="C13" s="43"/>
      <c r="D13" s="43"/>
      <c r="E13" s="43"/>
      <c r="F13" s="43"/>
      <c r="G13" s="43"/>
      <c r="H13" s="43"/>
      <c r="I13" s="43"/>
      <c r="J13" s="43"/>
      <c r="K13" s="43"/>
      <c r="L13" s="43"/>
      <c r="M13" s="43"/>
      <c r="N13" s="43"/>
      <c r="O13" s="43"/>
      <c r="P13" s="43"/>
      <c r="Q13" s="84" t="str">
        <f>IF($H$12="","",
IF(OR($H$12="Corrupción",$H$12="Lavado de Activos",$H$12="Financiación del Terrorismo",$H$12="Corrupción en Trámites, OPAs y Consultas de Acceso a la Información Pública"),"No Aplica",'5. Valoración de Controles'!H13))</f>
        <v>Los Contratistas de apoyo a la gestión Realizan el registro de las Historias Laborales en el Formato único de Inventario Documental -FUID. Acuerdo de Confidenciaidad firmado por parte del contratista que tiene a su cargo el procesamiento técnico de los expedientes documentales con información reservada como las  (Historias Laborales, Expedientes disciplinarios),  documento que debe ser parte integral del contrato o del expediente laboral al incio de cada la ejecución de las actividades o la relación laboral, en caso de existir fuga de información no autorizada se deben tomar acciones correctivas o plan de mejoramiento.
</v>
      </c>
      <c r="R13" s="84" t="str">
        <f>IF($H$12="","",
IF(OR($H$12="Corrupción",$H$12="Lavado de Activos",$H$12="Financiación del Terrorismo",$H$12="Corrupción en Trámites, OPAs y Consultas de Acceso a la Información Pública"),'6.Valoración Control Corrupción'!E13,"No Aplica"))</f>
        <v>No Aplica</v>
      </c>
      <c r="S13" s="84" t="str">
        <f>IF($H$12="","",
IF(OR($H$12="Corrupción",$H$12="Lavado de Activos",$H$12="Financiación del Terrorismo",$H$12="Corrupción en Trámites, OPAs y Consultas de Acceso a la Información Pública"),'6.Valoración Control Corrupción'!F13,"No Aplica"))</f>
        <v>No Aplica</v>
      </c>
      <c r="T13" s="84" t="str">
        <f>IF($H$12="","",
IF(OR($H$12="Corrupción",$H$12="Lavado de Activos",$H$12="Financiación del Terrorismo",$H$12="Corrupción en Trámites, OPAs y Consultas de Acceso a la Información Pública"),'6.Valoración Control Corrupción'!G13,"No Aplica"))</f>
        <v>No Aplica</v>
      </c>
      <c r="U13" s="84" t="str">
        <f>IF($H$12="","",
IF(OR($H$12="Corrupción",$H$12="Lavado de Activos",$H$12="Financiación del Terrorismo",$H$12="Corrupción en Trámites, OPAs y Consultas de Acceso a la Información Pública"),'6.Valoración Control Corrupción'!H13,"No Aplica"))</f>
        <v>No Aplica</v>
      </c>
      <c r="V13" s="84" t="str">
        <f>IF($H$12="","",
IF(OR($H$12="Corrupción",$H$12="Lavado de Activos",$H$12="Financiación del Terrorismo",$H$12="Corrupción en Trámites, OPAs y Consultas de Acceso a la Información Pública"),'6.Valoración Control Corrupción'!I13,"No Aplica"))</f>
        <v>No Aplica</v>
      </c>
      <c r="W13" s="84" t="str">
        <f>IF($H$12="","",
IF(OR($H$12="Corrupción",$H$12="Lavado de Activos",$H$12="Financiación del Terrorismo",$H$12="Corrupción en Trámites, OPAs y Consultas de Acceso a la Información Pública"),'6.Valoración Control Corrupción'!J13,"No Aplica"))</f>
        <v>No Aplica</v>
      </c>
      <c r="X13" s="74" t="str">
        <f>IF($H$12="","",
IF(OR($H$12="Corrupción",$H$12="Lavado de Activos",$H$12="Financiación del Terrorismo",$H$12="Trámites, OPAs y Consultas de Acceso a la Información Pública"),"No Aplica",'5. Valoración de Controles'!I13))</f>
        <v>Preventivo</v>
      </c>
      <c r="Y13" s="74" t="str">
        <f>IF($H$12="","",
IF(OR($H$12="Corrupción",$H$12="Lavado de Activos",$H$12="Financiación del Terrorismo",$H$12="Trámites, OPAs y Consultas de Acceso a la Información Pública"),"No Aplica",'5. Valoración de Controles'!J13))</f>
        <v>Afecta probabilidad</v>
      </c>
      <c r="Z13" s="74" t="str">
        <f>IF($H$12="","",
IF(OR($H$12="Corrupción",$H$12="Lavado de Activos",$H$12="Financiación del Terrorismo",$H$12="Trámites, OPAs y Consultas de Acceso a la Información Pública"),"No Aplica",'5. Valoración de Controles'!K13))</f>
        <v>Manual</v>
      </c>
      <c r="AA13" s="74" t="str">
        <f>IF($H$12="","",
IF(OR($H$12="Corrupción",$H$12="Lavado de Activos",$H$12="Financiación del Terrorismo",$H$12="Trámites, OPAs y Consultas de Acceso a la Información Pública"),"No Aplica",'5. Valoración de Controles'!L13))</f>
        <v>Documentado</v>
      </c>
      <c r="AB13" s="74" t="str">
        <f>IF($H$12="","",
IF(OR($H$12="Corrupción",$H$12="Lavado de Activos",$H$12="Financiación del Terrorismo",$H$12="Trámites, OPAs y Consultas de Acceso a la Información Pública"),"No Aplica",'5. Valoración de Controles'!M13))</f>
        <v>Continua</v>
      </c>
      <c r="AC13" s="74" t="str">
        <f>IF($H$12="","",
IF(OR($H$12="Corrupción",$H$12="Lavado de Activos",$H$12="Financiación del Terrorismo",$H$12="Trámites, OPAs y Consultas de Acceso a la Información Pública"),"No Aplica",'5. Valoración de Controles'!N13))</f>
        <v>Con registro</v>
      </c>
      <c r="AD13" s="74" t="str">
        <f>IF($H$12="","",
IF(OR($H$12="Corrupción",$H$12="Lavado de Activos",$H$12="Financiación del Terrorismo",$H$12="Trámites, OPAs y Consultas de Acceso a la Información Pública"),"No Aplica",'5. Valoración de Controles'!O13))</f>
        <v/>
      </c>
      <c r="AE13" s="74" t="str">
        <f>IF($H$12="","",
IF(OR($H$12="Corrupción",$H$12="Lavado de Activos",$H$12="Financiación del Terrorismo",$H$12="Trámites, OPAs y Consultas de Acceso a la Información Pública"),"No Aplica",'5. Valoración de Controles'!P13))</f>
        <v/>
      </c>
      <c r="AF13" s="74" t="str">
        <f>IF($H$12="","",
IF(OR($H$12="Corrupción",$H$12="Lavado de Activos",$H$12="Financiación del Terrorismo",$H$12="Trámites, OPAs y Consultas de Acceso a la Información Pública"),"No Aplica",'5. Valoración de Controles'!Q13))</f>
        <v/>
      </c>
      <c r="AG13" s="75">
        <f>IF($H$12="","",
IF(OR($H$12="Corrupción",$H$12="Lavado de Activos",$H$12="Financiación del Terrorismo",$H$12="Corrupción en Trámites, OPAs y Consultas de Acceso a la Información Pública"),"No Aplica",'5. Valoración de Controles'!R13))</f>
        <v>0.4</v>
      </c>
      <c r="AH13" s="43"/>
      <c r="AI13" s="43"/>
      <c r="AJ13" s="43"/>
      <c r="AK13" s="43"/>
      <c r="AL13" s="43"/>
      <c r="AM13" s="43"/>
      <c r="AN13" s="43"/>
      <c r="AO13" s="43"/>
      <c r="AP13" s="43"/>
      <c r="AQ13" s="43"/>
      <c r="AR13" s="43"/>
      <c r="AS13" s="7"/>
      <c r="AT13" s="7"/>
      <c r="AU13" s="7"/>
      <c r="AV13" s="7"/>
      <c r="AW13" s="7"/>
      <c r="AX13" s="7"/>
      <c r="AY13" s="7"/>
      <c r="AZ13" s="7"/>
      <c r="BA13" s="7"/>
      <c r="BB13" s="7"/>
      <c r="BC13" s="7"/>
      <c r="BD13" s="7"/>
      <c r="BE13" s="7"/>
      <c r="BF13" s="7"/>
      <c r="BG13" s="7"/>
      <c r="BH13" s="7"/>
      <c r="BI13" s="7"/>
      <c r="BJ13" s="7"/>
      <c r="BK13" s="7"/>
      <c r="BL13" s="7"/>
    </row>
    <row r="14" ht="31.5" customHeight="1">
      <c r="A14" s="48"/>
      <c r="B14" s="48"/>
      <c r="C14" s="48"/>
      <c r="D14" s="48"/>
      <c r="E14" s="48"/>
      <c r="F14" s="48"/>
      <c r="G14" s="48"/>
      <c r="H14" s="48"/>
      <c r="I14" s="48"/>
      <c r="J14" s="48"/>
      <c r="K14" s="48"/>
      <c r="L14" s="48"/>
      <c r="M14" s="48"/>
      <c r="N14" s="48"/>
      <c r="O14" s="48"/>
      <c r="P14" s="48"/>
      <c r="Q14" s="84" t="str">
        <f>IF($H$12="","",
IF(OR($H$12="Corrupción",$H$12="Lavado de Activos",$H$12="Financiación del Terrorismo",$H$12="Corrupción en Trámites, OPAs y Consultas de Acceso a la Información Pública"),"No Aplica",'5. Valoración de Controles'!H14))</f>
        <v>  </v>
      </c>
      <c r="R14" s="84" t="str">
        <f>IF($H$12="","",
IF(OR($H$12="Corrupción",$H$12="Lavado de Activos",$H$12="Financiación del Terrorismo",$H$12="Corrupción en Trámites, OPAs y Consultas de Acceso a la Información Pública"),'6.Valoración Control Corrupción'!E14,"No Aplica"))</f>
        <v>No Aplica</v>
      </c>
      <c r="S14" s="84" t="str">
        <f>IF($H$12="","",
IF(OR($H$12="Corrupción",$H$12="Lavado de Activos",$H$12="Financiación del Terrorismo",$H$12="Corrupción en Trámites, OPAs y Consultas de Acceso a la Información Pública"),'6.Valoración Control Corrupción'!F14,"No Aplica"))</f>
        <v>No Aplica</v>
      </c>
      <c r="T14" s="84" t="str">
        <f>IF($H$12="","",
IF(OR($H$12="Corrupción",$H$12="Lavado de Activos",$H$12="Financiación del Terrorismo",$H$12="Corrupción en Trámites, OPAs y Consultas de Acceso a la Información Pública"),'6.Valoración Control Corrupción'!G14,"No Aplica"))</f>
        <v>No Aplica</v>
      </c>
      <c r="U14" s="84" t="str">
        <f>IF($H$12="","",
IF(OR($H$12="Corrupción",$H$12="Lavado de Activos",$H$12="Financiación del Terrorismo",$H$12="Corrupción en Trámites, OPAs y Consultas de Acceso a la Información Pública"),'6.Valoración Control Corrupción'!H14,"No Aplica"))</f>
        <v>No Aplica</v>
      </c>
      <c r="V14" s="84" t="str">
        <f>IF($H$12="","",
IF(OR($H$12="Corrupción",$H$12="Lavado de Activos",$H$12="Financiación del Terrorismo",$H$12="Corrupción en Trámites, OPAs y Consultas de Acceso a la Información Pública"),'6.Valoración Control Corrupción'!I14,"No Aplica"))</f>
        <v>No Aplica</v>
      </c>
      <c r="W14" s="84" t="str">
        <f>IF($H$12="","",
IF(OR($H$12="Corrupción",$H$12="Lavado de Activos",$H$12="Financiación del Terrorismo",$H$12="Corrupción en Trámites, OPAs y Consultas de Acceso a la Información Pública"),'6.Valoración Control Corrupción'!J14,"No Aplica"))</f>
        <v>No Aplica</v>
      </c>
      <c r="X14" s="74" t="str">
        <f>IF($H$12="","",
IF(OR($H$12="Corrupción",$H$12="Lavado de Activos",$H$12="Financiación del Terrorismo",$H$12="Trámites, OPAs y Consultas de Acceso a la Información Pública"),"No Aplica",'5. Valoración de Controles'!I14))</f>
        <v/>
      </c>
      <c r="Y14" s="74" t="str">
        <f>IF($H$12="","",
IF(OR($H$12="Corrupción",$H$12="Lavado de Activos",$H$12="Financiación del Terrorismo",$H$12="Trámites, OPAs y Consultas de Acceso a la Información Pública"),"No Aplica",'5. Valoración de Controles'!J14))</f>
        <v/>
      </c>
      <c r="Z14" s="74" t="str">
        <f>IF($H$12="","",
IF(OR($H$12="Corrupción",$H$12="Lavado de Activos",$H$12="Financiación del Terrorismo",$H$12="Trámites, OPAs y Consultas de Acceso a la Información Pública"),"No Aplica",'5. Valoración de Controles'!K14))</f>
        <v/>
      </c>
      <c r="AA14" s="74" t="str">
        <f>IF($H$12="","",
IF(OR($H$12="Corrupción",$H$12="Lavado de Activos",$H$12="Financiación del Terrorismo",$H$12="Trámites, OPAs y Consultas de Acceso a la Información Pública"),"No Aplica",'5. Valoración de Controles'!L14))</f>
        <v/>
      </c>
      <c r="AB14" s="74" t="str">
        <f>IF($H$12="","",
IF(OR($H$12="Corrupción",$H$12="Lavado de Activos",$H$12="Financiación del Terrorismo",$H$12="Trámites, OPAs y Consultas de Acceso a la Información Pública"),"No Aplica",'5. Valoración de Controles'!M14))</f>
        <v/>
      </c>
      <c r="AC14" s="74" t="str">
        <f>IF($H$12="","",
IF(OR($H$12="Corrupción",$H$12="Lavado de Activos",$H$12="Financiación del Terrorismo",$H$12="Trámites, OPAs y Consultas de Acceso a la Información Pública"),"No Aplica",'5. Valoración de Controles'!N14))</f>
        <v/>
      </c>
      <c r="AD14" s="74" t="str">
        <f>IF($H$12="","",
IF(OR($H$12="Corrupción",$H$12="Lavado de Activos",$H$12="Financiación del Terrorismo",$H$12="Trámites, OPAs y Consultas de Acceso a la Información Pública"),"No Aplica",'5. Valoración de Controles'!O14))</f>
        <v/>
      </c>
      <c r="AE14" s="74" t="str">
        <f>IF($H$12="","",
IF(OR($H$12="Corrupción",$H$12="Lavado de Activos",$H$12="Financiación del Terrorismo",$H$12="Trámites, OPAs y Consultas de Acceso a la Información Pública"),"No Aplica",'5. Valoración de Controles'!P14))</f>
        <v/>
      </c>
      <c r="AF14" s="74" t="str">
        <f>IF($H$12="","",
IF(OR($H$12="Corrupción",$H$12="Lavado de Activos",$H$12="Financiación del Terrorismo",$H$12="Trámites, OPAs y Consultas de Acceso a la Información Pública"),"No Aplica",'5. Valoración de Controles'!Q14))</f>
        <v/>
      </c>
      <c r="AG14" s="75" t="str">
        <f>IF($H$12="","",
IF(OR($H$12="Corrupción",$H$12="Lavado de Activos",$H$12="Financiación del Terrorismo",$H$12="Corrupción en Trámites, OPAs y Consultas de Acceso a la Información Pública"),"No Aplica",'5. Valoración de Controles'!R14))</f>
        <v/>
      </c>
      <c r="AH14" s="48"/>
      <c r="AI14" s="48"/>
      <c r="AJ14" s="48"/>
      <c r="AK14" s="48"/>
      <c r="AL14" s="48"/>
      <c r="AM14" s="48"/>
      <c r="AN14" s="48"/>
      <c r="AO14" s="48"/>
      <c r="AP14" s="48"/>
      <c r="AQ14" s="48"/>
      <c r="AR14" s="48"/>
      <c r="AS14" s="7"/>
      <c r="AT14" s="7"/>
      <c r="AU14" s="7"/>
      <c r="AV14" s="7"/>
      <c r="AW14" s="7"/>
      <c r="AX14" s="7"/>
      <c r="AY14" s="7"/>
      <c r="AZ14" s="7"/>
      <c r="BA14" s="7"/>
      <c r="BB14" s="7"/>
      <c r="BC14" s="7"/>
      <c r="BD14" s="7"/>
      <c r="BE14" s="7"/>
      <c r="BF14" s="7"/>
      <c r="BG14" s="7"/>
      <c r="BH14" s="7"/>
      <c r="BI14" s="7"/>
      <c r="BJ14" s="7"/>
      <c r="BK14" s="7"/>
      <c r="BL14" s="7"/>
    </row>
    <row r="15" ht="90.75" customHeight="1">
      <c r="A15" s="49">
        <v>3.0</v>
      </c>
      <c r="B15" s="50" t="str">
        <f>'2. Identificación del Riesgo'!B15:B17</f>
        <v>Gestión Documental</v>
      </c>
      <c r="C15" s="50" t="str">
        <f>IF('2. Identificación del Riesgo'!C15:C17="","",'2. Identificación del Riesgo'!C15:C17)</f>
        <v>Radicacion de comunicaciones</v>
      </c>
      <c r="D15" s="50" t="str">
        <f>IF('2. Identificación del Riesgo'!D15:D17="","",'2. Identificación del Riesgo'!D15:D17)</f>
        <v>Afectación Reputacional</v>
      </c>
      <c r="E15" s="50" t="str">
        <f>IF('2. Identificación del Riesgo'!E15:E17="","",'2. Identificación del Riesgo'!E15:E17)</f>
        <v>Falta de respuesta a peticiones por no encontrarse registradas en el sistema de correspondencia</v>
      </c>
      <c r="F15" s="50" t="str">
        <f>IF('2. Identificación del Riesgo'!F15:F17="","",'2. Identificación del Riesgo'!F15:F17)</f>
        <v>1. Se reciben comunicaciones por canales no oficiales.
2. Se realiza la radicacion con informacion incompleta.
3. Fallas con el software de radicacion.
</v>
      </c>
      <c r="G15" s="50" t="str">
        <f>IF('2. Identificación del Riesgo'!G15:G17="","",'2.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H15" s="50" t="str">
        <f>IF('2. Identificación del Riesgo'!H15:H17="","",'2. Identificación del Riesgo'!H15:H17)</f>
        <v>Gestión</v>
      </c>
      <c r="I15" s="50" t="str">
        <f>IF('2. Identificación del Riesgo'!I15:I17="","",'2. Identificación del Riesgo'!I15:I17)</f>
        <v>Usuarios, productos y practicas, organizacionales</v>
      </c>
      <c r="J15" s="50" t="str">
        <f>IF('2. Identificación del Riesgo'!J15:J17="","",'2. Identificación del Riesgo'!J15:J17)</f>
        <v>Muy Alta: La actividad que conlleva el riesgo se ejecuta más de 5000 veces por año</v>
      </c>
      <c r="K15" s="51" t="str">
        <f>'2. Identificación del Riesgo'!K15:K17</f>
        <v>Muy Alta</v>
      </c>
      <c r="L15" s="52">
        <f>'2. Identificación del Riesgo'!L15:L17</f>
        <v>1</v>
      </c>
      <c r="M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con algunos usuarios de relevancia frente al logro de los objetivos</v>
      </c>
      <c r="N15" s="51" t="str">
        <f>'2. Identificación del Riesgo'!N15:N17</f>
        <v>Moderado</v>
      </c>
      <c r="O15" s="52">
        <f>'2. Identificación del Riesgo'!O15:O17</f>
        <v>0.6</v>
      </c>
      <c r="P15" s="54" t="str">
        <f>'2. Identificación del Riesgo'!P15:P17</f>
        <v>Alto</v>
      </c>
      <c r="Q15" s="84" t="str">
        <f>IF($H$15="","",
IF(OR($H$15="Corrupción",$H$15="Lavado de Activos",$H$15="Financiación del Terrorismo",$H$15="Corrupción en Trámites, OPAs y Consultas de Acceso a la Información Pública"),"No Aplica",'5. Valoración de Controles'!H15))</f>
        <v>Tecnico de gestión documental realiza el control de calidad a todas las comunicaciones que se recepcionan mediante el correo electronico de forma diaria, a través del formato de contingencia, el cual reposa en el drive del correo de radicacion de entradas y correspondencia
Porpósito: Garantizar que todas las comunicaciones recibidas fueron registradas en el sistema CORDIS
Observaciones: Se debe radicar la comunicación y dejar en observaciones el motivo por el cual no se había registrado en la fecha recibida</v>
      </c>
      <c r="R15" s="84" t="str">
        <f>IF($H$15="","",
IF(OR($H$15="Corrupción",$H$15="Lavado de Activos",$H$15="Financiación del Terrorismo",$H$15="Corrupción en Trámites, OPAs y Consultas de Acceso a la Información Pública"),'6.Valoración Control Corrupción'!E15,"No Aplica"))</f>
        <v>No Aplica</v>
      </c>
      <c r="S15" s="84" t="str">
        <f>IF($H$15="","",
IF(OR($H$15="Corrupción",$H$15="Lavado de Activos",$H$15="Financiación del Terrorismo",$H$15="Corrupción en Trámites, OPAs y Consultas de Acceso a la Información Pública"),'6.Valoración Control Corrupción'!F15,"No Aplica"))</f>
        <v>No Aplica</v>
      </c>
      <c r="T15" s="84" t="str">
        <f>IF($H$15="","",
IF(OR($H$15="Corrupción",$H$15="Lavado de Activos",$H$15="Financiación del Terrorismo",$H$15="Corrupción en Trámites, OPAs y Consultas de Acceso a la Información Pública"),'6.Valoración Control Corrupción'!G15,"No Aplica"))</f>
        <v>No Aplica</v>
      </c>
      <c r="U15" s="84" t="str">
        <f>IF($H$15="","",
IF(OR($H$15="Corrupción",$H$15="Lavado de Activos",$H$15="Financiación del Terrorismo",$H$15="Corrupción en Trámites, OPAs y Consultas de Acceso a la Información Pública"),'6.Valoración Control Corrupción'!H15,"No Aplica"))</f>
        <v>No Aplica</v>
      </c>
      <c r="V15" s="84" t="str">
        <f>IF($H$15="","",
IF(OR($H$15="Corrupción",$H$15="Lavado de Activos",$H$15="Financiación del Terrorismo",$H$15="Corrupción en Trámites, OPAs y Consultas de Acceso a la Información Pública"),'6.Valoración Control Corrupción'!I15,"No Aplica"))</f>
        <v>No Aplica</v>
      </c>
      <c r="W15" s="84" t="str">
        <f>IF($H$15="","",
IF(OR($H$15="Corrupción",$H$15="Lavado de Activos",$H$15="Financiación del Terrorismo",$H$15="Corrupción en Trámites, OPAs y Consultas de Acceso a la Información Pública"),'6.Valoración Control Corrupción'!J15,"No Aplica"))</f>
        <v>No Aplica</v>
      </c>
      <c r="X15" s="74" t="str">
        <f>IF($H$15="","",
IF(OR($H$15="Corrupción",$H$15="Lavado de Activos",$H$15="Financiación del Terrorismo",$H$15="Trámites, OPAs y Consultas de Acceso a la Información Pública"),"No Aplica",'5. Valoración de Controles'!I15))</f>
        <v>Preventivo</v>
      </c>
      <c r="Y15" s="74" t="str">
        <f>IF($H$15="","",
IF(OR($H$15="Corrupción",$H$15="Lavado de Activos",$H$15="Financiación del Terrorismo",$H$15="Trámites, OPAs y Consultas de Acceso a la Información Pública"),"No Aplica",'5. Valoración de Controles'!J15))</f>
        <v>Afecta probabilidad</v>
      </c>
      <c r="Z15" s="74" t="str">
        <f>IF($H$15="","",
IF(OR($H$15="Corrupción",$H$15="Lavado de Activos",$H$15="Financiación del Terrorismo",$H$15="Trámites, OPAs y Consultas de Acceso a la Información Pública"),"No Aplica",'5. Valoración de Controles'!K15))</f>
        <v>Manual</v>
      </c>
      <c r="AA15" s="74" t="str">
        <f>IF($H$15="","",
IF(OR($H$15="Corrupción",$H$15="Lavado de Activos",$H$15="Financiación del Terrorismo",$H$15="Trámites, OPAs y Consultas de Acceso a la Información Pública"),"No Aplica",'5. Valoración de Controles'!L15))</f>
        <v>Sin Documentar</v>
      </c>
      <c r="AB15" s="74" t="str">
        <f>IF($H$15="","",
IF(OR($H$15="Corrupción",$H$15="Lavado de Activos",$H$15="Financiación del Terrorismo",$H$15="Trámites, OPAs y Consultas de Acceso a la Información Pública"),"No Aplica",'5. Valoración de Controles'!M15))</f>
        <v>Continua</v>
      </c>
      <c r="AC15" s="74" t="str">
        <f>IF($H$15="","",
IF(OR($H$15="Corrupción",$H$15="Lavado de Activos",$H$15="Financiación del Terrorismo",$H$15="Trámites, OPAs y Consultas de Acceso a la Información Pública"),"No Aplica",'5. Valoración de Controles'!N15))</f>
        <v>Sin registro</v>
      </c>
      <c r="AD15" s="74" t="str">
        <f>IF($H$15="","",
IF(OR($H$15="Corrupción",$H$15="Lavado de Activos",$H$15="Financiación del Terrorismo",$H$15="Trámites, OPAs y Consultas de Acceso a la Información Pública"),"No Aplica",'5. Valoración de Controles'!O15))</f>
        <v/>
      </c>
      <c r="AE15" s="74" t="str">
        <f>IF($H$15="","",
IF(OR($H$15="Corrupción",$H$15="Lavado de Activos",$H$15="Financiación del Terrorismo",$H$15="Trámites, OPAs y Consultas de Acceso a la Información Pública"),"No Aplica",'5. Valoración de Controles'!P15))</f>
        <v/>
      </c>
      <c r="AF15" s="74" t="str">
        <f>IF($H$15="","",
IF(OR($H$15="Corrupción",$H$15="Lavado de Activos",$H$15="Financiación del Terrorismo",$H$15="Trámites, OPAs y Consultas de Acceso a la Información Pública"),"No Aplica",'5. Valoración de Controles'!Q15))</f>
        <v/>
      </c>
      <c r="AG15" s="75">
        <f>IF($H$15="","",
IF(OR($H$15="Corrupción",$H$15="Lavado de Activos",$H$15="Financiación del Terrorismo",$H$15="Corrupción en Trámites, OPAs y Consultas de Acceso a la Información Pública"),"No Aplica",'5. Valoración de Controles'!R15))</f>
        <v>0.4</v>
      </c>
      <c r="AH15" s="51"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89">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0.36</v>
      </c>
      <c r="AJ15" s="51"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Moderado</v>
      </c>
      <c r="AK15" s="89">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0.6</v>
      </c>
      <c r="AL15" s="54"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53" t="s">
        <v>332</v>
      </c>
      <c r="AN15" s="72"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62"/>
      <c r="AP15" s="90"/>
      <c r="AQ15" s="90" t="str">
        <f>IF(AO15="","","∑ Peso porcentual de cada acción definida")</f>
        <v/>
      </c>
      <c r="AR15" s="50"/>
      <c r="AS15" s="7"/>
      <c r="AT15" s="7"/>
      <c r="AU15" s="7"/>
      <c r="AV15" s="7"/>
      <c r="AW15" s="7"/>
      <c r="AX15" s="7"/>
      <c r="AY15" s="7"/>
      <c r="AZ15" s="7"/>
      <c r="BA15" s="7"/>
      <c r="BB15" s="7"/>
      <c r="BC15" s="7"/>
      <c r="BD15" s="7"/>
      <c r="BE15" s="7"/>
      <c r="BF15" s="7"/>
      <c r="BG15" s="7"/>
      <c r="BH15" s="7"/>
      <c r="BI15" s="7"/>
      <c r="BJ15" s="7"/>
      <c r="BK15" s="7"/>
      <c r="BL15" s="7"/>
    </row>
    <row r="16" ht="76.5" customHeight="1">
      <c r="A16" s="43"/>
      <c r="B16" s="43"/>
      <c r="C16" s="43"/>
      <c r="D16" s="43"/>
      <c r="E16" s="43"/>
      <c r="F16" s="43"/>
      <c r="G16" s="43"/>
      <c r="H16" s="43"/>
      <c r="I16" s="43"/>
      <c r="J16" s="43"/>
      <c r="K16" s="43"/>
      <c r="L16" s="43"/>
      <c r="M16" s="43"/>
      <c r="N16" s="43"/>
      <c r="O16" s="43"/>
      <c r="P16" s="43"/>
      <c r="Q16" s="84" t="str">
        <f>IF($H$15="","",
IF(OR($H$15="Corrupción",$H$15="Lavado de Activos",$H$15="Financiación del Terrorismo",$H$15="Corrupción en Trámites, OPAs y Consultas de Acceso a la Información Pública"),"No Aplica",'5. Valoración de Controles'!H16))</f>
        <v>Tecnico de gestión documental Realiza seguimiento del cargue de las imágenes en la carpeta NAS establecida de las comunicaciones registradas en CORDIS de forma diaria, se compara el registro de ER contra las imágenes cargadas en NAS Cordis_Entradas
Propósito: Garantizar que esten disponibles en el aplicativo CORDIS para consulta y trámite los documentos radicados
Observaciones: Se debe ubicar el documento y digitalizarlo o almacenarlo en la carpeta NAS Cordis_Entradas</v>
      </c>
      <c r="R16" s="84" t="str">
        <f>IF($H$15="","",
IF(OR($H$15="Corrupción",$H$15="Lavado de Activos",$H$15="Financiación del Terrorismo",$H$15="Corrupción en Trámites, OPAs y Consultas de Acceso a la Información Pública"),'6.Valoración Control Corrupción'!E16,"No Aplica"))</f>
        <v>No Aplica</v>
      </c>
      <c r="S16" s="84" t="str">
        <f>IF($H$15="","",
IF(OR($H$15="Corrupción",$H$15="Lavado de Activos",$H$15="Financiación del Terrorismo",$H$15="Corrupción en Trámites, OPAs y Consultas de Acceso a la Información Pública"),'6.Valoración Control Corrupción'!F16,"No Aplica"))</f>
        <v>No Aplica</v>
      </c>
      <c r="T16" s="84" t="str">
        <f>IF($H$15="","",
IF(OR($H$15="Corrupción",$H$15="Lavado de Activos",$H$15="Financiación del Terrorismo",$H$15="Corrupción en Trámites, OPAs y Consultas de Acceso a la Información Pública"),'6.Valoración Control Corrupción'!G16,"No Aplica"))</f>
        <v>No Aplica</v>
      </c>
      <c r="U16" s="84" t="str">
        <f>IF($H$15="","",
IF(OR($H$15="Corrupción",$H$15="Lavado de Activos",$H$15="Financiación del Terrorismo",$H$15="Corrupción en Trámites, OPAs y Consultas de Acceso a la Información Pública"),'6.Valoración Control Corrupción'!H16,"No Aplica"))</f>
        <v>No Aplica</v>
      </c>
      <c r="V16" s="84" t="str">
        <f>IF($H$15="","",
IF(OR($H$15="Corrupción",$H$15="Lavado de Activos",$H$15="Financiación del Terrorismo",$H$15="Corrupción en Trámites, OPAs y Consultas de Acceso a la Información Pública"),'6.Valoración Control Corrupción'!I16,"No Aplica"))</f>
        <v>No Aplica</v>
      </c>
      <c r="W16" s="84" t="str">
        <f>IF($H$15="","",
IF(OR($H$15="Corrupción",$H$15="Lavado de Activos",$H$15="Financiación del Terrorismo",$H$15="Corrupción en Trámites, OPAs y Consultas de Acceso a la Información Pública"),'6.Valoración Control Corrupción'!J16,"No Aplica"))</f>
        <v>No Aplica</v>
      </c>
      <c r="X16" s="74" t="str">
        <f>IF($H$15="","",
IF(OR($H$15="Corrupción",$H$15="Lavado de Activos",$H$15="Financiación del Terrorismo",$H$15="Trámites, OPAs y Consultas de Acceso a la Información Pública"),"No Aplica",'5. Valoración de Controles'!I16))</f>
        <v>Preventivo</v>
      </c>
      <c r="Y16" s="74" t="str">
        <f>IF($H$15="","",
IF(OR($H$15="Corrupción",$H$15="Lavado de Activos",$H$15="Financiación del Terrorismo",$H$15="Trámites, OPAs y Consultas de Acceso a la Información Pública"),"No Aplica",'5. Valoración de Controles'!J16))</f>
        <v>Afecta probabilidad</v>
      </c>
      <c r="Z16" s="74" t="str">
        <f>IF($H$15="","",
IF(OR($H$15="Corrupción",$H$15="Lavado de Activos",$H$15="Financiación del Terrorismo",$H$15="Trámites, OPAs y Consultas de Acceso a la Información Pública"),"No Aplica",'5. Valoración de Controles'!K16))</f>
        <v>Manual</v>
      </c>
      <c r="AA16" s="74" t="str">
        <f>IF($H$15="","",
IF(OR($H$15="Corrupción",$H$15="Lavado de Activos",$H$15="Financiación del Terrorismo",$H$15="Trámites, OPAs y Consultas de Acceso a la Información Pública"),"No Aplica",'5. Valoración de Controles'!L16))</f>
        <v>Documentado</v>
      </c>
      <c r="AB16" s="74" t="str">
        <f>IF($H$15="","",
IF(OR($H$15="Corrupción",$H$15="Lavado de Activos",$H$15="Financiación del Terrorismo",$H$15="Trámites, OPAs y Consultas de Acceso a la Información Pública"),"No Aplica",'5. Valoración de Controles'!M16))</f>
        <v>Continua</v>
      </c>
      <c r="AC16" s="74" t="str">
        <f>IF($H$15="","",
IF(OR($H$15="Corrupción",$H$15="Lavado de Activos",$H$15="Financiación del Terrorismo",$H$15="Trámites, OPAs y Consultas de Acceso a la Información Pública"),"No Aplica",'5. Valoración de Controles'!N16))</f>
        <v>Con registro</v>
      </c>
      <c r="AD16" s="74" t="str">
        <f>IF($H$15="","",
IF(OR($H$15="Corrupción",$H$15="Lavado de Activos",$H$15="Financiación del Terrorismo",$H$15="Trámites, OPAs y Consultas de Acceso a la Información Pública"),"No Aplica",'5. Valoración de Controles'!O16))</f>
        <v/>
      </c>
      <c r="AE16" s="74" t="str">
        <f>IF($H$15="","",
IF(OR($H$15="Corrupción",$H$15="Lavado de Activos",$H$15="Financiación del Terrorismo",$H$15="Trámites, OPAs y Consultas de Acceso a la Información Pública"),"No Aplica",'5. Valoración de Controles'!P16))</f>
        <v/>
      </c>
      <c r="AF16" s="74" t="str">
        <f>IF($H$15="","",
IF(OR($H$15="Corrupción",$H$15="Lavado de Activos",$H$15="Financiación del Terrorismo",$H$15="Trámites, OPAs y Consultas de Acceso a la Información Pública"),"No Aplica",'5. Valoración de Controles'!Q16))</f>
        <v/>
      </c>
      <c r="AG16" s="75">
        <f>IF($H$15="","",
IF(OR($H$15="Corrupción",$H$15="Lavado de Activos",$H$15="Financiación del Terrorismo",$H$15="Corrupción en Trámites, OPAs y Consultas de Acceso a la Información Pública"),"No Aplica",'5. Valoración de Controles'!R16))</f>
        <v>0.4</v>
      </c>
      <c r="AH16" s="43"/>
      <c r="AI16" s="43"/>
      <c r="AJ16" s="43"/>
      <c r="AK16" s="43"/>
      <c r="AL16" s="43"/>
      <c r="AM16" s="43"/>
      <c r="AN16" s="43"/>
      <c r="AO16" s="43"/>
      <c r="AP16" s="43"/>
      <c r="AQ16" s="43"/>
      <c r="AR16" s="43"/>
      <c r="AS16" s="7"/>
      <c r="AT16" s="7"/>
      <c r="AU16" s="7"/>
      <c r="AV16" s="7"/>
      <c r="AW16" s="7"/>
      <c r="AX16" s="7"/>
      <c r="AY16" s="7"/>
      <c r="AZ16" s="7"/>
      <c r="BA16" s="7"/>
      <c r="BB16" s="7"/>
      <c r="BC16" s="7"/>
      <c r="BD16" s="7"/>
      <c r="BE16" s="7"/>
      <c r="BF16" s="7"/>
      <c r="BG16" s="7"/>
      <c r="BH16" s="7"/>
      <c r="BI16" s="7"/>
      <c r="BJ16" s="7"/>
      <c r="BK16" s="7"/>
      <c r="BL16" s="7"/>
    </row>
    <row r="17" ht="30.75" customHeight="1">
      <c r="A17" s="48"/>
      <c r="B17" s="48"/>
      <c r="C17" s="48"/>
      <c r="D17" s="48"/>
      <c r="E17" s="48"/>
      <c r="F17" s="48"/>
      <c r="G17" s="48"/>
      <c r="H17" s="48"/>
      <c r="I17" s="48"/>
      <c r="J17" s="48"/>
      <c r="K17" s="48"/>
      <c r="L17" s="48"/>
      <c r="M17" s="48"/>
      <c r="N17" s="48"/>
      <c r="O17" s="48"/>
      <c r="P17" s="48"/>
      <c r="Q17" s="84" t="str">
        <f>IF($H$15="","",
IF(OR($H$15="Corrupción",$H$15="Lavado de Activos",$H$15="Financiación del Terrorismo",$H$15="Corrupción en Trámites, OPAs y Consultas de Acceso a la Información Pública"),"No Aplica",'5. Valoración de Controles'!H17))</f>
        <v>  </v>
      </c>
      <c r="R17" s="84" t="str">
        <f>IF($H$15="","",
IF(OR($H$15="Corrupción",$H$15="Lavado de Activos",$H$15="Financiación del Terrorismo",$H$15="Corrupción en Trámites, OPAs y Consultas de Acceso a la Información Pública"),'6.Valoración Control Corrupción'!E17,"No Aplica"))</f>
        <v>No Aplica</v>
      </c>
      <c r="S17" s="84" t="str">
        <f>IF($H$15="","",
IF(OR($H$15="Corrupción",$H$15="Lavado de Activos",$H$15="Financiación del Terrorismo",$H$15="Corrupción en Trámites, OPAs y Consultas de Acceso a la Información Pública"),'6.Valoración Control Corrupción'!F17,"No Aplica"))</f>
        <v>No Aplica</v>
      </c>
      <c r="T17" s="84" t="str">
        <f>IF($H$15="","",
IF(OR($H$15="Corrupción",$H$15="Lavado de Activos",$H$15="Financiación del Terrorismo",$H$15="Corrupción en Trámites, OPAs y Consultas de Acceso a la Información Pública"),'6.Valoración Control Corrupción'!G17,"No Aplica"))</f>
        <v>No Aplica</v>
      </c>
      <c r="U17" s="84" t="str">
        <f>IF($H$15="","",
IF(OR($H$15="Corrupción",$H$15="Lavado de Activos",$H$15="Financiación del Terrorismo",$H$15="Corrupción en Trámites, OPAs y Consultas de Acceso a la Información Pública"),'6.Valoración Control Corrupción'!H17,"No Aplica"))</f>
        <v>No Aplica</v>
      </c>
      <c r="V17" s="84" t="str">
        <f>IF($H$15="","",
IF(OR($H$15="Corrupción",$H$15="Lavado de Activos",$H$15="Financiación del Terrorismo",$H$15="Corrupción en Trámites, OPAs y Consultas de Acceso a la Información Pública"),'6.Valoración Control Corrupción'!I17,"No Aplica"))</f>
        <v>No Aplica</v>
      </c>
      <c r="W17" s="84" t="str">
        <f>IF($H$15="","",
IF(OR($H$15="Corrupción",$H$15="Lavado de Activos",$H$15="Financiación del Terrorismo",$H$15="Corrupción en Trámites, OPAs y Consultas de Acceso a la Información Pública"),'6.Valoración Control Corrupción'!J17,"No Aplica"))</f>
        <v>No Aplica</v>
      </c>
      <c r="X17" s="74" t="str">
        <f>IF($H$15="","",
IF(OR($H$15="Corrupción",$H$15="Lavado de Activos",$H$15="Financiación del Terrorismo",$H$15="Trámites, OPAs y Consultas de Acceso a la Información Pública"),"No Aplica",'5. Valoración de Controles'!I17))</f>
        <v/>
      </c>
      <c r="Y17" s="74" t="str">
        <f>IF($H$15="","",
IF(OR($H$15="Corrupción",$H$15="Lavado de Activos",$H$15="Financiación del Terrorismo",$H$15="Trámites, OPAs y Consultas de Acceso a la Información Pública"),"No Aplica",'5. Valoración de Controles'!J17))</f>
        <v/>
      </c>
      <c r="Z17" s="74" t="str">
        <f>IF($H$15="","",
IF(OR($H$15="Corrupción",$H$15="Lavado de Activos",$H$15="Financiación del Terrorismo",$H$15="Trámites, OPAs y Consultas de Acceso a la Información Pública"),"No Aplica",'5. Valoración de Controles'!K17))</f>
        <v/>
      </c>
      <c r="AA17" s="74" t="str">
        <f>IF($H$15="","",
IF(OR($H$15="Corrupción",$H$15="Lavado de Activos",$H$15="Financiación del Terrorismo",$H$15="Trámites, OPAs y Consultas de Acceso a la Información Pública"),"No Aplica",'5. Valoración de Controles'!L17))</f>
        <v/>
      </c>
      <c r="AB17" s="74" t="str">
        <f>IF($H$15="","",
IF(OR($H$15="Corrupción",$H$15="Lavado de Activos",$H$15="Financiación del Terrorismo",$H$15="Trámites, OPAs y Consultas de Acceso a la Información Pública"),"No Aplica",'5. Valoración de Controles'!M17))</f>
        <v/>
      </c>
      <c r="AC17" s="74" t="str">
        <f>IF($H$15="","",
IF(OR($H$15="Corrupción",$H$15="Lavado de Activos",$H$15="Financiación del Terrorismo",$H$15="Trámites, OPAs y Consultas de Acceso a la Información Pública"),"No Aplica",'5. Valoración de Controles'!N17))</f>
        <v/>
      </c>
      <c r="AD17" s="74" t="str">
        <f>IF($H$15="","",
IF(OR($H$15="Corrupción",$H$15="Lavado de Activos",$H$15="Financiación del Terrorismo",$H$15="Trámites, OPAs y Consultas de Acceso a la Información Pública"),"No Aplica",'5. Valoración de Controles'!O17))</f>
        <v/>
      </c>
      <c r="AE17" s="74" t="str">
        <f>IF($H$15="","",
IF(OR($H$15="Corrupción",$H$15="Lavado de Activos",$H$15="Financiación del Terrorismo",$H$15="Trámites, OPAs y Consultas de Acceso a la Información Pública"),"No Aplica",'5. Valoración de Controles'!P17))</f>
        <v/>
      </c>
      <c r="AF17" s="74" t="str">
        <f>IF($H$15="","",
IF(OR($H$15="Corrupción",$H$15="Lavado de Activos",$H$15="Financiación del Terrorismo",$H$15="Trámites, OPAs y Consultas de Acceso a la Información Pública"),"No Aplica",'5. Valoración de Controles'!Q17))</f>
        <v/>
      </c>
      <c r="AG17" s="75" t="str">
        <f>IF($H$15="","",
IF(OR($H$15="Corrupción",$H$15="Lavado de Activos",$H$15="Financiación del Terrorismo",$H$15="Corrupción en Trámites, OPAs y Consultas de Acceso a la Información Pública"),"No Aplica",'5. Valoración de Controles'!R17))</f>
        <v/>
      </c>
      <c r="AH17" s="48"/>
      <c r="AI17" s="48"/>
      <c r="AJ17" s="48"/>
      <c r="AK17" s="48"/>
      <c r="AL17" s="48"/>
      <c r="AM17" s="48"/>
      <c r="AN17" s="48"/>
      <c r="AO17" s="48"/>
      <c r="AP17" s="48"/>
      <c r="AQ17" s="48"/>
      <c r="AR17" s="48"/>
      <c r="AS17" s="7"/>
      <c r="AT17" s="7"/>
      <c r="AU17" s="7"/>
      <c r="AV17" s="7"/>
      <c r="AW17" s="7"/>
      <c r="AX17" s="7"/>
      <c r="AY17" s="7"/>
      <c r="AZ17" s="7"/>
      <c r="BA17" s="7"/>
      <c r="BB17" s="7"/>
      <c r="BC17" s="7"/>
      <c r="BD17" s="7"/>
      <c r="BE17" s="7"/>
      <c r="BF17" s="7"/>
      <c r="BG17" s="7"/>
      <c r="BH17" s="7"/>
      <c r="BI17" s="7"/>
      <c r="BJ17" s="7"/>
      <c r="BK17" s="7"/>
      <c r="BL17" s="7"/>
    </row>
    <row r="18" ht="100.5" customHeight="1">
      <c r="A18" s="49">
        <v>4.0</v>
      </c>
      <c r="B18" s="50" t="str">
        <f>'2. Identificación del Riesgo'!B18:B20</f>
        <v>Gestión Documental</v>
      </c>
      <c r="C18" s="50" t="str">
        <f>IF('2. Identificación del Riesgo'!C18:C20="","",'2. Identificación del Riesgo'!C18:C20)</f>
        <v>Organización de los Expedientes</v>
      </c>
      <c r="D18" s="50" t="str">
        <f>IF('2. Identificación del Riesgo'!D18:D20="","",'2. Identificación del Riesgo'!D18:D20)</f>
        <v>Afectación Económica (o presupuestal) y Reputacional</v>
      </c>
      <c r="E18" s="50" t="str">
        <f>IF('2. Identificación del Riesgo'!E18:E20="","",'2. Identificación del Riesgo'!E18:E20)</f>
        <v>Sustracción no autorizada de documentos y ocultamiento de información </v>
      </c>
      <c r="F18" s="50" t="str">
        <f>IF('2. Identificación del Riesgo'!F18:F20="","",'2. Identificación del Riesgo'!F18:F20)</f>
        <v>1. Acceso a personal no autorizado a las instalaciones del CAD
2. Abuso de Información Privilegiada
3. Espacios para almacenamiento de archivos son insuficientes y/o inadecuados</v>
      </c>
      <c r="G18" s="50" t="str">
        <f>IF('2. Identificación del Riesgo'!G18:G20="","",'2. Identificación del Riesgo'!G18:G20)</f>
        <v>Posibilidad de afectación economica y presupuestal por sustracción no autorizada de documentos</v>
      </c>
      <c r="H18" s="50" t="str">
        <f>IF('2. Identificación del Riesgo'!H18:H20="","",'2. Identificación del Riesgo'!H18:H20)</f>
        <v>Corrupción</v>
      </c>
      <c r="I18" s="50" t="str">
        <f>IF('2. Identificación del Riesgo'!I18:I20="","",'2. Identificación del Riesgo'!I18:I20)</f>
        <v>Fraude Interno</v>
      </c>
      <c r="J18" s="50" t="str">
        <f>IF('2. Identificación del Riesgo'!J18:J20="","",'2. Identificación del Riesgo'!J18:J20)</f>
        <v>Posible: Al menos una vez en los últimos dos años.</v>
      </c>
      <c r="K18" s="51" t="str">
        <f>'2. Identificación del Riesgo'!K18:K20</f>
        <v>Posible</v>
      </c>
      <c r="L18" s="52">
        <f>'2. Identificación del Riesgo'!L18:L20</f>
        <v>0.6</v>
      </c>
      <c r="M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No Aplica</v>
      </c>
      <c r="N18" s="51" t="str">
        <f>'2. Identificación del Riesgo'!N18:N20</f>
        <v>Catastrófico</v>
      </c>
      <c r="O18" s="52">
        <f>'2. Identificación del Riesgo'!O18:O20</f>
        <v>1</v>
      </c>
      <c r="P18" s="54" t="str">
        <f>'2. Identificación del Riesgo'!P18:P20</f>
        <v>Extremo</v>
      </c>
      <c r="Q18" s="84" t="str">
        <f>IF($H$18="","",
IF(OR($H$18="Corrupción",$H$18="Lavado de Activos",$H$18="Financiación del Terrorismo",$H$18="Corrupción en Trámites, OPAs y Consultas de Acceso a la Información Pública"),"No Aplica",'5. Valoración de Controles'!H18))</f>
        <v>No Aplica</v>
      </c>
      <c r="R18" s="84" t="str">
        <f>IF($H$18="","",
IF(OR($H$18="Corrupción",$H$18="Lavado de Activos",$H$18="Financiación del Terrorismo",$H$18="Corrupción en Trámites, OPAs y Consultas de Acceso a la Información Pública"),'6.Valoración Control Corrupción'!E18,"No Aplica"))</f>
        <v>Los técnicos administrativos y/o contratistas</v>
      </c>
      <c r="S18" s="84" t="str">
        <f>IF($H$18="","",
IF(OR($H$18="Corrupción",$H$18="Lavado de Activos",$H$18="Financiación del Terrorismo",$H$18="Corrupción en Trámites, OPAs y Consultas de Acceso a la Información Pública"),'6.Valoración Control Corrupción'!F18,"No Aplica"))</f>
        <v>A demanda o solicitud de las dependencias</v>
      </c>
      <c r="T18" s="84" t="str">
        <f>IF($H$18="","",
IF(OR($H$18="Corrupción",$H$18="Lavado de Activos",$H$18="Financiación del Terrorismo",$H$18="Corrupción en Trámites, OPAs y Consultas de Acceso a la Información Pública"),'6.Valoración Control Corrupción'!G18,"No Aplica"))</f>
        <v>Asegurar una copia del expediente, previo a ser entregado a la dependecia solicitante, evitando cambios de documentos o extracción de los mismos.</v>
      </c>
      <c r="U18" s="84" t="str">
        <f>IF($H$18="","",
IF(OR($H$18="Corrupción",$H$18="Lavado de Activos",$H$18="Financiación del Terrorismo",$H$18="Corrupción en Trámites, OPAs y Consultas de Acceso a la Información Pública"),'6.Valoración Control Corrupción'!H18,"No Aplica"))</f>
        <v>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v>
      </c>
      <c r="V18" s="84" t="str">
        <f>IF($H$18="","",
IF(OR($H$18="Corrupción",$H$18="Lavado de Activos",$H$18="Financiación del Terrorismo",$H$18="Corrupción en Trámites, OPAs y Consultas de Acceso a la Información Pública"),'6.Valoración Control Corrupción'!I18,"No Aplica"))</f>
        <v>1) En caso de identificar una diferencia en el número de folios recibidos, durante el descargue del prestamo en la base de datos, se notifica a la dependencia solicitante sobre la variación en el expediente.</v>
      </c>
      <c r="W18" s="84" t="str">
        <f>IF($H$18="","",
IF(OR($H$18="Corrupción",$H$18="Lavado de Activos",$H$18="Financiación del Terrorismo",$H$18="Corrupción en Trámites, OPAs y Consultas de Acceso a la Información Pública"),'6.Valoración Control Corrupción'!J18,"No Aplica"))</f>
        <v>1) Muestreo de correos solicitando el prestamo de documentos.
2) Registros en la base de datos de prestamos.
3) Captura de pantalla que evidencie el almacenamiento de los documentos digitalizados en el repositorio definido.</v>
      </c>
      <c r="X18" s="74" t="str">
        <f>IF($H$18="","",
IF(OR($H$18="Corrupción",$H$18="Lavado de Activos",$H$18="Financiación del Terrorismo",$H$18="Trámites, OPAs y Consultas de Acceso a la Información Pública"),"No Aplica",'5. Valoración de Controles'!I18))</f>
        <v>No Aplica</v>
      </c>
      <c r="Y18" s="74" t="str">
        <f>IF($H$18="","",
IF(OR($H$18="Corrupción",$H$18="Lavado de Activos",$H$18="Financiación del Terrorismo",$H$18="Trámites, OPAs y Consultas de Acceso a la Información Pública"),"No Aplica",'5. Valoración de Controles'!J18))</f>
        <v>No Aplica</v>
      </c>
      <c r="Z18" s="74" t="str">
        <f>IF($H$18="","",
IF(OR($H$18="Corrupción",$H$18="Lavado de Activos",$H$18="Financiación del Terrorismo",$H$18="Trámites, OPAs y Consultas de Acceso a la Información Pública"),"No Aplica",'5. Valoración de Controles'!K18))</f>
        <v>No Aplica</v>
      </c>
      <c r="AA18" s="74" t="str">
        <f>IF($H$18="","",
IF(OR($H$18="Corrupción",$H$18="Lavado de Activos",$H$18="Financiación del Terrorismo",$H$18="Trámites, OPAs y Consultas de Acceso a la Información Pública"),"No Aplica",'5. Valoración de Controles'!L18))</f>
        <v>No Aplica</v>
      </c>
      <c r="AB18" s="74" t="str">
        <f>IF($H$18="","",
IF(OR($H$18="Corrupción",$H$18="Lavado de Activos",$H$18="Financiación del Terrorismo",$H$18="Trámites, OPAs y Consultas de Acceso a la Información Pública"),"No Aplica",'5. Valoración de Controles'!M18))</f>
        <v>No Aplica</v>
      </c>
      <c r="AC18" s="74" t="str">
        <f>IF($H$18="","",
IF(OR($H$18="Corrupción",$H$18="Lavado de Activos",$H$18="Financiación del Terrorismo",$H$18="Trámites, OPAs y Consultas de Acceso a la Información Pública"),"No Aplica",'5. Valoración de Controles'!N18))</f>
        <v>No Aplica</v>
      </c>
      <c r="AD18" s="74" t="str">
        <f>IF($H$18="","",
IF(OR($H$18="Corrupción",$H$18="Lavado de Activos",$H$18="Financiación del Terrorismo",$H$18="Trámites, OPAs y Consultas de Acceso a la Información Pública"),"No Aplica",'5. Valoración de Controles'!O18))</f>
        <v>No Aplica</v>
      </c>
      <c r="AE18" s="74" t="str">
        <f>IF($H$18="","",
IF(OR($H$18="Corrupción",$H$18="Lavado de Activos",$H$18="Financiación del Terrorismo",$H$18="Trámites, OPAs y Consultas de Acceso a la Información Pública"),"No Aplica",'5. Valoración de Controles'!P18))</f>
        <v>No Aplica</v>
      </c>
      <c r="AF18" s="74" t="str">
        <f>IF($H$18="","",
IF(OR($H$18="Corrupción",$H$18="Lavado de Activos",$H$18="Financiación del Terrorismo",$H$18="Trámites, OPAs y Consultas de Acceso a la Información Pública"),"No Aplica",'5. Valoración de Controles'!Q18))</f>
        <v>No Aplica</v>
      </c>
      <c r="AG18" s="75" t="str">
        <f>IF($H$18="","",
IF(OR($H$18="Corrupción",$H$18="Lavado de Activos",$H$18="Financiación del Terrorismo",$H$18="Corrupción en Trámites, OPAs y Consultas de Acceso a la Información Pública"),"No Aplica",'5. Valoración de Controles'!R18))</f>
        <v>No Aplica</v>
      </c>
      <c r="AH18" s="51"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Rara vez</v>
      </c>
      <c r="AI18" s="89"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No aplica</v>
      </c>
      <c r="AJ18" s="51"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Catastrófico</v>
      </c>
      <c r="AK18" s="89"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No aplica</v>
      </c>
      <c r="AL18" s="54"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Extremo</v>
      </c>
      <c r="AM18" s="53" t="s">
        <v>333</v>
      </c>
      <c r="AN18" s="72"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Debe establecer el plan de acción a implementar para mitigar el nivel del riesgo</v>
      </c>
      <c r="AO18" s="62" t="s">
        <v>334</v>
      </c>
      <c r="AP18" s="90" t="s">
        <v>335</v>
      </c>
      <c r="AQ18" s="90" t="str">
        <f>IF(AO18="","","∑ Peso porcentual de cada acción definida")</f>
        <v>∑ Peso porcentual de cada acción definida</v>
      </c>
      <c r="AR18" s="50" t="s">
        <v>336</v>
      </c>
      <c r="AS18" s="7"/>
      <c r="AT18" s="7"/>
      <c r="AU18" s="7"/>
      <c r="AV18" s="7"/>
      <c r="AW18" s="7"/>
      <c r="AX18" s="7"/>
      <c r="AY18" s="7"/>
      <c r="AZ18" s="7"/>
      <c r="BA18" s="7"/>
      <c r="BB18" s="7"/>
      <c r="BC18" s="7"/>
      <c r="BD18" s="7"/>
      <c r="BE18" s="7"/>
      <c r="BF18" s="7"/>
      <c r="BG18" s="7"/>
      <c r="BH18" s="7"/>
      <c r="BI18" s="7"/>
      <c r="BJ18" s="7"/>
      <c r="BK18" s="7"/>
      <c r="BL18" s="7"/>
    </row>
    <row r="19" ht="30.75" customHeight="1">
      <c r="A19" s="43"/>
      <c r="B19" s="43"/>
      <c r="C19" s="43"/>
      <c r="D19" s="43"/>
      <c r="E19" s="43"/>
      <c r="F19" s="43"/>
      <c r="G19" s="43"/>
      <c r="H19" s="43"/>
      <c r="I19" s="43"/>
      <c r="J19" s="43"/>
      <c r="K19" s="43"/>
      <c r="L19" s="43"/>
      <c r="M19" s="43"/>
      <c r="N19" s="43"/>
      <c r="O19" s="43"/>
      <c r="P19" s="43"/>
      <c r="Q19" s="84" t="str">
        <f>IF($H$18="","",
IF(OR($H$18="Corrupción",$H$18="Lavado de Activos",$H$18="Financiación del Terrorismo",$H$18="Corrupción en Trámites, OPAs y Consultas de Acceso a la Información Pública"),"No Aplica",'5. Valoración de Controles'!H19))</f>
        <v>No Aplica</v>
      </c>
      <c r="R19" s="84" t="str">
        <f>IF($H$18="","",
IF(OR($H$18="Corrupción",$H$18="Lavado de Activos",$H$18="Financiación del Terrorismo",$H$18="Corrupción en Trámites, OPAs y Consultas de Acceso a la Información Pública"),'6.Valoración Control Corrupción'!E19,"No Aplica"))</f>
        <v/>
      </c>
      <c r="S19" s="84" t="str">
        <f>IF($H$18="","",
IF(OR($H$18="Corrupción",$H$18="Lavado de Activos",$H$18="Financiación del Terrorismo",$H$18="Corrupción en Trámites, OPAs y Consultas de Acceso a la Información Pública"),'6.Valoración Control Corrupción'!F19,"No Aplica"))</f>
        <v/>
      </c>
      <c r="T19" s="84" t="str">
        <f>IF($H$18="","",
IF(OR($H$18="Corrupción",$H$18="Lavado de Activos",$H$18="Financiación del Terrorismo",$H$18="Corrupción en Trámites, OPAs y Consultas de Acceso a la Información Pública"),'6.Valoración Control Corrupción'!G19,"No Aplica"))</f>
        <v/>
      </c>
      <c r="U19" s="84" t="str">
        <f>IF($H$18="","",
IF(OR($H$18="Corrupción",$H$18="Lavado de Activos",$H$18="Financiación del Terrorismo",$H$18="Corrupción en Trámites, OPAs y Consultas de Acceso a la Información Pública"),'6.Valoración Control Corrupción'!H19,"No Aplica"))</f>
        <v/>
      </c>
      <c r="V19" s="84" t="str">
        <f>IF($H$18="","",
IF(OR($H$18="Corrupción",$H$18="Lavado de Activos",$H$18="Financiación del Terrorismo",$H$18="Corrupción en Trámites, OPAs y Consultas de Acceso a la Información Pública"),'6.Valoración Control Corrupción'!I19,"No Aplica"))</f>
        <v/>
      </c>
      <c r="W19" s="84" t="str">
        <f>IF($H$18="","",
IF(OR($H$18="Corrupción",$H$18="Lavado de Activos",$H$18="Financiación del Terrorismo",$H$18="Corrupción en Trámites, OPAs y Consultas de Acceso a la Información Pública"),'6.Valoración Control Corrupción'!J19,"No Aplica"))</f>
        <v/>
      </c>
      <c r="X19" s="74" t="str">
        <f>IF($H$18="","",
IF(OR($H$18="Corrupción",$H$18="Lavado de Activos",$H$18="Financiación del Terrorismo",$H$18="Trámites, OPAs y Consultas de Acceso a la Información Pública"),"No Aplica",'5. Valoración de Controles'!I19))</f>
        <v>No Aplica</v>
      </c>
      <c r="Y19" s="74" t="str">
        <f>IF($H$18="","",
IF(OR($H$18="Corrupción",$H$18="Lavado de Activos",$H$18="Financiación del Terrorismo",$H$18="Trámites, OPAs y Consultas de Acceso a la Información Pública"),"No Aplica",'5. Valoración de Controles'!J19))</f>
        <v>No Aplica</v>
      </c>
      <c r="Z19" s="74" t="str">
        <f>IF($H$18="","",
IF(OR($H$18="Corrupción",$H$18="Lavado de Activos",$H$18="Financiación del Terrorismo",$H$18="Trámites, OPAs y Consultas de Acceso a la Información Pública"),"No Aplica",'5. Valoración de Controles'!K19))</f>
        <v>No Aplica</v>
      </c>
      <c r="AA19" s="74" t="str">
        <f>IF($H$18="","",
IF(OR($H$18="Corrupción",$H$18="Lavado de Activos",$H$18="Financiación del Terrorismo",$H$18="Trámites, OPAs y Consultas de Acceso a la Información Pública"),"No Aplica",'5. Valoración de Controles'!L19))</f>
        <v>No Aplica</v>
      </c>
      <c r="AB19" s="74" t="str">
        <f>IF($H$18="","",
IF(OR($H$18="Corrupción",$H$18="Lavado de Activos",$H$18="Financiación del Terrorismo",$H$18="Trámites, OPAs y Consultas de Acceso a la Información Pública"),"No Aplica",'5. Valoración de Controles'!M19))</f>
        <v>No Aplica</v>
      </c>
      <c r="AC19" s="74" t="str">
        <f>IF($H$18="","",
IF(OR($H$18="Corrupción",$H$18="Lavado de Activos",$H$18="Financiación del Terrorismo",$H$18="Trámites, OPAs y Consultas de Acceso a la Información Pública"),"No Aplica",'5. Valoración de Controles'!N19))</f>
        <v>No Aplica</v>
      </c>
      <c r="AD19" s="74" t="str">
        <f>IF($H$18="","",
IF(OR($H$18="Corrupción",$H$18="Lavado de Activos",$H$18="Financiación del Terrorismo",$H$18="Trámites, OPAs y Consultas de Acceso a la Información Pública"),"No Aplica",'5. Valoración de Controles'!O19))</f>
        <v>No Aplica</v>
      </c>
      <c r="AE19" s="74" t="str">
        <f>IF($H$18="","",
IF(OR($H$18="Corrupción",$H$18="Lavado de Activos",$H$18="Financiación del Terrorismo",$H$18="Trámites, OPAs y Consultas de Acceso a la Información Pública"),"No Aplica",'5. Valoración de Controles'!P19))</f>
        <v>No Aplica</v>
      </c>
      <c r="AF19" s="74" t="str">
        <f>IF($H$18="","",
IF(OR($H$18="Corrupción",$H$18="Lavado de Activos",$H$18="Financiación del Terrorismo",$H$18="Trámites, OPAs y Consultas de Acceso a la Información Pública"),"No Aplica",'5. Valoración de Controles'!Q19))</f>
        <v>No Aplica</v>
      </c>
      <c r="AG19" s="75" t="str">
        <f>IF($H$18="","",
IF(OR($H$18="Corrupción",$H$18="Lavado de Activos",$H$18="Financiación del Terrorismo",$H$18="Corrupción en Trámites, OPAs y Consultas de Acceso a la Información Pública"),"No Aplica",'5. Valoración de Controles'!R19))</f>
        <v>No Aplica</v>
      </c>
      <c r="AH19" s="43"/>
      <c r="AI19" s="43"/>
      <c r="AJ19" s="43"/>
      <c r="AK19" s="43"/>
      <c r="AL19" s="43"/>
      <c r="AM19" s="43"/>
      <c r="AN19" s="43"/>
      <c r="AO19" s="43"/>
      <c r="AP19" s="43"/>
      <c r="AQ19" s="43"/>
      <c r="AR19" s="43"/>
      <c r="AS19" s="7"/>
      <c r="AT19" s="7"/>
      <c r="AU19" s="7"/>
      <c r="AV19" s="7"/>
      <c r="AW19" s="7"/>
      <c r="AX19" s="7"/>
      <c r="AY19" s="7"/>
      <c r="AZ19" s="7"/>
      <c r="BA19" s="7"/>
      <c r="BB19" s="7"/>
      <c r="BC19" s="7"/>
      <c r="BD19" s="7"/>
      <c r="BE19" s="7"/>
      <c r="BF19" s="7"/>
      <c r="BG19" s="7"/>
      <c r="BH19" s="7"/>
      <c r="BI19" s="7"/>
      <c r="BJ19" s="7"/>
      <c r="BK19" s="7"/>
      <c r="BL19" s="7"/>
    </row>
    <row r="20" ht="30.75" customHeight="1">
      <c r="A20" s="48"/>
      <c r="B20" s="48"/>
      <c r="C20" s="48"/>
      <c r="D20" s="48"/>
      <c r="E20" s="48"/>
      <c r="F20" s="48"/>
      <c r="G20" s="48"/>
      <c r="H20" s="48"/>
      <c r="I20" s="48"/>
      <c r="J20" s="48"/>
      <c r="K20" s="48"/>
      <c r="L20" s="48"/>
      <c r="M20" s="48"/>
      <c r="N20" s="48"/>
      <c r="O20" s="48"/>
      <c r="P20" s="48"/>
      <c r="Q20" s="84" t="str">
        <f>IF($H$18="","",
IF(OR($H$18="Corrupción",$H$18="Lavado de Activos",$H$18="Financiación del Terrorismo",$H$18="Corrupción en Trámites, OPAs y Consultas de Acceso a la Información Pública"),"No Aplica",'5. Valoración de Controles'!H20))</f>
        <v>No Aplica</v>
      </c>
      <c r="R20" s="84" t="str">
        <f>IF($H$18="","",
IF(OR($H$18="Corrupción",$H$18="Lavado de Activos",$H$18="Financiación del Terrorismo",$H$18="Corrupción en Trámites, OPAs y Consultas de Acceso a la Información Pública"),'6.Valoración Control Corrupción'!E20,"No Aplica"))</f>
        <v/>
      </c>
      <c r="S20" s="84" t="str">
        <f>IF($H$18="","",
IF(OR($H$18="Corrupción",$H$18="Lavado de Activos",$H$18="Financiación del Terrorismo",$H$18="Corrupción en Trámites, OPAs y Consultas de Acceso a la Información Pública"),'6.Valoración Control Corrupción'!F20,"No Aplica"))</f>
        <v/>
      </c>
      <c r="T20" s="84" t="str">
        <f>IF($H$18="","",
IF(OR($H$18="Corrupción",$H$18="Lavado de Activos",$H$18="Financiación del Terrorismo",$H$18="Corrupción en Trámites, OPAs y Consultas de Acceso a la Información Pública"),'6.Valoración Control Corrupción'!G20,"No Aplica"))</f>
        <v/>
      </c>
      <c r="U20" s="84" t="str">
        <f>IF($H$18="","",
IF(OR($H$18="Corrupción",$H$18="Lavado de Activos",$H$18="Financiación del Terrorismo",$H$18="Corrupción en Trámites, OPAs y Consultas de Acceso a la Información Pública"),'6.Valoración Control Corrupción'!H20,"No Aplica"))</f>
        <v/>
      </c>
      <c r="V20" s="84" t="str">
        <f>IF($H$18="","",
IF(OR($H$18="Corrupción",$H$18="Lavado de Activos",$H$18="Financiación del Terrorismo",$H$18="Corrupción en Trámites, OPAs y Consultas de Acceso a la Información Pública"),'6.Valoración Control Corrupción'!I20,"No Aplica"))</f>
        <v/>
      </c>
      <c r="W20" s="84" t="str">
        <f>IF($H$18="","",
IF(OR($H$18="Corrupción",$H$18="Lavado de Activos",$H$18="Financiación del Terrorismo",$H$18="Corrupción en Trámites, OPAs y Consultas de Acceso a la Información Pública"),'6.Valoración Control Corrupción'!J20,"No Aplica"))</f>
        <v/>
      </c>
      <c r="X20" s="74" t="str">
        <f>IF($H$18="","",
IF(OR($H$18="Corrupción",$H$18="Lavado de Activos",$H$18="Financiación del Terrorismo",$H$18="Trámites, OPAs y Consultas de Acceso a la Información Pública"),"No Aplica",'5. Valoración de Controles'!I20))</f>
        <v>No Aplica</v>
      </c>
      <c r="Y20" s="74" t="str">
        <f>IF($H$18="","",
IF(OR($H$18="Corrupción",$H$18="Lavado de Activos",$H$18="Financiación del Terrorismo",$H$18="Trámites, OPAs y Consultas de Acceso a la Información Pública"),"No Aplica",'5. Valoración de Controles'!J20))</f>
        <v>No Aplica</v>
      </c>
      <c r="Z20" s="74" t="str">
        <f>IF($H$18="","",
IF(OR($H$18="Corrupción",$H$18="Lavado de Activos",$H$18="Financiación del Terrorismo",$H$18="Trámites, OPAs y Consultas de Acceso a la Información Pública"),"No Aplica",'5. Valoración de Controles'!K20))</f>
        <v>No Aplica</v>
      </c>
      <c r="AA20" s="74" t="str">
        <f>IF($H$18="","",
IF(OR($H$18="Corrupción",$H$18="Lavado de Activos",$H$18="Financiación del Terrorismo",$H$18="Trámites, OPAs y Consultas de Acceso a la Información Pública"),"No Aplica",'5. Valoración de Controles'!L20))</f>
        <v>No Aplica</v>
      </c>
      <c r="AB20" s="74" t="str">
        <f>IF($H$18="","",
IF(OR($H$18="Corrupción",$H$18="Lavado de Activos",$H$18="Financiación del Terrorismo",$H$18="Trámites, OPAs y Consultas de Acceso a la Información Pública"),"No Aplica",'5. Valoración de Controles'!M20))</f>
        <v>No Aplica</v>
      </c>
      <c r="AC20" s="74" t="str">
        <f>IF($H$18="","",
IF(OR($H$18="Corrupción",$H$18="Lavado de Activos",$H$18="Financiación del Terrorismo",$H$18="Trámites, OPAs y Consultas de Acceso a la Información Pública"),"No Aplica",'5. Valoración de Controles'!N20))</f>
        <v>No Aplica</v>
      </c>
      <c r="AD20" s="74" t="str">
        <f>IF($H$18="","",
IF(OR($H$18="Corrupción",$H$18="Lavado de Activos",$H$18="Financiación del Terrorismo",$H$18="Trámites, OPAs y Consultas de Acceso a la Información Pública"),"No Aplica",'5. Valoración de Controles'!O20))</f>
        <v>No Aplica</v>
      </c>
      <c r="AE20" s="74" t="str">
        <f>IF($H$18="","",
IF(OR($H$18="Corrupción",$H$18="Lavado de Activos",$H$18="Financiación del Terrorismo",$H$18="Trámites, OPAs y Consultas de Acceso a la Información Pública"),"No Aplica",'5. Valoración de Controles'!P20))</f>
        <v>No Aplica</v>
      </c>
      <c r="AF20" s="74" t="str">
        <f>IF($H$18="","",
IF(OR($H$18="Corrupción",$H$18="Lavado de Activos",$H$18="Financiación del Terrorismo",$H$18="Trámites, OPAs y Consultas de Acceso a la Información Pública"),"No Aplica",'5. Valoración de Controles'!Q20))</f>
        <v>No Aplica</v>
      </c>
      <c r="AG20" s="75" t="str">
        <f>IF($H$18="","",
IF(OR($H$18="Corrupción",$H$18="Lavado de Activos",$H$18="Financiación del Terrorismo",$H$18="Corrupción en Trámites, OPAs y Consultas de Acceso a la Información Pública"),"No Aplica",'5. Valoración de Controles'!R20))</f>
        <v>No Aplica</v>
      </c>
      <c r="AH20" s="48"/>
      <c r="AI20" s="48"/>
      <c r="AJ20" s="48"/>
      <c r="AK20" s="48"/>
      <c r="AL20" s="48"/>
      <c r="AM20" s="48"/>
      <c r="AN20" s="48"/>
      <c r="AO20" s="48"/>
      <c r="AP20" s="48"/>
      <c r="AQ20" s="48"/>
      <c r="AR20" s="48"/>
      <c r="AS20" s="7"/>
      <c r="AT20" s="7"/>
      <c r="AU20" s="7"/>
      <c r="AV20" s="7"/>
      <c r="AW20" s="7"/>
      <c r="AX20" s="7"/>
      <c r="AY20" s="7"/>
      <c r="AZ20" s="7"/>
      <c r="BA20" s="7"/>
      <c r="BB20" s="7"/>
      <c r="BC20" s="7"/>
      <c r="BD20" s="7"/>
      <c r="BE20" s="7"/>
      <c r="BF20" s="7"/>
      <c r="BG20" s="7"/>
      <c r="BH20" s="7"/>
      <c r="BI20" s="7"/>
      <c r="BJ20" s="7"/>
      <c r="BK20" s="7"/>
      <c r="BL20" s="7"/>
    </row>
    <row r="21" ht="31.5" customHeight="1">
      <c r="A21" s="49">
        <v>5.0</v>
      </c>
      <c r="B21" s="50" t="str">
        <f>'2. Identificación del Riesgo'!B21:B23</f>
        <v/>
      </c>
      <c r="C21" s="50" t="str">
        <f>IF('2. Identificación del Riesgo'!C21:C23="","",'2. Identificación del Riesgo'!C21:C23)</f>
        <v/>
      </c>
      <c r="D21" s="50" t="str">
        <f>IF('2. Identificación del Riesgo'!D21:D23="","",'2. Identificación del Riesgo'!D21:D23)</f>
        <v/>
      </c>
      <c r="E21" s="50" t="str">
        <f>IF('2. Identificación del Riesgo'!E21:E23="","",'2. Identificación del Riesgo'!E21:E23)</f>
        <v/>
      </c>
      <c r="F21" s="50" t="str">
        <f>IF('2. Identificación del Riesgo'!F21:F23="","",'2. Identificación del Riesgo'!F21:F23)</f>
        <v/>
      </c>
      <c r="G21" s="50" t="str">
        <f>IF('2. Identificación del Riesgo'!G21:G23="","",'2. Identificación del Riesgo'!G21:G23)</f>
        <v/>
      </c>
      <c r="H21" s="50" t="str">
        <f>IF('2. Identificación del Riesgo'!H21:H23="","",'2. Identificación del Riesgo'!H21:H23)</f>
        <v/>
      </c>
      <c r="I21" s="50" t="str">
        <f>IF('2. Identificación del Riesgo'!I21:I23="","",'2. Identificación del Riesgo'!I21:I23)</f>
        <v/>
      </c>
      <c r="J21" s="50" t="str">
        <f>IF('2. Identificación del Riesgo'!J21:J23="","",'2. Identificación del Riesgo'!J21:J23)</f>
        <v/>
      </c>
      <c r="K21" s="51" t="str">
        <f>'2. Identificación del Riesgo'!K21:K23</f>
        <v/>
      </c>
      <c r="L21" s="52" t="str">
        <f>'2. Identificación del Riesgo'!L21:L23</f>
        <v/>
      </c>
      <c r="M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1" t="str">
        <f>'2. Identificación del Riesgo'!N21:N23</f>
        <v/>
      </c>
      <c r="O21" s="52" t="str">
        <f>'2. Identificación del Riesgo'!O21:O23</f>
        <v/>
      </c>
      <c r="P21" s="54" t="str">
        <f>'2. Identificación del Riesgo'!P21:P23</f>
        <v/>
      </c>
      <c r="Q21" s="84" t="str">
        <f>IF($H$21="","",
IF(OR($H$21="Corrupción",$H$21="Lavado de Activos",$H$21="Financiación del Terrorismo",$H$21="Corrupción en Trámites, OPAs y Consultas de Acceso a la Información Pública"),"No Aplica",'5. Valoración de Controles'!H21))</f>
        <v/>
      </c>
      <c r="R21" s="84" t="str">
        <f>IF($H$21="","",
IF(OR($H$21="Corrupción",$H$21="Lavado de Activos",$H$21="Financiación del Terrorismo",$H$21="Corrupción en Trámites, OPAs y Consultas de Acceso a la Información Pública"),'6.Valoración Control Corrupción'!E21,"No Aplica"))</f>
        <v/>
      </c>
      <c r="S21" s="84" t="str">
        <f>IF($H$21="","",
IF(OR($H$21="Corrupción",$H$21="Lavado de Activos",$H$21="Financiación del Terrorismo",$H$21="Corrupción en Trámites, OPAs y Consultas de Acceso a la Información Pública"),'6.Valoración Control Corrupción'!F21,"No Aplica"))</f>
        <v/>
      </c>
      <c r="T21" s="84" t="str">
        <f>IF($H$21="","",
IF(OR($H$21="Corrupción",$H$21="Lavado de Activos",$H$21="Financiación del Terrorismo",$H$21="Corrupción en Trámites, OPAs y Consultas de Acceso a la Información Pública"),'6.Valoración Control Corrupción'!G21,"No Aplica"))</f>
        <v/>
      </c>
      <c r="U21" s="84" t="str">
        <f>IF($H$21="","",
IF(OR($H$21="Corrupción",$H$21="Lavado de Activos",$H$21="Financiación del Terrorismo",$H$21="Corrupción en Trámites, OPAs y Consultas de Acceso a la Información Pública"),'6.Valoración Control Corrupción'!H21,"No Aplica"))</f>
        <v/>
      </c>
      <c r="V21" s="84" t="str">
        <f>IF($H$21="","",
IF(OR($H$21="Corrupción",$H$21="Lavado de Activos",$H$21="Financiación del Terrorismo",$H$21="Corrupción en Trámites, OPAs y Consultas de Acceso a la Información Pública"),'6.Valoración Control Corrupción'!I21,"No Aplica"))</f>
        <v/>
      </c>
      <c r="W21" s="84" t="str">
        <f>IF($H$21="","",
IF(OR($H$21="Corrupción",$H$21="Lavado de Activos",$H$21="Financiación del Terrorismo",$H$21="Corrupción en Trámites, OPAs y Consultas de Acceso a la Información Pública"),'6.Valoración Control Corrupción'!J21,"No Aplica"))</f>
        <v/>
      </c>
      <c r="X21" s="74" t="str">
        <f>IF($H$21="","",
IF(OR($H$21="Corrupción",$H$21="Lavado de Activos",$H$21="Financiación del Terrorismo",$H$21="Trámites, OPAs y Consultas de Acceso a la Información Pública"),"No Aplica",'5. Valoración de Controles'!I21))</f>
        <v/>
      </c>
      <c r="Y21" s="74" t="str">
        <f>IF($H$21="","",
IF(OR($H$21="Corrupción",$H$21="Lavado de Activos",$H$21="Financiación del Terrorismo",$H$21="Trámites, OPAs y Consultas de Acceso a la Información Pública"),"No Aplica",'5. Valoración de Controles'!J21))</f>
        <v/>
      </c>
      <c r="Z21" s="74" t="str">
        <f>IF($H$21="","",
IF(OR($H$21="Corrupción",$H$21="Lavado de Activos",$H$21="Financiación del Terrorismo",$H$21="Trámites, OPAs y Consultas de Acceso a la Información Pública"),"No Aplica",'5. Valoración de Controles'!K21))</f>
        <v/>
      </c>
      <c r="AA21" s="74" t="str">
        <f>IF($H$21="","",
IF(OR($H$21="Corrupción",$H$21="Lavado de Activos",$H$21="Financiación del Terrorismo",$H$21="Trámites, OPAs y Consultas de Acceso a la Información Pública"),"No Aplica",'5. Valoración de Controles'!L21))</f>
        <v/>
      </c>
      <c r="AB21" s="74" t="str">
        <f>IF($H$21="","",
IF(OR($H$21="Corrupción",$H$21="Lavado de Activos",$H$21="Financiación del Terrorismo",$H$21="Trámites, OPAs y Consultas de Acceso a la Información Pública"),"No Aplica",'5. Valoración de Controles'!M21))</f>
        <v/>
      </c>
      <c r="AC21" s="74" t="str">
        <f>IF($H$21="","",
IF(OR($H$21="Corrupción",$H$21="Lavado de Activos",$H$21="Financiación del Terrorismo",$H$21="Trámites, OPAs y Consultas de Acceso a la Información Pública"),"No Aplica",'5. Valoración de Controles'!N21))</f>
        <v/>
      </c>
      <c r="AD21" s="74" t="str">
        <f>IF($H$21="","",
IF(OR($H$21="Corrupción",$H$21="Lavado de Activos",$H$21="Financiación del Terrorismo",$H$21="Trámites, OPAs y Consultas de Acceso a la Información Pública"),"No Aplica",'5. Valoración de Controles'!O21))</f>
        <v/>
      </c>
      <c r="AE21" s="74" t="str">
        <f>IF($H$21="","",
IF(OR($H$21="Corrupción",$H$21="Lavado de Activos",$H$21="Financiación del Terrorismo",$H$21="Trámites, OPAs y Consultas de Acceso a la Información Pública"),"No Aplica",'5. Valoración de Controles'!P21))</f>
        <v/>
      </c>
      <c r="AF21" s="74" t="str">
        <f>IF($H$21="","",
IF(OR($H$21="Corrupción",$H$21="Lavado de Activos",$H$21="Financiación del Terrorismo",$H$21="Trámites, OPAs y Consultas de Acceso a la Información Pública"),"No Aplica",'5. Valoración de Controles'!Q21))</f>
        <v/>
      </c>
      <c r="AG21" s="75" t="str">
        <f>IF($H$21="","",
IF(OR($H$21="Corrupción",$H$21="Lavado de Activos",$H$21="Financiación del Terrorismo",$H$21="Corrupción en Trámites, OPAs y Consultas de Acceso a la Información Pública"),"No Aplica",'5. Valoración de Controles'!R21))</f>
        <v/>
      </c>
      <c r="AH21" s="51"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89"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51"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89"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54"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53"/>
      <c r="AN21" s="72"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2"/>
      <c r="AP21" s="90"/>
      <c r="AQ21" s="90" t="str">
        <f>IF(AO21="","","∑ Peso porcentual de cada acción definida")</f>
        <v/>
      </c>
      <c r="AR21" s="50"/>
      <c r="AS21" s="7"/>
      <c r="AT21" s="7"/>
      <c r="AU21" s="7"/>
      <c r="AV21" s="7"/>
      <c r="AW21" s="7"/>
      <c r="AX21" s="7"/>
      <c r="AY21" s="7"/>
      <c r="AZ21" s="7"/>
      <c r="BA21" s="7"/>
      <c r="BB21" s="7"/>
      <c r="BC21" s="7"/>
      <c r="BD21" s="7"/>
      <c r="BE21" s="7"/>
      <c r="BF21" s="7"/>
      <c r="BG21" s="7"/>
      <c r="BH21" s="7"/>
      <c r="BI21" s="7"/>
      <c r="BJ21" s="7"/>
      <c r="BK21" s="7"/>
      <c r="BL21" s="7"/>
    </row>
    <row r="22" ht="31.5" customHeight="1">
      <c r="A22" s="43"/>
      <c r="B22" s="43"/>
      <c r="C22" s="43"/>
      <c r="D22" s="43"/>
      <c r="E22" s="43"/>
      <c r="F22" s="43"/>
      <c r="G22" s="43"/>
      <c r="H22" s="43"/>
      <c r="I22" s="43"/>
      <c r="J22" s="43"/>
      <c r="K22" s="43"/>
      <c r="L22" s="43"/>
      <c r="M22" s="43"/>
      <c r="N22" s="43"/>
      <c r="O22" s="43"/>
      <c r="P22" s="43"/>
      <c r="Q22" s="84" t="str">
        <f>IF($H$21="","",
IF(OR($H$21="Corrupción",$H$21="Lavado de Activos",$H$21="Financiación del Terrorismo",$H$21="Corrupción en Trámites, OPAs y Consultas de Acceso a la Información Pública"),"No Aplica",'5. Valoración de Controles'!H22))</f>
        <v/>
      </c>
      <c r="R22" s="84" t="str">
        <f>IF($H$21="","",
IF(OR($H$21="Corrupción",$H$21="Lavado de Activos",$H$21="Financiación del Terrorismo",$H$21="Corrupción en Trámites, OPAs y Consultas de Acceso a la Información Pública"),'6.Valoración Control Corrupción'!E22,"No Aplica"))</f>
        <v/>
      </c>
      <c r="S22" s="84" t="str">
        <f>IF($H$21="","",
IF(OR($H$21="Corrupción",$H$21="Lavado de Activos",$H$21="Financiación del Terrorismo",$H$21="Corrupción en Trámites, OPAs y Consultas de Acceso a la Información Pública"),'6.Valoración Control Corrupción'!F22,"No Aplica"))</f>
        <v/>
      </c>
      <c r="T22" s="84" t="str">
        <f>IF($H$21="","",
IF(OR($H$21="Corrupción",$H$21="Lavado de Activos",$H$21="Financiación del Terrorismo",$H$21="Corrupción en Trámites, OPAs y Consultas de Acceso a la Información Pública"),'6.Valoración Control Corrupción'!G22,"No Aplica"))</f>
        <v/>
      </c>
      <c r="U22" s="84" t="str">
        <f>IF($H$21="","",
IF(OR($H$21="Corrupción",$H$21="Lavado de Activos",$H$21="Financiación del Terrorismo",$H$21="Corrupción en Trámites, OPAs y Consultas de Acceso a la Información Pública"),'6.Valoración Control Corrupción'!H22,"No Aplica"))</f>
        <v/>
      </c>
      <c r="V22" s="84" t="str">
        <f>IF($H$21="","",
IF(OR($H$21="Corrupción",$H$21="Lavado de Activos",$H$21="Financiación del Terrorismo",$H$21="Corrupción en Trámites, OPAs y Consultas de Acceso a la Información Pública"),'6.Valoración Control Corrupción'!I22,"No Aplica"))</f>
        <v/>
      </c>
      <c r="W22" s="84" t="str">
        <f>IF($H$21="","",
IF(OR($H$21="Corrupción",$H$21="Lavado de Activos",$H$21="Financiación del Terrorismo",$H$21="Corrupción en Trámites, OPAs y Consultas de Acceso a la Información Pública"),'6.Valoración Control Corrupción'!J22,"No Aplica"))</f>
        <v/>
      </c>
      <c r="X22" s="74" t="str">
        <f>IF($H$21="","",
IF(OR($H$21="Corrupción",$H$21="Lavado de Activos",$H$21="Financiación del Terrorismo",$H$21="Trámites, OPAs y Consultas de Acceso a la Información Pública"),"No Aplica",'5. Valoración de Controles'!I22))</f>
        <v/>
      </c>
      <c r="Y22" s="74" t="str">
        <f>IF($H$21="","",
IF(OR($H$21="Corrupción",$H$21="Lavado de Activos",$H$21="Financiación del Terrorismo",$H$21="Trámites, OPAs y Consultas de Acceso a la Información Pública"),"No Aplica",'5. Valoración de Controles'!J22))</f>
        <v/>
      </c>
      <c r="Z22" s="74" t="str">
        <f>IF($H$21="","",
IF(OR($H$21="Corrupción",$H$21="Lavado de Activos",$H$21="Financiación del Terrorismo",$H$21="Trámites, OPAs y Consultas de Acceso a la Información Pública"),"No Aplica",'5. Valoración de Controles'!K22))</f>
        <v/>
      </c>
      <c r="AA22" s="74" t="str">
        <f>IF($H$21="","",
IF(OR($H$21="Corrupción",$H$21="Lavado de Activos",$H$21="Financiación del Terrorismo",$H$21="Trámites, OPAs y Consultas de Acceso a la Información Pública"),"No Aplica",'5. Valoración de Controles'!L22))</f>
        <v/>
      </c>
      <c r="AB22" s="74" t="str">
        <f>IF($H$21="","",
IF(OR($H$21="Corrupción",$H$21="Lavado de Activos",$H$21="Financiación del Terrorismo",$H$21="Trámites, OPAs y Consultas de Acceso a la Información Pública"),"No Aplica",'5. Valoración de Controles'!M22))</f>
        <v/>
      </c>
      <c r="AC22" s="74" t="str">
        <f>IF($H$21="","",
IF(OR($H$21="Corrupción",$H$21="Lavado de Activos",$H$21="Financiación del Terrorismo",$H$21="Trámites, OPAs y Consultas de Acceso a la Información Pública"),"No Aplica",'5. Valoración de Controles'!N22))</f>
        <v/>
      </c>
      <c r="AD22" s="74" t="str">
        <f>IF($H$21="","",
IF(OR($H$21="Corrupción",$H$21="Lavado de Activos",$H$21="Financiación del Terrorismo",$H$21="Trámites, OPAs y Consultas de Acceso a la Información Pública"),"No Aplica",'5. Valoración de Controles'!O22))</f>
        <v/>
      </c>
      <c r="AE22" s="74" t="str">
        <f>IF($H$21="","",
IF(OR($H$21="Corrupción",$H$21="Lavado de Activos",$H$21="Financiación del Terrorismo",$H$21="Trámites, OPAs y Consultas de Acceso a la Información Pública"),"No Aplica",'5. Valoración de Controles'!P22))</f>
        <v/>
      </c>
      <c r="AF22" s="74" t="str">
        <f>IF($H$21="","",
IF(OR($H$21="Corrupción",$H$21="Lavado de Activos",$H$21="Financiación del Terrorismo",$H$21="Trámites, OPAs y Consultas de Acceso a la Información Pública"),"No Aplica",'5. Valoración de Controles'!Q22))</f>
        <v/>
      </c>
      <c r="AG22" s="75" t="str">
        <f>IF($H$21="","",
IF(OR($H$21="Corrupción",$H$21="Lavado de Activos",$H$21="Financiación del Terrorismo",$H$21="Corrupción en Trámites, OPAs y Consultas de Acceso a la Información Pública"),"No Aplica",'5. Valoración de Controles'!R22))</f>
        <v/>
      </c>
      <c r="AH22" s="43"/>
      <c r="AI22" s="43"/>
      <c r="AJ22" s="43"/>
      <c r="AK22" s="43"/>
      <c r="AL22" s="43"/>
      <c r="AM22" s="43"/>
      <c r="AN22" s="43"/>
      <c r="AO22" s="43"/>
      <c r="AP22" s="43"/>
      <c r="AQ22" s="43"/>
      <c r="AR22" s="43"/>
      <c r="AS22" s="7"/>
      <c r="AT22" s="7"/>
      <c r="AU22" s="7"/>
      <c r="AV22" s="7"/>
      <c r="AW22" s="7"/>
      <c r="AX22" s="7"/>
      <c r="AY22" s="7"/>
      <c r="AZ22" s="7"/>
      <c r="BA22" s="7"/>
      <c r="BB22" s="7"/>
      <c r="BC22" s="7"/>
      <c r="BD22" s="7"/>
      <c r="BE22" s="7"/>
      <c r="BF22" s="7"/>
      <c r="BG22" s="7"/>
      <c r="BH22" s="7"/>
      <c r="BI22" s="7"/>
      <c r="BJ22" s="7"/>
      <c r="BK22" s="7"/>
      <c r="BL22" s="7"/>
    </row>
    <row r="23" ht="31.5" customHeight="1">
      <c r="A23" s="48"/>
      <c r="B23" s="48"/>
      <c r="C23" s="48"/>
      <c r="D23" s="48"/>
      <c r="E23" s="48"/>
      <c r="F23" s="48"/>
      <c r="G23" s="48"/>
      <c r="H23" s="48"/>
      <c r="I23" s="48"/>
      <c r="J23" s="48"/>
      <c r="K23" s="48"/>
      <c r="L23" s="48"/>
      <c r="M23" s="48"/>
      <c r="N23" s="48"/>
      <c r="O23" s="48"/>
      <c r="P23" s="48"/>
      <c r="Q23" s="84" t="str">
        <f>IF($H$21="","",
IF(OR($H$21="Corrupción",$H$21="Lavado de Activos",$H$21="Financiación del Terrorismo",$H$21="Corrupción en Trámites, OPAs y Consultas de Acceso a la Información Pública"),"No Aplica",'5. Valoración de Controles'!H23))</f>
        <v/>
      </c>
      <c r="R23" s="84" t="str">
        <f>IF($H$21="","",
IF(OR($H$21="Corrupción",$H$21="Lavado de Activos",$H$21="Financiación del Terrorismo",$H$21="Corrupción en Trámites, OPAs y Consultas de Acceso a la Información Pública"),'6.Valoración Control Corrupción'!E23,"No Aplica"))</f>
        <v/>
      </c>
      <c r="S23" s="84" t="str">
        <f>IF($H$21="","",
IF(OR($H$21="Corrupción",$H$21="Lavado de Activos",$H$21="Financiación del Terrorismo",$H$21="Corrupción en Trámites, OPAs y Consultas de Acceso a la Información Pública"),'6.Valoración Control Corrupción'!F23,"No Aplica"))</f>
        <v/>
      </c>
      <c r="T23" s="84" t="str">
        <f>IF($H$21="","",
IF(OR($H$21="Corrupción",$H$21="Lavado de Activos",$H$21="Financiación del Terrorismo",$H$21="Corrupción en Trámites, OPAs y Consultas de Acceso a la Información Pública"),'6.Valoración Control Corrupción'!G23,"No Aplica"))</f>
        <v/>
      </c>
      <c r="U23" s="84" t="str">
        <f>IF($H$21="","",
IF(OR($H$21="Corrupción",$H$21="Lavado de Activos",$H$21="Financiación del Terrorismo",$H$21="Corrupción en Trámites, OPAs y Consultas de Acceso a la Información Pública"),'6.Valoración Control Corrupción'!H23,"No Aplica"))</f>
        <v/>
      </c>
      <c r="V23" s="84" t="str">
        <f>IF($H$21="","",
IF(OR($H$21="Corrupción",$H$21="Lavado de Activos",$H$21="Financiación del Terrorismo",$H$21="Corrupción en Trámites, OPAs y Consultas de Acceso a la Información Pública"),'6.Valoración Control Corrupción'!I23,"No Aplica"))</f>
        <v/>
      </c>
      <c r="W23" s="84" t="str">
        <f>IF($H$21="","",
IF(OR($H$21="Corrupción",$H$21="Lavado de Activos",$H$21="Financiación del Terrorismo",$H$21="Corrupción en Trámites, OPAs y Consultas de Acceso a la Información Pública"),'6.Valoración Control Corrupción'!J23,"No Aplica"))</f>
        <v/>
      </c>
      <c r="X23" s="74" t="str">
        <f>IF($H$21="","",
IF(OR($H$21="Corrupción",$H$21="Lavado de Activos",$H$21="Financiación del Terrorismo",$H$21="Trámites, OPAs y Consultas de Acceso a la Información Pública"),"No Aplica",'5. Valoración de Controles'!I23))</f>
        <v/>
      </c>
      <c r="Y23" s="74" t="str">
        <f>IF($H$21="","",
IF(OR($H$21="Corrupción",$H$21="Lavado de Activos",$H$21="Financiación del Terrorismo",$H$21="Trámites, OPAs y Consultas de Acceso a la Información Pública"),"No Aplica",'5. Valoración de Controles'!J23))</f>
        <v/>
      </c>
      <c r="Z23" s="74" t="str">
        <f>IF($H$21="","",
IF(OR($H$21="Corrupción",$H$21="Lavado de Activos",$H$21="Financiación del Terrorismo",$H$21="Trámites, OPAs y Consultas de Acceso a la Información Pública"),"No Aplica",'5. Valoración de Controles'!K23))</f>
        <v/>
      </c>
      <c r="AA23" s="74" t="str">
        <f>IF($H$21="","",
IF(OR($H$21="Corrupción",$H$21="Lavado de Activos",$H$21="Financiación del Terrorismo",$H$21="Trámites, OPAs y Consultas de Acceso a la Información Pública"),"No Aplica",'5. Valoración de Controles'!L23))</f>
        <v/>
      </c>
      <c r="AB23" s="74" t="str">
        <f>IF($H$21="","",
IF(OR($H$21="Corrupción",$H$21="Lavado de Activos",$H$21="Financiación del Terrorismo",$H$21="Trámites, OPAs y Consultas de Acceso a la Información Pública"),"No Aplica",'5. Valoración de Controles'!M23))</f>
        <v/>
      </c>
      <c r="AC23" s="74" t="str">
        <f>IF($H$21="","",
IF(OR($H$21="Corrupción",$H$21="Lavado de Activos",$H$21="Financiación del Terrorismo",$H$21="Trámites, OPAs y Consultas de Acceso a la Información Pública"),"No Aplica",'5. Valoración de Controles'!N23))</f>
        <v/>
      </c>
      <c r="AD23" s="74" t="str">
        <f>IF($H$21="","",
IF(OR($H$21="Corrupción",$H$21="Lavado de Activos",$H$21="Financiación del Terrorismo",$H$21="Trámites, OPAs y Consultas de Acceso a la Información Pública"),"No Aplica",'5. Valoración de Controles'!O23))</f>
        <v/>
      </c>
      <c r="AE23" s="74" t="str">
        <f>IF($H$21="","",
IF(OR($H$21="Corrupción",$H$21="Lavado de Activos",$H$21="Financiación del Terrorismo",$H$21="Trámites, OPAs y Consultas de Acceso a la Información Pública"),"No Aplica",'5. Valoración de Controles'!P23))</f>
        <v/>
      </c>
      <c r="AF23" s="74" t="str">
        <f>IF($H$21="","",
IF(OR($H$21="Corrupción",$H$21="Lavado de Activos",$H$21="Financiación del Terrorismo",$H$21="Trámites, OPAs y Consultas de Acceso a la Información Pública"),"No Aplica",'5. Valoración de Controles'!Q23))</f>
        <v/>
      </c>
      <c r="AG23" s="75" t="str">
        <f>IF($H$21="","",
IF(OR($H$21="Corrupción",$H$21="Lavado de Activos",$H$21="Financiación del Terrorismo",$H$21="Corrupción en Trámites, OPAs y Consultas de Acceso a la Información Pública"),"No Aplica",'5. Valoración de Controles'!R23))</f>
        <v/>
      </c>
      <c r="AH23" s="48"/>
      <c r="AI23" s="48"/>
      <c r="AJ23" s="48"/>
      <c r="AK23" s="48"/>
      <c r="AL23" s="48"/>
      <c r="AM23" s="48"/>
      <c r="AN23" s="48"/>
      <c r="AO23" s="48"/>
      <c r="AP23" s="48"/>
      <c r="AQ23" s="48"/>
      <c r="AR23" s="48"/>
      <c r="AS23" s="7"/>
      <c r="AT23" s="7"/>
      <c r="AU23" s="7"/>
      <c r="AV23" s="7"/>
      <c r="AW23" s="7"/>
      <c r="AX23" s="7"/>
      <c r="AY23" s="7"/>
      <c r="AZ23" s="7"/>
      <c r="BA23" s="7"/>
      <c r="BB23" s="7"/>
      <c r="BC23" s="7"/>
      <c r="BD23" s="7"/>
      <c r="BE23" s="7"/>
      <c r="BF23" s="7"/>
      <c r="BG23" s="7"/>
      <c r="BH23" s="7"/>
      <c r="BI23" s="7"/>
      <c r="BJ23" s="7"/>
      <c r="BK23" s="7"/>
      <c r="BL23" s="7"/>
    </row>
    <row r="24" ht="31.5" customHeight="1">
      <c r="A24" s="49">
        <v>6.0</v>
      </c>
      <c r="B24" s="50" t="str">
        <f>'2. Identificación del Riesgo'!B24:B26</f>
        <v/>
      </c>
      <c r="C24" s="50" t="str">
        <f>IF('2. Identificación del Riesgo'!C24:C26="","",'2. Identificación del Riesgo'!C24:C26)</f>
        <v/>
      </c>
      <c r="D24" s="50" t="str">
        <f>IF('2. Identificación del Riesgo'!D24:D26="","",'2. Identificación del Riesgo'!D24:D26)</f>
        <v/>
      </c>
      <c r="E24" s="50" t="str">
        <f>IF('2. Identificación del Riesgo'!E24:E26="","",'2. Identificación del Riesgo'!E24:E26)</f>
        <v/>
      </c>
      <c r="F24" s="50" t="str">
        <f>IF('2. Identificación del Riesgo'!F24:F26="","",'2. Identificación del Riesgo'!F24:F26)</f>
        <v/>
      </c>
      <c r="G24" s="50" t="str">
        <f>IF('2. Identificación del Riesgo'!G24:G26="","",'2. Identificación del Riesgo'!G24:G26)</f>
        <v/>
      </c>
      <c r="H24" s="50" t="str">
        <f>IF('2. Identificación del Riesgo'!H24:H26="","",'2. Identificación del Riesgo'!H24:H26)</f>
        <v/>
      </c>
      <c r="I24" s="50" t="str">
        <f>IF('2. Identificación del Riesgo'!I24:I26="","",'2. Identificación del Riesgo'!I24:I26)</f>
        <v/>
      </c>
      <c r="J24" s="50" t="str">
        <f>IF('2. Identificación del Riesgo'!J24:J26="","",'2. Identificación del Riesgo'!J24:J26)</f>
        <v/>
      </c>
      <c r="K24" s="51" t="str">
        <f>'2. Identificación del Riesgo'!K24:K26</f>
        <v/>
      </c>
      <c r="L24" s="52" t="str">
        <f>'2. Identificación del Riesgo'!L24:L26</f>
        <v/>
      </c>
      <c r="M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1" t="str">
        <f>'2. Identificación del Riesgo'!N24:N26</f>
        <v/>
      </c>
      <c r="O24" s="52" t="str">
        <f>'2. Identificación del Riesgo'!O24:O26</f>
        <v/>
      </c>
      <c r="P24" s="54" t="str">
        <f>'2. Identificación del Riesgo'!P24:P26</f>
        <v/>
      </c>
      <c r="Q24" s="84" t="str">
        <f>IF($H$24="","",
IF(OR($H$24="Corrupción",$H$24="Lavado de Activos",$H$24="Financiación del Terrorismo",$H$24="Corrupción en Trámites, OPAs y Consultas de Acceso a la Información Pública"),"No Aplica",'5. Valoración de Controles'!H24))</f>
        <v/>
      </c>
      <c r="R24" s="84" t="str">
        <f>IF($H$24="","",
IF(OR($H$24="Corrupción",$H$24="Lavado de Activos",$H$24="Financiación del Terrorismo",$H$24="Corrupción en Trámites, OPAs y Consultas de Acceso a la Información Pública"),'6.Valoración Control Corrupción'!E24,"No Aplica"))</f>
        <v/>
      </c>
      <c r="S24" s="84" t="str">
        <f>IF($H$24="","",
IF(OR($H$24="Corrupción",$H$24="Lavado de Activos",$H$24="Financiación del Terrorismo",$H$24="Corrupción en Trámites, OPAs y Consultas de Acceso a la Información Pública"),'6.Valoración Control Corrupción'!F24,"No Aplica"))</f>
        <v/>
      </c>
      <c r="T24" s="84" t="str">
        <f>IF($H$24="","",
IF(OR($H$24="Corrupción",$H$24="Lavado de Activos",$H$24="Financiación del Terrorismo",$H$24="Corrupción en Trámites, OPAs y Consultas de Acceso a la Información Pública"),'6.Valoración Control Corrupción'!G24,"No Aplica"))</f>
        <v/>
      </c>
      <c r="U24" s="84" t="str">
        <f>IF($H$24="","",
IF(OR($H$24="Corrupción",$H$24="Lavado de Activos",$H$24="Financiación del Terrorismo",$H$24="Corrupción en Trámites, OPAs y Consultas de Acceso a la Información Pública"),'6.Valoración Control Corrupción'!H24,"No Aplica"))</f>
        <v/>
      </c>
      <c r="V24" s="84" t="str">
        <f>IF($H$24="","",
IF(OR($H$24="Corrupción",$H$24="Lavado de Activos",$H$24="Financiación del Terrorismo",$H$24="Corrupción en Trámites, OPAs y Consultas de Acceso a la Información Pública"),'6.Valoración Control Corrupción'!I24,"No Aplica"))</f>
        <v/>
      </c>
      <c r="W24" s="84" t="str">
        <f>IF($H$24="","",
IF(OR($H$24="Corrupción",$H$24="Lavado de Activos",$H$24="Financiación del Terrorismo",$H$24="Corrupción en Trámites, OPAs y Consultas de Acceso a la Información Pública"),'6.Valoración Control Corrupción'!J24,"No Aplica"))</f>
        <v/>
      </c>
      <c r="X24" s="74" t="str">
        <f>IF($H$24="","",
IF(OR($H$24="Corrupción",$H$24="Lavado de Activos",$H$24="Financiación del Terrorismo",$H$24="Trámites, OPAs y Consultas de Acceso a la Información Pública"),"No Aplica",'5. Valoración de Controles'!I24))</f>
        <v/>
      </c>
      <c r="Y24" s="74" t="str">
        <f>IF($H$24="","",
IF(OR($H$24="Corrupción",$H$24="Lavado de Activos",$H$24="Financiación del Terrorismo",$H$24="Trámites, OPAs y Consultas de Acceso a la Información Pública"),"No Aplica",'5. Valoración de Controles'!J24))</f>
        <v/>
      </c>
      <c r="Z24" s="74" t="str">
        <f>IF($H$24="","",
IF(OR($H$24="Corrupción",$H$24="Lavado de Activos",$H$24="Financiación del Terrorismo",$H$24="Trámites, OPAs y Consultas de Acceso a la Información Pública"),"No Aplica",'5. Valoración de Controles'!K24))</f>
        <v/>
      </c>
      <c r="AA24" s="74" t="str">
        <f>IF($H$24="","",
IF(OR($H$24="Corrupción",$H$24="Lavado de Activos",$H$24="Financiación del Terrorismo",$H$24="Trámites, OPAs y Consultas de Acceso a la Información Pública"),"No Aplica",'5. Valoración de Controles'!L24))</f>
        <v/>
      </c>
      <c r="AB24" s="74" t="str">
        <f>IF($H$24="","",
IF(OR($H$24="Corrupción",$H$24="Lavado de Activos",$H$24="Financiación del Terrorismo",$H$24="Trámites, OPAs y Consultas de Acceso a la Información Pública"),"No Aplica",'5. Valoración de Controles'!M24))</f>
        <v/>
      </c>
      <c r="AC24" s="74" t="str">
        <f>IF($H$24="","",
IF(OR($H$24="Corrupción",$H$24="Lavado de Activos",$H$24="Financiación del Terrorismo",$H$24="Trámites, OPAs y Consultas de Acceso a la Información Pública"),"No Aplica",'5. Valoración de Controles'!N24))</f>
        <v/>
      </c>
      <c r="AD24" s="74" t="str">
        <f>IF($H$24="","",
IF(OR($H$24="Corrupción",$H$24="Lavado de Activos",$H$24="Financiación del Terrorismo",$H$24="Trámites, OPAs y Consultas de Acceso a la Información Pública"),"No Aplica",'5. Valoración de Controles'!O24))</f>
        <v/>
      </c>
      <c r="AE24" s="74" t="str">
        <f>IF($H$24="","",
IF(OR($H$24="Corrupción",$H$24="Lavado de Activos",$H$24="Financiación del Terrorismo",$H$24="Trámites, OPAs y Consultas de Acceso a la Información Pública"),"No Aplica",'5. Valoración de Controles'!P24))</f>
        <v/>
      </c>
      <c r="AF24" s="74" t="str">
        <f>IF($H$24="","",
IF(OR($H$24="Corrupción",$H$24="Lavado de Activos",$H$24="Financiación del Terrorismo",$H$24="Trámites, OPAs y Consultas de Acceso a la Información Pública"),"No Aplica",'5. Valoración de Controles'!Q24))</f>
        <v/>
      </c>
      <c r="AG24" s="75" t="str">
        <f>IF($H$24="","",
IF(OR($H$24="Corrupción",$H$24="Lavado de Activos",$H$24="Financiación del Terrorismo",$H$24="Corrupción en Trámites, OPAs y Consultas de Acceso a la Información Pública"),"No Aplica",'5. Valoración de Controles'!R24))</f>
        <v/>
      </c>
      <c r="AH24" s="51"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89"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51"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89"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54"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53"/>
      <c r="AN24" s="72"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2"/>
      <c r="AP24" s="90"/>
      <c r="AQ24" s="90" t="str">
        <f>IF(AO24="","","∑ Peso porcentual de cada acción definida")</f>
        <v/>
      </c>
      <c r="AR24" s="50"/>
      <c r="AS24" s="7"/>
      <c r="AT24" s="7"/>
      <c r="AU24" s="7"/>
      <c r="AV24" s="7"/>
      <c r="AW24" s="7"/>
      <c r="AX24" s="7"/>
      <c r="AY24" s="7"/>
      <c r="AZ24" s="7"/>
      <c r="BA24" s="7"/>
      <c r="BB24" s="7"/>
      <c r="BC24" s="7"/>
      <c r="BD24" s="7"/>
      <c r="BE24" s="7"/>
      <c r="BF24" s="7"/>
      <c r="BG24" s="7"/>
      <c r="BH24" s="7"/>
      <c r="BI24" s="7"/>
      <c r="BJ24" s="7"/>
      <c r="BK24" s="7"/>
      <c r="BL24" s="7"/>
    </row>
    <row r="25" ht="31.5" customHeight="1">
      <c r="A25" s="43"/>
      <c r="B25" s="43"/>
      <c r="C25" s="43"/>
      <c r="D25" s="43"/>
      <c r="E25" s="43"/>
      <c r="F25" s="43"/>
      <c r="G25" s="43"/>
      <c r="H25" s="43"/>
      <c r="I25" s="43"/>
      <c r="J25" s="43"/>
      <c r="K25" s="43"/>
      <c r="L25" s="43"/>
      <c r="M25" s="43"/>
      <c r="N25" s="43"/>
      <c r="O25" s="43"/>
      <c r="P25" s="43"/>
      <c r="Q25" s="84" t="str">
        <f>IF($H$24="","",
IF(OR($H$24="Corrupción",$H$24="Lavado de Activos",$H$24="Financiación del Terrorismo",$H$24="Corrupción en Trámites, OPAs y Consultas de Acceso a la Información Pública"),"No Aplica",'5. Valoración de Controles'!H25))</f>
        <v/>
      </c>
      <c r="R25" s="84" t="str">
        <f>IF($H$24="","",
IF(OR($H$24="Corrupción",$H$24="Lavado de Activos",$H$24="Financiación del Terrorismo",$H$24="Corrupción en Trámites, OPAs y Consultas de Acceso a la Información Pública"),'6.Valoración Control Corrupción'!E25,"No Aplica"))</f>
        <v/>
      </c>
      <c r="S25" s="84" t="str">
        <f>IF($H$24="","",
IF(OR($H$24="Corrupción",$H$24="Lavado de Activos",$H$24="Financiación del Terrorismo",$H$24="Corrupción en Trámites, OPAs y Consultas de Acceso a la Información Pública"),'6.Valoración Control Corrupción'!F25,"No Aplica"))</f>
        <v/>
      </c>
      <c r="T25" s="84" t="str">
        <f>IF($H$24="","",
IF(OR($H$24="Corrupción",$H$24="Lavado de Activos",$H$24="Financiación del Terrorismo",$H$24="Corrupción en Trámites, OPAs y Consultas de Acceso a la Información Pública"),'6.Valoración Control Corrupción'!G25,"No Aplica"))</f>
        <v/>
      </c>
      <c r="U25" s="84" t="str">
        <f>IF($H$24="","",
IF(OR($H$24="Corrupción",$H$24="Lavado de Activos",$H$24="Financiación del Terrorismo",$H$24="Corrupción en Trámites, OPAs y Consultas de Acceso a la Información Pública"),'6.Valoración Control Corrupción'!H25,"No Aplica"))</f>
        <v/>
      </c>
      <c r="V25" s="84" t="str">
        <f>IF($H$24="","",
IF(OR($H$24="Corrupción",$H$24="Lavado de Activos",$H$24="Financiación del Terrorismo",$H$24="Corrupción en Trámites, OPAs y Consultas de Acceso a la Información Pública"),'6.Valoración Control Corrupción'!I25,"No Aplica"))</f>
        <v/>
      </c>
      <c r="W25" s="84" t="str">
        <f>IF($H$24="","",
IF(OR($H$24="Corrupción",$H$24="Lavado de Activos",$H$24="Financiación del Terrorismo",$H$24="Corrupción en Trámites, OPAs y Consultas de Acceso a la Información Pública"),'6.Valoración Control Corrupción'!J25,"No Aplica"))</f>
        <v/>
      </c>
      <c r="X25" s="74" t="str">
        <f>IF($H$24="","",
IF(OR($H$24="Corrupción",$H$24="Lavado de Activos",$H$24="Financiación del Terrorismo",$H$24="Trámites, OPAs y Consultas de Acceso a la Información Pública"),"No Aplica",'5. Valoración de Controles'!I25))</f>
        <v/>
      </c>
      <c r="Y25" s="74" t="str">
        <f>IF($H$24="","",
IF(OR($H$24="Corrupción",$H$24="Lavado de Activos",$H$24="Financiación del Terrorismo",$H$24="Trámites, OPAs y Consultas de Acceso a la Información Pública"),"No Aplica",'5. Valoración de Controles'!J25))</f>
        <v/>
      </c>
      <c r="Z25" s="74" t="str">
        <f>IF($H$24="","",
IF(OR($H$24="Corrupción",$H$24="Lavado de Activos",$H$24="Financiación del Terrorismo",$H$24="Trámites, OPAs y Consultas de Acceso a la Información Pública"),"No Aplica",'5. Valoración de Controles'!K25))</f>
        <v/>
      </c>
      <c r="AA25" s="74" t="str">
        <f>IF($H$24="","",
IF(OR($H$24="Corrupción",$H$24="Lavado de Activos",$H$24="Financiación del Terrorismo",$H$24="Trámites, OPAs y Consultas de Acceso a la Información Pública"),"No Aplica",'5. Valoración de Controles'!L25))</f>
        <v/>
      </c>
      <c r="AB25" s="74" t="str">
        <f>IF($H$24="","",
IF(OR($H$24="Corrupción",$H$24="Lavado de Activos",$H$24="Financiación del Terrorismo",$H$24="Trámites, OPAs y Consultas de Acceso a la Información Pública"),"No Aplica",'5. Valoración de Controles'!M25))</f>
        <v/>
      </c>
      <c r="AC25" s="74" t="str">
        <f>IF($H$24="","",
IF(OR($H$24="Corrupción",$H$24="Lavado de Activos",$H$24="Financiación del Terrorismo",$H$24="Trámites, OPAs y Consultas de Acceso a la Información Pública"),"No Aplica",'5. Valoración de Controles'!N25))</f>
        <v/>
      </c>
      <c r="AD25" s="74" t="str">
        <f>IF($H$24="","",
IF(OR($H$24="Corrupción",$H$24="Lavado de Activos",$H$24="Financiación del Terrorismo",$H$24="Trámites, OPAs y Consultas de Acceso a la Información Pública"),"No Aplica",'5. Valoración de Controles'!O25))</f>
        <v/>
      </c>
      <c r="AE25" s="74" t="str">
        <f>IF($H$24="","",
IF(OR($H$24="Corrupción",$H$24="Lavado de Activos",$H$24="Financiación del Terrorismo",$H$24="Trámites, OPAs y Consultas de Acceso a la Información Pública"),"No Aplica",'5. Valoración de Controles'!P25))</f>
        <v/>
      </c>
      <c r="AF25" s="74" t="str">
        <f>IF($H$24="","",
IF(OR($H$24="Corrupción",$H$24="Lavado de Activos",$H$24="Financiación del Terrorismo",$H$24="Trámites, OPAs y Consultas de Acceso a la Información Pública"),"No Aplica",'5. Valoración de Controles'!Q25))</f>
        <v/>
      </c>
      <c r="AG25" s="75" t="str">
        <f>IF($H$24="","",
IF(OR($H$24="Corrupción",$H$24="Lavado de Activos",$H$24="Financiación del Terrorismo",$H$24="Corrupción en Trámites, OPAs y Consultas de Acceso a la Información Pública"),"No Aplica",'5. Valoración de Controles'!R25))</f>
        <v/>
      </c>
      <c r="AH25" s="43"/>
      <c r="AI25" s="43"/>
      <c r="AJ25" s="43"/>
      <c r="AK25" s="43"/>
      <c r="AL25" s="43"/>
      <c r="AM25" s="43"/>
      <c r="AN25" s="43"/>
      <c r="AO25" s="43"/>
      <c r="AP25" s="43"/>
      <c r="AQ25" s="43"/>
      <c r="AR25" s="43"/>
      <c r="AS25" s="7"/>
      <c r="AT25" s="7"/>
      <c r="AU25" s="7"/>
      <c r="AV25" s="7"/>
      <c r="AW25" s="7"/>
      <c r="AX25" s="7"/>
      <c r="AY25" s="7"/>
      <c r="AZ25" s="7"/>
      <c r="BA25" s="7"/>
      <c r="BB25" s="7"/>
      <c r="BC25" s="7"/>
      <c r="BD25" s="7"/>
      <c r="BE25" s="7"/>
      <c r="BF25" s="7"/>
      <c r="BG25" s="7"/>
      <c r="BH25" s="7"/>
      <c r="BI25" s="7"/>
      <c r="BJ25" s="7"/>
      <c r="BK25" s="7"/>
      <c r="BL25" s="7"/>
    </row>
    <row r="26" ht="31.5" customHeight="1">
      <c r="A26" s="48"/>
      <c r="B26" s="48"/>
      <c r="C26" s="48"/>
      <c r="D26" s="48"/>
      <c r="E26" s="48"/>
      <c r="F26" s="48"/>
      <c r="G26" s="48"/>
      <c r="H26" s="48"/>
      <c r="I26" s="48"/>
      <c r="J26" s="48"/>
      <c r="K26" s="48"/>
      <c r="L26" s="48"/>
      <c r="M26" s="48"/>
      <c r="N26" s="48"/>
      <c r="O26" s="48"/>
      <c r="P26" s="48"/>
      <c r="Q26" s="84" t="str">
        <f>IF($H$24="","",
IF(OR($H$24="Corrupción",$H$24="Lavado de Activos",$H$24="Financiación del Terrorismo",$H$24="Corrupción en Trámites, OPAs y Consultas de Acceso a la Información Pública"),"No Aplica",'5. Valoración de Controles'!H26))</f>
        <v/>
      </c>
      <c r="R26" s="84" t="str">
        <f>IF($H$24="","",
IF(OR($H$24="Corrupción",$H$24="Lavado de Activos",$H$24="Financiación del Terrorismo",$H$24="Corrupción en Trámites, OPAs y Consultas de Acceso a la Información Pública"),'6.Valoración Control Corrupción'!E26,"No Aplica"))</f>
        <v/>
      </c>
      <c r="S26" s="84" t="str">
        <f>IF($H$24="","",
IF(OR($H$24="Corrupción",$H$24="Lavado de Activos",$H$24="Financiación del Terrorismo",$H$24="Corrupción en Trámites, OPAs y Consultas de Acceso a la Información Pública"),'6.Valoración Control Corrupción'!F26,"No Aplica"))</f>
        <v/>
      </c>
      <c r="T26" s="84" t="str">
        <f>IF($H$24="","",
IF(OR($H$24="Corrupción",$H$24="Lavado de Activos",$H$24="Financiación del Terrorismo",$H$24="Corrupción en Trámites, OPAs y Consultas de Acceso a la Información Pública"),'6.Valoración Control Corrupción'!G26,"No Aplica"))</f>
        <v/>
      </c>
      <c r="U26" s="84" t="str">
        <f>IF($H$24="","",
IF(OR($H$24="Corrupción",$H$24="Lavado de Activos",$H$24="Financiación del Terrorismo",$H$24="Corrupción en Trámites, OPAs y Consultas de Acceso a la Información Pública"),'6.Valoración Control Corrupción'!H26,"No Aplica"))</f>
        <v/>
      </c>
      <c r="V26" s="84" t="str">
        <f>IF($H$24="","",
IF(OR($H$24="Corrupción",$H$24="Lavado de Activos",$H$24="Financiación del Terrorismo",$H$24="Corrupción en Trámites, OPAs y Consultas de Acceso a la Información Pública"),'6.Valoración Control Corrupción'!I26,"No Aplica"))</f>
        <v/>
      </c>
      <c r="W26" s="84" t="str">
        <f>IF($H$24="","",
IF(OR($H$24="Corrupción",$H$24="Lavado de Activos",$H$24="Financiación del Terrorismo",$H$24="Corrupción en Trámites, OPAs y Consultas de Acceso a la Información Pública"),'6.Valoración Control Corrupción'!J26,"No Aplica"))</f>
        <v/>
      </c>
      <c r="X26" s="74" t="str">
        <f>IF($H$24="","",
IF(OR($H$24="Corrupción",$H$24="Lavado de Activos",$H$24="Financiación del Terrorismo",$H$24="Trámites, OPAs y Consultas de Acceso a la Información Pública"),"No Aplica",'5. Valoración de Controles'!I26))</f>
        <v/>
      </c>
      <c r="Y26" s="74" t="str">
        <f>IF($H$24="","",
IF(OR($H$24="Corrupción",$H$24="Lavado de Activos",$H$24="Financiación del Terrorismo",$H$24="Trámites, OPAs y Consultas de Acceso a la Información Pública"),"No Aplica",'5. Valoración de Controles'!J26))</f>
        <v/>
      </c>
      <c r="Z26" s="74" t="str">
        <f>IF($H$24="","",
IF(OR($H$24="Corrupción",$H$24="Lavado de Activos",$H$24="Financiación del Terrorismo",$H$24="Trámites, OPAs y Consultas de Acceso a la Información Pública"),"No Aplica",'5. Valoración de Controles'!K26))</f>
        <v/>
      </c>
      <c r="AA26" s="74" t="str">
        <f>IF($H$24="","",
IF(OR($H$24="Corrupción",$H$24="Lavado de Activos",$H$24="Financiación del Terrorismo",$H$24="Trámites, OPAs y Consultas de Acceso a la Información Pública"),"No Aplica",'5. Valoración de Controles'!L26))</f>
        <v/>
      </c>
      <c r="AB26" s="74" t="str">
        <f>IF($H$24="","",
IF(OR($H$24="Corrupción",$H$24="Lavado de Activos",$H$24="Financiación del Terrorismo",$H$24="Trámites, OPAs y Consultas de Acceso a la Información Pública"),"No Aplica",'5. Valoración de Controles'!M26))</f>
        <v/>
      </c>
      <c r="AC26" s="74" t="str">
        <f>IF($H$24="","",
IF(OR($H$24="Corrupción",$H$24="Lavado de Activos",$H$24="Financiación del Terrorismo",$H$24="Trámites, OPAs y Consultas de Acceso a la Información Pública"),"No Aplica",'5. Valoración de Controles'!N26))</f>
        <v/>
      </c>
      <c r="AD26" s="74" t="str">
        <f>IF($H$24="","",
IF(OR($H$24="Corrupción",$H$24="Lavado de Activos",$H$24="Financiación del Terrorismo",$H$24="Trámites, OPAs y Consultas de Acceso a la Información Pública"),"No Aplica",'5. Valoración de Controles'!O26))</f>
        <v/>
      </c>
      <c r="AE26" s="74" t="str">
        <f>IF($H$24="","",
IF(OR($H$24="Corrupción",$H$24="Lavado de Activos",$H$24="Financiación del Terrorismo",$H$24="Trámites, OPAs y Consultas de Acceso a la Información Pública"),"No Aplica",'5. Valoración de Controles'!P26))</f>
        <v/>
      </c>
      <c r="AF26" s="74" t="str">
        <f>IF($H$24="","",
IF(OR($H$24="Corrupción",$H$24="Lavado de Activos",$H$24="Financiación del Terrorismo",$H$24="Trámites, OPAs y Consultas de Acceso a la Información Pública"),"No Aplica",'5. Valoración de Controles'!Q26))</f>
        <v/>
      </c>
      <c r="AG26" s="75" t="str">
        <f>IF($H$24="","",
IF(OR($H$24="Corrupción",$H$24="Lavado de Activos",$H$24="Financiación del Terrorismo",$H$24="Corrupción en Trámites, OPAs y Consultas de Acceso a la Información Pública"),"No Aplica",'5. Valoración de Controles'!R26))</f>
        <v/>
      </c>
      <c r="AH26" s="48"/>
      <c r="AI26" s="48"/>
      <c r="AJ26" s="48"/>
      <c r="AK26" s="48"/>
      <c r="AL26" s="48"/>
      <c r="AM26" s="48"/>
      <c r="AN26" s="48"/>
      <c r="AO26" s="48"/>
      <c r="AP26" s="48"/>
      <c r="AQ26" s="48"/>
      <c r="AR26" s="48"/>
      <c r="AS26" s="7"/>
      <c r="AT26" s="7"/>
      <c r="AU26" s="7"/>
      <c r="AV26" s="7"/>
      <c r="AW26" s="7"/>
      <c r="AX26" s="7"/>
      <c r="AY26" s="7"/>
      <c r="AZ26" s="7"/>
      <c r="BA26" s="7"/>
      <c r="BB26" s="7"/>
      <c r="BC26" s="7"/>
      <c r="BD26" s="7"/>
      <c r="BE26" s="7"/>
      <c r="BF26" s="7"/>
      <c r="BG26" s="7"/>
      <c r="BH26" s="7"/>
      <c r="BI26" s="7"/>
      <c r="BJ26" s="7"/>
      <c r="BK26" s="7"/>
      <c r="BL26" s="7"/>
    </row>
    <row r="27" ht="31.5" customHeight="1">
      <c r="A27" s="49">
        <v>7.0</v>
      </c>
      <c r="B27" s="50" t="str">
        <f>'2. Identificación del Riesgo'!B27:B29</f>
        <v/>
      </c>
      <c r="C27" s="50" t="str">
        <f>IF('2. Identificación del Riesgo'!C27:C29="","",'2. Identificación del Riesgo'!C27:C29)</f>
        <v/>
      </c>
      <c r="D27" s="50" t="str">
        <f>IF('2. Identificación del Riesgo'!D27:D29="","",'2. Identificación del Riesgo'!D27:D29)</f>
        <v/>
      </c>
      <c r="E27" s="50" t="str">
        <f>IF('2. Identificación del Riesgo'!E27:E29="","",'2. Identificación del Riesgo'!E27:E29)</f>
        <v/>
      </c>
      <c r="F27" s="50" t="str">
        <f>IF('2. Identificación del Riesgo'!F27:F29="","",'2. Identificación del Riesgo'!F27:F29)</f>
        <v/>
      </c>
      <c r="G27" s="50" t="str">
        <f>IF('2. Identificación del Riesgo'!G27:G29="","",'2. Identificación del Riesgo'!G27:G29)</f>
        <v/>
      </c>
      <c r="H27" s="50" t="str">
        <f>IF('2. Identificación del Riesgo'!H27:H29="","",'2. Identificación del Riesgo'!H27:H29)</f>
        <v/>
      </c>
      <c r="I27" s="50" t="str">
        <f>IF('2. Identificación del Riesgo'!I27:I29="","",'2. Identificación del Riesgo'!I27:I29)</f>
        <v/>
      </c>
      <c r="J27" s="50" t="str">
        <f>IF('2. Identificación del Riesgo'!J27:J29="","",'2. Identificación del Riesgo'!J27:J29)</f>
        <v/>
      </c>
      <c r="K27" s="51" t="str">
        <f>'2. Identificación del Riesgo'!K27:K29</f>
        <v/>
      </c>
      <c r="L27" s="52" t="str">
        <f>'2. Identificación del Riesgo'!L27:L29</f>
        <v/>
      </c>
      <c r="M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1" t="str">
        <f>'2. Identificación del Riesgo'!N27:N29</f>
        <v/>
      </c>
      <c r="O27" s="52" t="str">
        <f>'2. Identificación del Riesgo'!O27:O29</f>
        <v/>
      </c>
      <c r="P27" s="54" t="str">
        <f>'2. Identificación del Riesgo'!P27:P29</f>
        <v/>
      </c>
      <c r="Q27" s="84" t="str">
        <f>IF($H$27="","",
IF(OR($H$27="Corrupción",$H$27="Lavado de Activos",$H$27="Financiación del Terrorismo",$H$27="Corrupción en Trámites, OPAs y Consultas de Acceso a la Información Pública"),"No Aplica",'5. Valoración de Controles'!H27))</f>
        <v/>
      </c>
      <c r="R27" s="84" t="str">
        <f>IF($H$27="","",
IF(OR($H$27="Corrupción",$H$27="Lavado de Activos",$H$27="Financiación del Terrorismo",$H$27="Corrupción en Trámites, OPAs y Consultas de Acceso a la Información Pública"),'6.Valoración Control Corrupción'!E27,"No Aplica"))</f>
        <v/>
      </c>
      <c r="S27" s="84" t="str">
        <f>IF($H$27="","",
IF(OR($H$27="Corrupción",$H$27="Lavado de Activos",$H$27="Financiación del Terrorismo",$H$27="Corrupción en Trámites, OPAs y Consultas de Acceso a la Información Pública"),'6.Valoración Control Corrupción'!F27,"No Aplica"))</f>
        <v/>
      </c>
      <c r="T27" s="84" t="str">
        <f>IF($H$27="","",
IF(OR($H$27="Corrupción",$H$27="Lavado de Activos",$H$27="Financiación del Terrorismo",$H$27="Corrupción en Trámites, OPAs y Consultas de Acceso a la Información Pública"),'6.Valoración Control Corrupción'!G27,"No Aplica"))</f>
        <v/>
      </c>
      <c r="U27" s="84" t="str">
        <f>IF($H$27="","",
IF(OR($H$27="Corrupción",$H$27="Lavado de Activos",$H$27="Financiación del Terrorismo",$H$27="Corrupción en Trámites, OPAs y Consultas de Acceso a la Información Pública"),'6.Valoración Control Corrupción'!H27,"No Aplica"))</f>
        <v/>
      </c>
      <c r="V27" s="84" t="str">
        <f>IF($H$27="","",
IF(OR($H$27="Corrupción",$H$27="Lavado de Activos",$H$27="Financiación del Terrorismo",$H$27="Corrupción en Trámites, OPAs y Consultas de Acceso a la Información Pública"),'6.Valoración Control Corrupción'!I27,"No Aplica"))</f>
        <v/>
      </c>
      <c r="W27" s="84" t="str">
        <f>IF($H$27="","",
IF(OR($H$27="Corrupción",$H$27="Lavado de Activos",$H$27="Financiación del Terrorismo",$H$27="Corrupción en Trámites, OPAs y Consultas de Acceso a la Información Pública"),'6.Valoración Control Corrupción'!J27,"No Aplica"))</f>
        <v/>
      </c>
      <c r="X27" s="74" t="str">
        <f>IF($H$27="","",
IF(OR($H$27="Corrupción",$H$27="Lavado de Activos",$H$27="Financiación del Terrorismo",$H$27="Trámites, OPAs y Consultas de Acceso a la Información Pública"),"No Aplica",'5. Valoración de Controles'!I27))</f>
        <v/>
      </c>
      <c r="Y27" s="74" t="str">
        <f>IF($H$27="","",
IF(OR($H$27="Corrupción",$H$27="Lavado de Activos",$H$27="Financiación del Terrorismo",$H$27="Trámites, OPAs y Consultas de Acceso a la Información Pública"),"No Aplica",'5. Valoración de Controles'!J27))</f>
        <v/>
      </c>
      <c r="Z27" s="74" t="str">
        <f>IF($H$27="","",
IF(OR($H$27="Corrupción",$H$27="Lavado de Activos",$H$27="Financiación del Terrorismo",$H$27="Trámites, OPAs y Consultas de Acceso a la Información Pública"),"No Aplica",'5. Valoración de Controles'!K27))</f>
        <v/>
      </c>
      <c r="AA27" s="74" t="str">
        <f>IF($H$27="","",
IF(OR($H$27="Corrupción",$H$27="Lavado de Activos",$H$27="Financiación del Terrorismo",$H$27="Trámites, OPAs y Consultas de Acceso a la Información Pública"),"No Aplica",'5. Valoración de Controles'!L27))</f>
        <v/>
      </c>
      <c r="AB27" s="74" t="str">
        <f>IF($H$27="","",
IF(OR($H$27="Corrupción",$H$27="Lavado de Activos",$H$27="Financiación del Terrorismo",$H$27="Trámites, OPAs y Consultas de Acceso a la Información Pública"),"No Aplica",'5. Valoración de Controles'!M27))</f>
        <v/>
      </c>
      <c r="AC27" s="74" t="str">
        <f>IF($H$27="","",
IF(OR($H$27="Corrupción",$H$27="Lavado de Activos",$H$27="Financiación del Terrorismo",$H$27="Trámites, OPAs y Consultas de Acceso a la Información Pública"),"No Aplica",'5. Valoración de Controles'!N27))</f>
        <v/>
      </c>
      <c r="AD27" s="74" t="str">
        <f>IF($H$27="","",
IF(OR($H$27="Corrupción",$H$27="Lavado de Activos",$H$27="Financiación del Terrorismo",$H$27="Trámites, OPAs y Consultas de Acceso a la Información Pública"),"No Aplica",'5. Valoración de Controles'!O27))</f>
        <v/>
      </c>
      <c r="AE27" s="74" t="str">
        <f>IF($H$27="","",
IF(OR($H$27="Corrupción",$H$27="Lavado de Activos",$H$27="Financiación del Terrorismo",$H$27="Trámites, OPAs y Consultas de Acceso a la Información Pública"),"No Aplica",'5. Valoración de Controles'!P27))</f>
        <v/>
      </c>
      <c r="AF27" s="74" t="str">
        <f>IF($H$27="","",
IF(OR($H$27="Corrupción",$H$27="Lavado de Activos",$H$27="Financiación del Terrorismo",$H$27="Trámites, OPAs y Consultas de Acceso a la Información Pública"),"No Aplica",'5. Valoración de Controles'!Q27))</f>
        <v/>
      </c>
      <c r="AG27" s="75" t="str">
        <f>IF($H$27="","",
IF(OR($H$27="Corrupción",$H$27="Lavado de Activos",$H$27="Financiación del Terrorismo",$H$27="Corrupción en Trámites, OPAs y Consultas de Acceso a la Información Pública"),"No Aplica",'5. Valoración de Controles'!R27))</f>
        <v/>
      </c>
      <c r="AH27" s="51"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89"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1"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89"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4"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3"/>
      <c r="AN27" s="72"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2"/>
      <c r="AP27" s="90"/>
      <c r="AQ27" s="90" t="str">
        <f>IF(AO27="","","∑ Peso porcentual de cada acción definida")</f>
        <v/>
      </c>
      <c r="AR27" s="50"/>
      <c r="AS27" s="7"/>
      <c r="AT27" s="7"/>
      <c r="AU27" s="7"/>
      <c r="AV27" s="7"/>
      <c r="AW27" s="7"/>
      <c r="AX27" s="7"/>
      <c r="AY27" s="7"/>
      <c r="AZ27" s="7"/>
      <c r="BA27" s="7"/>
      <c r="BB27" s="7"/>
      <c r="BC27" s="7"/>
      <c r="BD27" s="7"/>
      <c r="BE27" s="7"/>
      <c r="BF27" s="7"/>
      <c r="BG27" s="7"/>
      <c r="BH27" s="7"/>
      <c r="BI27" s="7"/>
      <c r="BJ27" s="7"/>
      <c r="BK27" s="7"/>
      <c r="BL27" s="7"/>
    </row>
    <row r="28" ht="31.5" customHeight="1">
      <c r="A28" s="43"/>
      <c r="B28" s="43"/>
      <c r="C28" s="43"/>
      <c r="D28" s="43"/>
      <c r="E28" s="43"/>
      <c r="F28" s="43"/>
      <c r="G28" s="43"/>
      <c r="H28" s="43"/>
      <c r="I28" s="43"/>
      <c r="J28" s="43"/>
      <c r="K28" s="43"/>
      <c r="L28" s="43"/>
      <c r="M28" s="43"/>
      <c r="N28" s="43"/>
      <c r="O28" s="43"/>
      <c r="P28" s="43"/>
      <c r="Q28" s="84" t="str">
        <f>IF($H$27="","",
IF(OR($H$27="Corrupción",$H$27="Lavado de Activos",$H$27="Financiación del Terrorismo",$H$27="Corrupción en Trámites, OPAs y Consultas de Acceso a la Información Pública"),"No Aplica",'5. Valoración de Controles'!H28))</f>
        <v/>
      </c>
      <c r="R28" s="84" t="str">
        <f>IF($H$27="","",
IF(OR($H$27="Corrupción",$H$27="Lavado de Activos",$H$27="Financiación del Terrorismo",$H$27="Corrupción en Trámites, OPAs y Consultas de Acceso a la Información Pública"),'6.Valoración Control Corrupción'!E28,"No Aplica"))</f>
        <v/>
      </c>
      <c r="S28" s="84" t="str">
        <f>IF($H$27="","",
IF(OR($H$27="Corrupción",$H$27="Lavado de Activos",$H$27="Financiación del Terrorismo",$H$27="Corrupción en Trámites, OPAs y Consultas de Acceso a la Información Pública"),'6.Valoración Control Corrupción'!F28,"No Aplica"))</f>
        <v/>
      </c>
      <c r="T28" s="84" t="str">
        <f>IF($H$27="","",
IF(OR($H$27="Corrupción",$H$27="Lavado de Activos",$H$27="Financiación del Terrorismo",$H$27="Corrupción en Trámites, OPAs y Consultas de Acceso a la Información Pública"),'6.Valoración Control Corrupción'!G28,"No Aplica"))</f>
        <v/>
      </c>
      <c r="U28" s="84" t="str">
        <f>IF($H$27="","",
IF(OR($H$27="Corrupción",$H$27="Lavado de Activos",$H$27="Financiación del Terrorismo",$H$27="Corrupción en Trámites, OPAs y Consultas de Acceso a la Información Pública"),'6.Valoración Control Corrupción'!H28,"No Aplica"))</f>
        <v/>
      </c>
      <c r="V28" s="84" t="str">
        <f>IF($H$27="","",
IF(OR($H$27="Corrupción",$H$27="Lavado de Activos",$H$27="Financiación del Terrorismo",$H$27="Corrupción en Trámites, OPAs y Consultas de Acceso a la Información Pública"),'6.Valoración Control Corrupción'!I28,"No Aplica"))</f>
        <v/>
      </c>
      <c r="W28" s="84" t="str">
        <f>IF($H$27="","",
IF(OR($H$27="Corrupción",$H$27="Lavado de Activos",$H$27="Financiación del Terrorismo",$H$27="Corrupción en Trámites, OPAs y Consultas de Acceso a la Información Pública"),'6.Valoración Control Corrupción'!J28,"No Aplica"))</f>
        <v/>
      </c>
      <c r="X28" s="74" t="str">
        <f>IF($H$27="","",
IF(OR($H$27="Corrupción",$H$27="Lavado de Activos",$H$27="Financiación del Terrorismo",$H$27="Trámites, OPAs y Consultas de Acceso a la Información Pública"),"No Aplica",'5. Valoración de Controles'!I28))</f>
        <v/>
      </c>
      <c r="Y28" s="74" t="str">
        <f>IF($H$27="","",
IF(OR($H$27="Corrupción",$H$27="Lavado de Activos",$H$27="Financiación del Terrorismo",$H$27="Trámites, OPAs y Consultas de Acceso a la Información Pública"),"No Aplica",'5. Valoración de Controles'!J28))</f>
        <v/>
      </c>
      <c r="Z28" s="74" t="str">
        <f>IF($H$27="","",
IF(OR($H$27="Corrupción",$H$27="Lavado de Activos",$H$27="Financiación del Terrorismo",$H$27="Trámites, OPAs y Consultas de Acceso a la Información Pública"),"No Aplica",'5. Valoración de Controles'!K28))</f>
        <v/>
      </c>
      <c r="AA28" s="74" t="str">
        <f>IF($H$27="","",
IF(OR($H$27="Corrupción",$H$27="Lavado de Activos",$H$27="Financiación del Terrorismo",$H$27="Trámites, OPAs y Consultas de Acceso a la Información Pública"),"No Aplica",'5. Valoración de Controles'!L28))</f>
        <v/>
      </c>
      <c r="AB28" s="74" t="str">
        <f>IF($H$27="","",
IF(OR($H$27="Corrupción",$H$27="Lavado de Activos",$H$27="Financiación del Terrorismo",$H$27="Trámites, OPAs y Consultas de Acceso a la Información Pública"),"No Aplica",'5. Valoración de Controles'!M28))</f>
        <v/>
      </c>
      <c r="AC28" s="74" t="str">
        <f>IF($H$27="","",
IF(OR($H$27="Corrupción",$H$27="Lavado de Activos",$H$27="Financiación del Terrorismo",$H$27="Trámites, OPAs y Consultas de Acceso a la Información Pública"),"No Aplica",'5. Valoración de Controles'!N28))</f>
        <v/>
      </c>
      <c r="AD28" s="74" t="str">
        <f>IF($H$27="","",
IF(OR($H$27="Corrupción",$H$27="Lavado de Activos",$H$27="Financiación del Terrorismo",$H$27="Trámites, OPAs y Consultas de Acceso a la Información Pública"),"No Aplica",'5. Valoración de Controles'!O28))</f>
        <v/>
      </c>
      <c r="AE28" s="74" t="str">
        <f>IF($H$27="","",
IF(OR($H$27="Corrupción",$H$27="Lavado de Activos",$H$27="Financiación del Terrorismo",$H$27="Trámites, OPAs y Consultas de Acceso a la Información Pública"),"No Aplica",'5. Valoración de Controles'!P28))</f>
        <v/>
      </c>
      <c r="AF28" s="74" t="str">
        <f>IF($H$27="","",
IF(OR($H$27="Corrupción",$H$27="Lavado de Activos",$H$27="Financiación del Terrorismo",$H$27="Trámites, OPAs y Consultas de Acceso a la Información Pública"),"No Aplica",'5. Valoración de Controles'!Q28))</f>
        <v/>
      </c>
      <c r="AG28" s="75" t="str">
        <f>IF($H$27="","",
IF(OR($H$27="Corrupción",$H$27="Lavado de Activos",$H$27="Financiación del Terrorismo",$H$27="Corrupción en Trámites, OPAs y Consultas de Acceso a la Información Pública"),"No Aplica",'5. Valoración de Controles'!R28))</f>
        <v/>
      </c>
      <c r="AH28" s="43"/>
      <c r="AI28" s="43"/>
      <c r="AJ28" s="43"/>
      <c r="AK28" s="43"/>
      <c r="AL28" s="43"/>
      <c r="AM28" s="43"/>
      <c r="AN28" s="43"/>
      <c r="AO28" s="43"/>
      <c r="AP28" s="43"/>
      <c r="AQ28" s="43"/>
      <c r="AR28" s="43"/>
      <c r="AS28" s="7"/>
      <c r="AT28" s="7"/>
      <c r="AU28" s="7"/>
      <c r="AV28" s="7"/>
      <c r="AW28" s="7"/>
      <c r="AX28" s="7"/>
      <c r="AY28" s="7"/>
      <c r="AZ28" s="7"/>
      <c r="BA28" s="7"/>
      <c r="BB28" s="7"/>
      <c r="BC28" s="7"/>
      <c r="BD28" s="7"/>
      <c r="BE28" s="7"/>
      <c r="BF28" s="7"/>
      <c r="BG28" s="7"/>
      <c r="BH28" s="7"/>
      <c r="BI28" s="7"/>
      <c r="BJ28" s="7"/>
      <c r="BK28" s="7"/>
      <c r="BL28" s="7"/>
    </row>
    <row r="29" ht="31.5" customHeight="1">
      <c r="A29" s="48"/>
      <c r="B29" s="48"/>
      <c r="C29" s="48"/>
      <c r="D29" s="48"/>
      <c r="E29" s="48"/>
      <c r="F29" s="48"/>
      <c r="G29" s="48"/>
      <c r="H29" s="48"/>
      <c r="I29" s="48"/>
      <c r="J29" s="48"/>
      <c r="K29" s="48"/>
      <c r="L29" s="48"/>
      <c r="M29" s="48"/>
      <c r="N29" s="48"/>
      <c r="O29" s="48"/>
      <c r="P29" s="48"/>
      <c r="Q29" s="84" t="str">
        <f>IF($H$27="","",
IF(OR($H$27="Corrupción",$H$27="Lavado de Activos",$H$27="Financiación del Terrorismo",$H$27="Corrupción en Trámites, OPAs y Consultas de Acceso a la Información Pública"),"No Aplica",'5. Valoración de Controles'!H29))</f>
        <v/>
      </c>
      <c r="R29" s="84" t="str">
        <f>IF($H$27="","",
IF(OR($H$27="Corrupción",$H$27="Lavado de Activos",$H$27="Financiación del Terrorismo",$H$27="Corrupción en Trámites, OPAs y Consultas de Acceso a la Información Pública"),'6.Valoración Control Corrupción'!E29,"No Aplica"))</f>
        <v/>
      </c>
      <c r="S29" s="84" t="str">
        <f>IF($H$27="","",
IF(OR($H$27="Corrupción",$H$27="Lavado de Activos",$H$27="Financiación del Terrorismo",$H$27="Corrupción en Trámites, OPAs y Consultas de Acceso a la Información Pública"),'6.Valoración Control Corrupción'!F29,"No Aplica"))</f>
        <v/>
      </c>
      <c r="T29" s="84" t="str">
        <f>IF($H$27="","",
IF(OR($H$27="Corrupción",$H$27="Lavado de Activos",$H$27="Financiación del Terrorismo",$H$27="Corrupción en Trámites, OPAs y Consultas de Acceso a la Información Pública"),'6.Valoración Control Corrupción'!G29,"No Aplica"))</f>
        <v/>
      </c>
      <c r="U29" s="84" t="str">
        <f>IF($H$27="","",
IF(OR($H$27="Corrupción",$H$27="Lavado de Activos",$H$27="Financiación del Terrorismo",$H$27="Corrupción en Trámites, OPAs y Consultas de Acceso a la Información Pública"),'6.Valoración Control Corrupción'!H29,"No Aplica"))</f>
        <v/>
      </c>
      <c r="V29" s="84" t="str">
        <f>IF($H$27="","",
IF(OR($H$27="Corrupción",$H$27="Lavado de Activos",$H$27="Financiación del Terrorismo",$H$27="Corrupción en Trámites, OPAs y Consultas de Acceso a la Información Pública"),'6.Valoración Control Corrupción'!I29,"No Aplica"))</f>
        <v/>
      </c>
      <c r="W29" s="84" t="str">
        <f>IF($H$27="","",
IF(OR($H$27="Corrupción",$H$27="Lavado de Activos",$H$27="Financiación del Terrorismo",$H$27="Corrupción en Trámites, OPAs y Consultas de Acceso a la Información Pública"),'6.Valoración Control Corrupción'!J29,"No Aplica"))</f>
        <v/>
      </c>
      <c r="X29" s="74" t="str">
        <f>IF($H$27="","",
IF(OR($H$27="Corrupción",$H$27="Lavado de Activos",$H$27="Financiación del Terrorismo",$H$27="Trámites, OPAs y Consultas de Acceso a la Información Pública"),"No Aplica",'5. Valoración de Controles'!I29))</f>
        <v/>
      </c>
      <c r="Y29" s="74" t="str">
        <f>IF($H$27="","",
IF(OR($H$27="Corrupción",$H$27="Lavado de Activos",$H$27="Financiación del Terrorismo",$H$27="Trámites, OPAs y Consultas de Acceso a la Información Pública"),"No Aplica",'5. Valoración de Controles'!J29))</f>
        <v/>
      </c>
      <c r="Z29" s="74" t="str">
        <f>IF($H$27="","",
IF(OR($H$27="Corrupción",$H$27="Lavado de Activos",$H$27="Financiación del Terrorismo",$H$27="Trámites, OPAs y Consultas de Acceso a la Información Pública"),"No Aplica",'5. Valoración de Controles'!K29))</f>
        <v/>
      </c>
      <c r="AA29" s="74" t="str">
        <f>IF($H$27="","",
IF(OR($H$27="Corrupción",$H$27="Lavado de Activos",$H$27="Financiación del Terrorismo",$H$27="Trámites, OPAs y Consultas de Acceso a la Información Pública"),"No Aplica",'5. Valoración de Controles'!L29))</f>
        <v/>
      </c>
      <c r="AB29" s="74" t="str">
        <f>IF($H$27="","",
IF(OR($H$27="Corrupción",$H$27="Lavado de Activos",$H$27="Financiación del Terrorismo",$H$27="Trámites, OPAs y Consultas de Acceso a la Información Pública"),"No Aplica",'5. Valoración de Controles'!M29))</f>
        <v/>
      </c>
      <c r="AC29" s="74" t="str">
        <f>IF($H$27="","",
IF(OR($H$27="Corrupción",$H$27="Lavado de Activos",$H$27="Financiación del Terrorismo",$H$27="Trámites, OPAs y Consultas de Acceso a la Información Pública"),"No Aplica",'5. Valoración de Controles'!N29))</f>
        <v/>
      </c>
      <c r="AD29" s="74" t="str">
        <f>IF($H$27="","",
IF(OR($H$27="Corrupción",$H$27="Lavado de Activos",$H$27="Financiación del Terrorismo",$H$27="Trámites, OPAs y Consultas de Acceso a la Información Pública"),"No Aplica",'5. Valoración de Controles'!O29))</f>
        <v/>
      </c>
      <c r="AE29" s="74" t="str">
        <f>IF($H$27="","",
IF(OR($H$27="Corrupción",$H$27="Lavado de Activos",$H$27="Financiación del Terrorismo",$H$27="Trámites, OPAs y Consultas de Acceso a la Información Pública"),"No Aplica",'5. Valoración de Controles'!P29))</f>
        <v/>
      </c>
      <c r="AF29" s="74" t="str">
        <f>IF($H$27="","",
IF(OR($H$27="Corrupción",$H$27="Lavado de Activos",$H$27="Financiación del Terrorismo",$H$27="Trámites, OPAs y Consultas de Acceso a la Información Pública"),"No Aplica",'5. Valoración de Controles'!Q29))</f>
        <v/>
      </c>
      <c r="AG29" s="75" t="str">
        <f>IF($H$27="","",
IF(OR($H$27="Corrupción",$H$27="Lavado de Activos",$H$27="Financiación del Terrorismo",$H$27="Corrupción en Trámites, OPAs y Consultas de Acceso a la Información Pública"),"No Aplica",'5. Valoración de Controles'!R29))</f>
        <v/>
      </c>
      <c r="AH29" s="48"/>
      <c r="AI29" s="48"/>
      <c r="AJ29" s="48"/>
      <c r="AK29" s="48"/>
      <c r="AL29" s="48"/>
      <c r="AM29" s="48"/>
      <c r="AN29" s="48"/>
      <c r="AO29" s="48"/>
      <c r="AP29" s="48"/>
      <c r="AQ29" s="48"/>
      <c r="AR29" s="48"/>
      <c r="AS29" s="7"/>
      <c r="AT29" s="7"/>
      <c r="AU29" s="7"/>
      <c r="AV29" s="7"/>
      <c r="AW29" s="7"/>
      <c r="AX29" s="7"/>
      <c r="AY29" s="7"/>
      <c r="AZ29" s="7"/>
      <c r="BA29" s="7"/>
      <c r="BB29" s="7"/>
      <c r="BC29" s="7"/>
      <c r="BD29" s="7"/>
      <c r="BE29" s="7"/>
      <c r="BF29" s="7"/>
      <c r="BG29" s="7"/>
      <c r="BH29" s="7"/>
      <c r="BI29" s="7"/>
      <c r="BJ29" s="7"/>
      <c r="BK29" s="7"/>
      <c r="BL29" s="7"/>
    </row>
    <row r="30" ht="31.5" customHeight="1">
      <c r="A30" s="49">
        <v>8.0</v>
      </c>
      <c r="B30" s="50" t="str">
        <f>'2. Identificación del Riesgo'!B30:B32</f>
        <v/>
      </c>
      <c r="C30" s="50" t="str">
        <f>IF('2. Identificación del Riesgo'!C30:C32="","",'2. Identificación del Riesgo'!C30:C32)</f>
        <v/>
      </c>
      <c r="D30" s="50" t="str">
        <f>IF('2. Identificación del Riesgo'!D30:D32="","",'2. Identificación del Riesgo'!D30:D32)</f>
        <v/>
      </c>
      <c r="E30" s="50" t="str">
        <f>IF('2. Identificación del Riesgo'!E30:E32="","",'2. Identificación del Riesgo'!E30:E32)</f>
        <v/>
      </c>
      <c r="F30" s="50" t="str">
        <f>IF('2. Identificación del Riesgo'!F30:F32="","",'2. Identificación del Riesgo'!F30:F32)</f>
        <v/>
      </c>
      <c r="G30" s="50" t="str">
        <f>IF('2. Identificación del Riesgo'!G30:G32="","",'2. Identificación del Riesgo'!G30:G32)</f>
        <v/>
      </c>
      <c r="H30" s="50" t="str">
        <f>IF('2. Identificación del Riesgo'!H30:H32="","",'2. Identificación del Riesgo'!H30:H32)</f>
        <v/>
      </c>
      <c r="I30" s="50" t="str">
        <f>IF('2. Identificación del Riesgo'!I30:I32="","",'2. Identificación del Riesgo'!I30:I32)</f>
        <v/>
      </c>
      <c r="J30" s="50" t="str">
        <f>IF('2. Identificación del Riesgo'!J30:J32="","",'2. Identificación del Riesgo'!J30:J32)</f>
        <v/>
      </c>
      <c r="K30" s="51" t="str">
        <f>'2. Identificación del Riesgo'!K30:K32</f>
        <v/>
      </c>
      <c r="L30" s="52" t="str">
        <f>'2. Identificación del Riesgo'!L30:L32</f>
        <v/>
      </c>
      <c r="M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1" t="str">
        <f>'2. Identificación del Riesgo'!N30:N32</f>
        <v/>
      </c>
      <c r="O30" s="52" t="str">
        <f>'2. Identificación del Riesgo'!O30:O32</f>
        <v/>
      </c>
      <c r="P30" s="54" t="str">
        <f>'2. Identificación del Riesgo'!P30:P32</f>
        <v/>
      </c>
      <c r="Q30" s="84" t="str">
        <f>IF($H$30="","",
IF(OR($H$30="Corrupción",$H$30="Lavado de Activos",$H$30="Financiación del Terrorismo",$H$30="Corrupción en Trámites, OPAs y Consultas de Acceso a la Información Pública"),"No Aplica",'5. Valoración de Controles'!H30))</f>
        <v/>
      </c>
      <c r="R30" s="84" t="str">
        <f>IF($H$30="","",
IF(OR($H$30="Corrupción",$H$30="Lavado de Activos",$H$30="Financiación del Terrorismo",$H$30="Corrupción en Trámites, OPAs y Consultas de Acceso a la Información Pública"),'6.Valoración Control Corrupción'!E30,"No Aplica"))</f>
        <v/>
      </c>
      <c r="S30" s="84" t="str">
        <f>IF($H$30="","",
IF(OR($H$30="Corrupción",$H$30="Lavado de Activos",$H$30="Financiación del Terrorismo",$H$30="Corrupción en Trámites, OPAs y Consultas de Acceso a la Información Pública"),'6.Valoración Control Corrupción'!F30,"No Aplica"))</f>
        <v/>
      </c>
      <c r="T30" s="84" t="str">
        <f>IF($H$30="","",
IF(OR($H$30="Corrupción",$H$30="Lavado de Activos",$H$30="Financiación del Terrorismo",$H$30="Corrupción en Trámites, OPAs y Consultas de Acceso a la Información Pública"),'6.Valoración Control Corrupción'!G30,"No Aplica"))</f>
        <v/>
      </c>
      <c r="U30" s="84" t="str">
        <f>IF($H$30="","",
IF(OR($H$30="Corrupción",$H$30="Lavado de Activos",$H$30="Financiación del Terrorismo",$H$30="Corrupción en Trámites, OPAs y Consultas de Acceso a la Información Pública"),'6.Valoración Control Corrupción'!H30,"No Aplica"))</f>
        <v/>
      </c>
      <c r="V30" s="84" t="str">
        <f>IF($H$30="","",
IF(OR($H$30="Corrupción",$H$30="Lavado de Activos",$H$30="Financiación del Terrorismo",$H$30="Corrupción en Trámites, OPAs y Consultas de Acceso a la Información Pública"),'6.Valoración Control Corrupción'!I30,"No Aplica"))</f>
        <v/>
      </c>
      <c r="W30" s="84" t="str">
        <f>IF($H$30="","",
IF(OR($H$30="Corrupción",$H$30="Lavado de Activos",$H$30="Financiación del Terrorismo",$H$30="Corrupción en Trámites, OPAs y Consultas de Acceso a la Información Pública"),'6.Valoración Control Corrupción'!J30,"No Aplica"))</f>
        <v/>
      </c>
      <c r="X30" s="74" t="str">
        <f>IF($H$30="","",
IF(OR($H$30="Corrupción",$H$30="Lavado de Activos",$H$30="Financiación del Terrorismo",$H$30="Trámites, OPAs y Consultas de Acceso a la Información Pública"),"No Aplica",'5. Valoración de Controles'!I30))</f>
        <v/>
      </c>
      <c r="Y30" s="74" t="str">
        <f>IF($H$30="","",
IF(OR($H$30="Corrupción",$H$30="Lavado de Activos",$H$30="Financiación del Terrorismo",$H$30="Trámites, OPAs y Consultas de Acceso a la Información Pública"),"No Aplica",'5. Valoración de Controles'!J30))</f>
        <v/>
      </c>
      <c r="Z30" s="74" t="str">
        <f>IF($H$30="","",
IF(OR($H$30="Corrupción",$H$30="Lavado de Activos",$H$30="Financiación del Terrorismo",$H$30="Trámites, OPAs y Consultas de Acceso a la Información Pública"),"No Aplica",'5. Valoración de Controles'!K30))</f>
        <v/>
      </c>
      <c r="AA30" s="74" t="str">
        <f>IF($H$30="","",
IF(OR($H$30="Corrupción",$H$30="Lavado de Activos",$H$30="Financiación del Terrorismo",$H$30="Trámites, OPAs y Consultas de Acceso a la Información Pública"),"No Aplica",'5. Valoración de Controles'!L30))</f>
        <v/>
      </c>
      <c r="AB30" s="74" t="str">
        <f>IF($H$30="","",
IF(OR($H$30="Corrupción",$H$30="Lavado de Activos",$H$30="Financiación del Terrorismo",$H$30="Trámites, OPAs y Consultas de Acceso a la Información Pública"),"No Aplica",'5. Valoración de Controles'!M30))</f>
        <v/>
      </c>
      <c r="AC30" s="74" t="str">
        <f>IF($H$30="","",
IF(OR($H$30="Corrupción",$H$30="Lavado de Activos",$H$30="Financiación del Terrorismo",$H$30="Trámites, OPAs y Consultas de Acceso a la Información Pública"),"No Aplica",'5. Valoración de Controles'!N30))</f>
        <v/>
      </c>
      <c r="AD30" s="74" t="str">
        <f>IF($H$30="","",
IF(OR($H$30="Corrupción",$H$30="Lavado de Activos",$H$30="Financiación del Terrorismo",$H$30="Trámites, OPAs y Consultas de Acceso a la Información Pública"),"No Aplica",'5. Valoración de Controles'!O30))</f>
        <v/>
      </c>
      <c r="AE30" s="74" t="str">
        <f>IF($H$30="","",
IF(OR($H$30="Corrupción",$H$30="Lavado de Activos",$H$30="Financiación del Terrorismo",$H$30="Trámites, OPAs y Consultas de Acceso a la Información Pública"),"No Aplica",'5. Valoración de Controles'!P30))</f>
        <v/>
      </c>
      <c r="AF30" s="74" t="str">
        <f>IF($H$30="","",
IF(OR($H$30="Corrupción",$H$30="Lavado de Activos",$H$30="Financiación del Terrorismo",$H$30="Trámites, OPAs y Consultas de Acceso a la Información Pública"),"No Aplica",'5. Valoración de Controles'!Q30))</f>
        <v/>
      </c>
      <c r="AG30" s="75" t="str">
        <f>IF($H$30="","",
IF(OR($H$30="Corrupción",$H$30="Lavado de Activos",$H$30="Financiación del Terrorismo",$H$30="Corrupción en Trámites, OPAs y Consultas de Acceso a la Información Pública"),"No Aplica",'5. Valoración de Controles'!R30))</f>
        <v/>
      </c>
      <c r="AH30" s="51"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89"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1"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89"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4"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3"/>
      <c r="AN30" s="72"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2"/>
      <c r="AP30" s="90"/>
      <c r="AQ30" s="90" t="str">
        <f>IF(AO30="","","∑ Peso porcentual de cada acción definida")</f>
        <v/>
      </c>
      <c r="AR30" s="50"/>
      <c r="AS30" s="7"/>
      <c r="AT30" s="7"/>
      <c r="AU30" s="7"/>
      <c r="AV30" s="7"/>
      <c r="AW30" s="7"/>
      <c r="AX30" s="7"/>
      <c r="AY30" s="7"/>
      <c r="AZ30" s="7"/>
      <c r="BA30" s="7"/>
      <c r="BB30" s="7"/>
      <c r="BC30" s="7"/>
      <c r="BD30" s="7"/>
      <c r="BE30" s="7"/>
      <c r="BF30" s="7"/>
      <c r="BG30" s="7"/>
      <c r="BH30" s="7"/>
      <c r="BI30" s="7"/>
      <c r="BJ30" s="7"/>
      <c r="BK30" s="7"/>
      <c r="BL30" s="7"/>
    </row>
    <row r="31" ht="31.5" customHeight="1">
      <c r="A31" s="43"/>
      <c r="B31" s="43"/>
      <c r="C31" s="43"/>
      <c r="D31" s="43"/>
      <c r="E31" s="43"/>
      <c r="F31" s="43"/>
      <c r="G31" s="43"/>
      <c r="H31" s="43"/>
      <c r="I31" s="43"/>
      <c r="J31" s="43"/>
      <c r="K31" s="43"/>
      <c r="L31" s="43"/>
      <c r="M31" s="43"/>
      <c r="N31" s="43"/>
      <c r="O31" s="43"/>
      <c r="P31" s="43"/>
      <c r="Q31" s="84" t="str">
        <f>IF($H$30="","",
IF(OR($H$30="Corrupción",$H$30="Lavado de Activos",$H$30="Financiación del Terrorismo",$H$30="Corrupción en Trámites, OPAs y Consultas de Acceso a la Información Pública"),"No Aplica",'5. Valoración de Controles'!H31))</f>
        <v/>
      </c>
      <c r="R31" s="84" t="str">
        <f>IF($H$30="","",
IF(OR($H$30="Corrupción",$H$30="Lavado de Activos",$H$30="Financiación del Terrorismo",$H$30="Corrupción en Trámites, OPAs y Consultas de Acceso a la Información Pública"),'6.Valoración Control Corrupción'!E31,"No Aplica"))</f>
        <v/>
      </c>
      <c r="S31" s="84" t="str">
        <f>IF($H$30="","",
IF(OR($H$30="Corrupción",$H$30="Lavado de Activos",$H$30="Financiación del Terrorismo",$H$30="Corrupción en Trámites, OPAs y Consultas de Acceso a la Información Pública"),'6.Valoración Control Corrupción'!F31,"No Aplica"))</f>
        <v/>
      </c>
      <c r="T31" s="84" t="str">
        <f>IF($H$30="","",
IF(OR($H$30="Corrupción",$H$30="Lavado de Activos",$H$30="Financiación del Terrorismo",$H$30="Corrupción en Trámites, OPAs y Consultas de Acceso a la Información Pública"),'6.Valoración Control Corrupción'!G31,"No Aplica"))</f>
        <v/>
      </c>
      <c r="U31" s="84" t="str">
        <f>IF($H$30="","",
IF(OR($H$30="Corrupción",$H$30="Lavado de Activos",$H$30="Financiación del Terrorismo",$H$30="Corrupción en Trámites, OPAs y Consultas de Acceso a la Información Pública"),'6.Valoración Control Corrupción'!H31,"No Aplica"))</f>
        <v/>
      </c>
      <c r="V31" s="84" t="str">
        <f>IF($H$30="","",
IF(OR($H$30="Corrupción",$H$30="Lavado de Activos",$H$30="Financiación del Terrorismo",$H$30="Corrupción en Trámites, OPAs y Consultas de Acceso a la Información Pública"),'6.Valoración Control Corrupción'!I31,"No Aplica"))</f>
        <v/>
      </c>
      <c r="W31" s="84" t="str">
        <f>IF($H$30="","",
IF(OR($H$30="Corrupción",$H$30="Lavado de Activos",$H$30="Financiación del Terrorismo",$H$30="Corrupción en Trámites, OPAs y Consultas de Acceso a la Información Pública"),'6.Valoración Control Corrupción'!J31,"No Aplica"))</f>
        <v/>
      </c>
      <c r="X31" s="74" t="str">
        <f>IF($H$30="","",
IF(OR($H$30="Corrupción",$H$30="Lavado de Activos",$H$30="Financiación del Terrorismo",$H$30="Trámites, OPAs y Consultas de Acceso a la Información Pública"),"No Aplica",'5. Valoración de Controles'!I31))</f>
        <v/>
      </c>
      <c r="Y31" s="74" t="str">
        <f>IF($H$30="","",
IF(OR($H$30="Corrupción",$H$30="Lavado de Activos",$H$30="Financiación del Terrorismo",$H$30="Trámites, OPAs y Consultas de Acceso a la Información Pública"),"No Aplica",'5. Valoración de Controles'!J31))</f>
        <v/>
      </c>
      <c r="Z31" s="74" t="str">
        <f>IF($H$30="","",
IF(OR($H$30="Corrupción",$H$30="Lavado de Activos",$H$30="Financiación del Terrorismo",$H$30="Trámites, OPAs y Consultas de Acceso a la Información Pública"),"No Aplica",'5. Valoración de Controles'!K31))</f>
        <v/>
      </c>
      <c r="AA31" s="74" t="str">
        <f>IF($H$30="","",
IF(OR($H$30="Corrupción",$H$30="Lavado de Activos",$H$30="Financiación del Terrorismo",$H$30="Trámites, OPAs y Consultas de Acceso a la Información Pública"),"No Aplica",'5. Valoración de Controles'!L31))</f>
        <v/>
      </c>
      <c r="AB31" s="74" t="str">
        <f>IF($H$30="","",
IF(OR($H$30="Corrupción",$H$30="Lavado de Activos",$H$30="Financiación del Terrorismo",$H$30="Trámites, OPAs y Consultas de Acceso a la Información Pública"),"No Aplica",'5. Valoración de Controles'!M31))</f>
        <v/>
      </c>
      <c r="AC31" s="74" t="str">
        <f>IF($H$30="","",
IF(OR($H$30="Corrupción",$H$30="Lavado de Activos",$H$30="Financiación del Terrorismo",$H$30="Trámites, OPAs y Consultas de Acceso a la Información Pública"),"No Aplica",'5. Valoración de Controles'!N31))</f>
        <v/>
      </c>
      <c r="AD31" s="74" t="str">
        <f>IF($H$30="","",
IF(OR($H$30="Corrupción",$H$30="Lavado de Activos",$H$30="Financiación del Terrorismo",$H$30="Trámites, OPAs y Consultas de Acceso a la Información Pública"),"No Aplica",'5. Valoración de Controles'!O31))</f>
        <v/>
      </c>
      <c r="AE31" s="74" t="str">
        <f>IF($H$30="","",
IF(OR($H$30="Corrupción",$H$30="Lavado de Activos",$H$30="Financiación del Terrorismo",$H$30="Trámites, OPAs y Consultas de Acceso a la Información Pública"),"No Aplica",'5. Valoración de Controles'!P31))</f>
        <v/>
      </c>
      <c r="AF31" s="74" t="str">
        <f>IF($H$30="","",
IF(OR($H$30="Corrupción",$H$30="Lavado de Activos",$H$30="Financiación del Terrorismo",$H$30="Trámites, OPAs y Consultas de Acceso a la Información Pública"),"No Aplica",'5. Valoración de Controles'!Q31))</f>
        <v/>
      </c>
      <c r="AG31" s="75" t="str">
        <f>IF($H$30="","",
IF(OR($H$30="Corrupción",$H$30="Lavado de Activos",$H$30="Financiación del Terrorismo",$H$30="Corrupción en Trámites, OPAs y Consultas de Acceso a la Información Pública"),"No Aplica",'5. Valoración de Controles'!R31))</f>
        <v/>
      </c>
      <c r="AH31" s="43"/>
      <c r="AI31" s="43"/>
      <c r="AJ31" s="43"/>
      <c r="AK31" s="43"/>
      <c r="AL31" s="43"/>
      <c r="AM31" s="43"/>
      <c r="AN31" s="43"/>
      <c r="AO31" s="43"/>
      <c r="AP31" s="43"/>
      <c r="AQ31" s="43"/>
      <c r="AR31" s="43"/>
      <c r="AS31" s="7"/>
      <c r="AT31" s="7"/>
      <c r="AU31" s="7"/>
      <c r="AV31" s="7"/>
      <c r="AW31" s="7"/>
      <c r="AX31" s="7"/>
      <c r="AY31" s="7"/>
      <c r="AZ31" s="7"/>
      <c r="BA31" s="7"/>
      <c r="BB31" s="7"/>
      <c r="BC31" s="7"/>
      <c r="BD31" s="7"/>
      <c r="BE31" s="7"/>
      <c r="BF31" s="7"/>
      <c r="BG31" s="7"/>
      <c r="BH31" s="7"/>
      <c r="BI31" s="7"/>
      <c r="BJ31" s="7"/>
      <c r="BK31" s="7"/>
      <c r="BL31" s="7"/>
    </row>
    <row r="32" ht="31.5" customHeight="1">
      <c r="A32" s="48"/>
      <c r="B32" s="48"/>
      <c r="C32" s="48"/>
      <c r="D32" s="48"/>
      <c r="E32" s="48"/>
      <c r="F32" s="48"/>
      <c r="G32" s="48"/>
      <c r="H32" s="48"/>
      <c r="I32" s="48"/>
      <c r="J32" s="48"/>
      <c r="K32" s="48"/>
      <c r="L32" s="48"/>
      <c r="M32" s="48"/>
      <c r="N32" s="48"/>
      <c r="O32" s="48"/>
      <c r="P32" s="48"/>
      <c r="Q32" s="84" t="str">
        <f>IF($H$30="","",
IF(OR($H$30="Corrupción",$H$30="Lavado de Activos",$H$30="Financiación del Terrorismo",$H$30="Corrupción en Trámites, OPAs y Consultas de Acceso a la Información Pública"),"No Aplica",'5. Valoración de Controles'!H32))</f>
        <v/>
      </c>
      <c r="R32" s="84" t="str">
        <f>IF($H$30="","",
IF(OR($H$30="Corrupción",$H$30="Lavado de Activos",$H$30="Financiación del Terrorismo",$H$30="Corrupción en Trámites, OPAs y Consultas de Acceso a la Información Pública"),'6.Valoración Control Corrupción'!E32,"No Aplica"))</f>
        <v/>
      </c>
      <c r="S32" s="84" t="str">
        <f>IF($H$30="","",
IF(OR($H$30="Corrupción",$H$30="Lavado de Activos",$H$30="Financiación del Terrorismo",$H$30="Corrupción en Trámites, OPAs y Consultas de Acceso a la Información Pública"),'6.Valoración Control Corrupción'!F32,"No Aplica"))</f>
        <v/>
      </c>
      <c r="T32" s="84" t="str">
        <f>IF($H$30="","",
IF(OR($H$30="Corrupción",$H$30="Lavado de Activos",$H$30="Financiación del Terrorismo",$H$30="Corrupción en Trámites, OPAs y Consultas de Acceso a la Información Pública"),'6.Valoración Control Corrupción'!G32,"No Aplica"))</f>
        <v/>
      </c>
      <c r="U32" s="84" t="str">
        <f>IF($H$30="","",
IF(OR($H$30="Corrupción",$H$30="Lavado de Activos",$H$30="Financiación del Terrorismo",$H$30="Corrupción en Trámites, OPAs y Consultas de Acceso a la Información Pública"),'6.Valoración Control Corrupción'!H32,"No Aplica"))</f>
        <v/>
      </c>
      <c r="V32" s="84" t="str">
        <f>IF($H$30="","",
IF(OR($H$30="Corrupción",$H$30="Lavado de Activos",$H$30="Financiación del Terrorismo",$H$30="Corrupción en Trámites, OPAs y Consultas de Acceso a la Información Pública"),'6.Valoración Control Corrupción'!I32,"No Aplica"))</f>
        <v/>
      </c>
      <c r="W32" s="84" t="str">
        <f>IF($H$30="","",
IF(OR($H$30="Corrupción",$H$30="Lavado de Activos",$H$30="Financiación del Terrorismo",$H$30="Corrupción en Trámites, OPAs y Consultas de Acceso a la Información Pública"),'6.Valoración Control Corrupción'!J32,"No Aplica"))</f>
        <v/>
      </c>
      <c r="X32" s="74" t="str">
        <f>IF($H$30="","",
IF(OR($H$30="Corrupción",$H$30="Lavado de Activos",$H$30="Financiación del Terrorismo",$H$30="Trámites, OPAs y Consultas de Acceso a la Información Pública"),"No Aplica",'5. Valoración de Controles'!I32))</f>
        <v/>
      </c>
      <c r="Y32" s="74" t="str">
        <f>IF($H$30="","",
IF(OR($H$30="Corrupción",$H$30="Lavado de Activos",$H$30="Financiación del Terrorismo",$H$30="Trámites, OPAs y Consultas de Acceso a la Información Pública"),"No Aplica",'5. Valoración de Controles'!J32))</f>
        <v/>
      </c>
      <c r="Z32" s="74" t="str">
        <f>IF($H$30="","",
IF(OR($H$30="Corrupción",$H$30="Lavado de Activos",$H$30="Financiación del Terrorismo",$H$30="Trámites, OPAs y Consultas de Acceso a la Información Pública"),"No Aplica",'5. Valoración de Controles'!K32))</f>
        <v/>
      </c>
      <c r="AA32" s="74" t="str">
        <f>IF($H$30="","",
IF(OR($H$30="Corrupción",$H$30="Lavado de Activos",$H$30="Financiación del Terrorismo",$H$30="Trámites, OPAs y Consultas de Acceso a la Información Pública"),"No Aplica",'5. Valoración de Controles'!L32))</f>
        <v/>
      </c>
      <c r="AB32" s="74" t="str">
        <f>IF($H$30="","",
IF(OR($H$30="Corrupción",$H$30="Lavado de Activos",$H$30="Financiación del Terrorismo",$H$30="Trámites, OPAs y Consultas de Acceso a la Información Pública"),"No Aplica",'5. Valoración de Controles'!M32))</f>
        <v/>
      </c>
      <c r="AC32" s="74" t="str">
        <f>IF($H$30="","",
IF(OR($H$30="Corrupción",$H$30="Lavado de Activos",$H$30="Financiación del Terrorismo",$H$30="Trámites, OPAs y Consultas de Acceso a la Información Pública"),"No Aplica",'5. Valoración de Controles'!N32))</f>
        <v/>
      </c>
      <c r="AD32" s="74" t="str">
        <f>IF($H$30="","",
IF(OR($H$30="Corrupción",$H$30="Lavado de Activos",$H$30="Financiación del Terrorismo",$H$30="Trámites, OPAs y Consultas de Acceso a la Información Pública"),"No Aplica",'5. Valoración de Controles'!O32))</f>
        <v/>
      </c>
      <c r="AE32" s="74" t="str">
        <f>IF($H$30="","",
IF(OR($H$30="Corrupción",$H$30="Lavado de Activos",$H$30="Financiación del Terrorismo",$H$30="Trámites, OPAs y Consultas de Acceso a la Información Pública"),"No Aplica",'5. Valoración de Controles'!P32))</f>
        <v/>
      </c>
      <c r="AF32" s="74" t="str">
        <f>IF($H$30="","",
IF(OR($H$30="Corrupción",$H$30="Lavado de Activos",$H$30="Financiación del Terrorismo",$H$30="Trámites, OPAs y Consultas de Acceso a la Información Pública"),"No Aplica",'5. Valoración de Controles'!Q32))</f>
        <v/>
      </c>
      <c r="AG32" s="75" t="str">
        <f>IF($H$30="","",
IF(OR($H$30="Corrupción",$H$30="Lavado de Activos",$H$30="Financiación del Terrorismo",$H$30="Corrupción en Trámites, OPAs y Consultas de Acceso a la Información Pública"),"No Aplica",'5. Valoración de Controles'!R32))</f>
        <v/>
      </c>
      <c r="AH32" s="48"/>
      <c r="AI32" s="48"/>
      <c r="AJ32" s="48"/>
      <c r="AK32" s="48"/>
      <c r="AL32" s="48"/>
      <c r="AM32" s="48"/>
      <c r="AN32" s="48"/>
      <c r="AO32" s="48"/>
      <c r="AP32" s="48"/>
      <c r="AQ32" s="48"/>
      <c r="AR32" s="48"/>
      <c r="AS32" s="7"/>
      <c r="AT32" s="7"/>
      <c r="AU32" s="7"/>
      <c r="AV32" s="7"/>
      <c r="AW32" s="7"/>
      <c r="AX32" s="7"/>
      <c r="AY32" s="7"/>
      <c r="AZ32" s="7"/>
      <c r="BA32" s="7"/>
      <c r="BB32" s="7"/>
      <c r="BC32" s="7"/>
      <c r="BD32" s="7"/>
      <c r="BE32" s="7"/>
      <c r="BF32" s="7"/>
      <c r="BG32" s="7"/>
      <c r="BH32" s="7"/>
      <c r="BI32" s="7"/>
      <c r="BJ32" s="7"/>
      <c r="BK32" s="7"/>
      <c r="BL32" s="7"/>
    </row>
    <row r="33" ht="31.5" customHeight="1">
      <c r="A33" s="49">
        <v>9.0</v>
      </c>
      <c r="B33" s="50" t="str">
        <f>'2. Identificación del Riesgo'!B33:B35</f>
        <v/>
      </c>
      <c r="C33" s="50" t="str">
        <f>IF('2. Identificación del Riesgo'!C33:C35="","",'2. Identificación del Riesgo'!C33:C35)</f>
        <v/>
      </c>
      <c r="D33" s="50" t="str">
        <f>IF('2. Identificación del Riesgo'!D33:D35="","",'2. Identificación del Riesgo'!D33:D35)</f>
        <v/>
      </c>
      <c r="E33" s="50" t="str">
        <f>IF('2. Identificación del Riesgo'!E33:E35="","",'2. Identificación del Riesgo'!E33:E35)</f>
        <v/>
      </c>
      <c r="F33" s="50" t="str">
        <f>IF('2. Identificación del Riesgo'!F33:F35="","",'2. Identificación del Riesgo'!F33:F35)</f>
        <v/>
      </c>
      <c r="G33" s="50" t="str">
        <f>IF('2. Identificación del Riesgo'!G33:G35="","",'2. Identificación del Riesgo'!G33:G35)</f>
        <v/>
      </c>
      <c r="H33" s="50" t="str">
        <f>IF('2. Identificación del Riesgo'!H33:H35="","",'2. Identificación del Riesgo'!H33:H35)</f>
        <v/>
      </c>
      <c r="I33" s="50" t="str">
        <f>IF('2. Identificación del Riesgo'!I33:I35="","",'2. Identificación del Riesgo'!I33:I35)</f>
        <v/>
      </c>
      <c r="J33" s="50" t="str">
        <f>IF('2. Identificación del Riesgo'!J33:J35="","",'2. Identificación del Riesgo'!J33:J35)</f>
        <v/>
      </c>
      <c r="K33" s="51" t="str">
        <f>'2. Identificación del Riesgo'!K33:K35</f>
        <v/>
      </c>
      <c r="L33" s="52" t="str">
        <f>'2. Identificación del Riesgo'!L33:L35</f>
        <v/>
      </c>
      <c r="M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1" t="str">
        <f>'2. Identificación del Riesgo'!N33:N35</f>
        <v/>
      </c>
      <c r="O33" s="52" t="str">
        <f>'2. Identificación del Riesgo'!O33:O35</f>
        <v/>
      </c>
      <c r="P33" s="54" t="str">
        <f>'2. Identificación del Riesgo'!P33:P35</f>
        <v/>
      </c>
      <c r="Q33" s="84" t="str">
        <f>IF($H$33="","",
IF(OR($H$33="Corrupción",$H$33="Lavado de Activos",$H$33="Financiación del Terrorismo",$H$33="Corrupción en Trámites, OPAs y Consultas de Acceso a la Información Pública"),"No Aplica",'5. Valoración de Controles'!H33))</f>
        <v/>
      </c>
      <c r="R33" s="84" t="str">
        <f>IF($H$33="","",
IF(OR($H$33="Corrupción",$H$33="Lavado de Activos",$H$33="Financiación del Terrorismo",$H$33="Corrupción en Trámites, OPAs y Consultas de Acceso a la Información Pública"),'6.Valoración Control Corrupción'!E33,"No Aplica"))</f>
        <v/>
      </c>
      <c r="S33" s="84" t="str">
        <f>IF($H$33="","",
IF(OR($H$33="Corrupción",$H$33="Lavado de Activos",$H$33="Financiación del Terrorismo",$H$33="Corrupción en Trámites, OPAs y Consultas de Acceso a la Información Pública"),'6.Valoración Control Corrupción'!F33,"No Aplica"))</f>
        <v/>
      </c>
      <c r="T33" s="84" t="str">
        <f>IF($H$33="","",
IF(OR($H$33="Corrupción",$H$33="Lavado de Activos",$H$33="Financiación del Terrorismo",$H$33="Corrupción en Trámites, OPAs y Consultas de Acceso a la Información Pública"),'6.Valoración Control Corrupción'!G33,"No Aplica"))</f>
        <v/>
      </c>
      <c r="U33" s="84" t="str">
        <f>IF($H$33="","",
IF(OR($H$33="Corrupción",$H$33="Lavado de Activos",$H$33="Financiación del Terrorismo",$H$33="Corrupción en Trámites, OPAs y Consultas de Acceso a la Información Pública"),'6.Valoración Control Corrupción'!H33,"No Aplica"))</f>
        <v/>
      </c>
      <c r="V33" s="84" t="str">
        <f>IF($H$33="","",
IF(OR($H$33="Corrupción",$H$33="Lavado de Activos",$H$33="Financiación del Terrorismo",$H$33="Corrupción en Trámites, OPAs y Consultas de Acceso a la Información Pública"),'6.Valoración Control Corrupción'!I33,"No Aplica"))</f>
        <v/>
      </c>
      <c r="W33" s="84" t="str">
        <f>IF($H$33="","",
IF(OR($H$33="Corrupción",$H$33="Lavado de Activos",$H$33="Financiación del Terrorismo",$H$33="Corrupción en Trámites, OPAs y Consultas de Acceso a la Información Pública"),'6.Valoración Control Corrupción'!J33,"No Aplica"))</f>
        <v/>
      </c>
      <c r="X33" s="74" t="str">
        <f>IF($H$33="","",
IF(OR($H$33="Corrupción",$H$33="Lavado de Activos",$H$33="Financiación del Terrorismo",$H$33="Trámites, OPAs y Consultas de Acceso a la Información Pública"),"No Aplica",'5. Valoración de Controles'!I33))</f>
        <v/>
      </c>
      <c r="Y33" s="74" t="str">
        <f>IF($H$33="","",
IF(OR($H$33="Corrupción",$H$33="Lavado de Activos",$H$33="Financiación del Terrorismo",$H$33="Trámites, OPAs y Consultas de Acceso a la Información Pública"),"No Aplica",'5. Valoración de Controles'!J33))</f>
        <v/>
      </c>
      <c r="Z33" s="74" t="str">
        <f>IF($H$33="","",
IF(OR($H$33="Corrupción",$H$33="Lavado de Activos",$H$33="Financiación del Terrorismo",$H$33="Trámites, OPAs y Consultas de Acceso a la Información Pública"),"No Aplica",'5. Valoración de Controles'!K33))</f>
        <v/>
      </c>
      <c r="AA33" s="74" t="str">
        <f>IF($H$33="","",
IF(OR($H$33="Corrupción",$H$33="Lavado de Activos",$H$33="Financiación del Terrorismo",$H$33="Trámites, OPAs y Consultas de Acceso a la Información Pública"),"No Aplica",'5. Valoración de Controles'!L33))</f>
        <v/>
      </c>
      <c r="AB33" s="74" t="str">
        <f>IF($H$33="","",
IF(OR($H$33="Corrupción",$H$33="Lavado de Activos",$H$33="Financiación del Terrorismo",$H$33="Trámites, OPAs y Consultas de Acceso a la Información Pública"),"No Aplica",'5. Valoración de Controles'!M33))</f>
        <v/>
      </c>
      <c r="AC33" s="74" t="str">
        <f>IF($H$33="","",
IF(OR($H$33="Corrupción",$H$33="Lavado de Activos",$H$33="Financiación del Terrorismo",$H$33="Trámites, OPAs y Consultas de Acceso a la Información Pública"),"No Aplica",'5. Valoración de Controles'!N33))</f>
        <v/>
      </c>
      <c r="AD33" s="74" t="str">
        <f>IF($H$33="","",
IF(OR($H$33="Corrupción",$H$33="Lavado de Activos",$H$33="Financiación del Terrorismo",$H$33="Trámites, OPAs y Consultas de Acceso a la Información Pública"),"No Aplica",'5. Valoración de Controles'!O33))</f>
        <v/>
      </c>
      <c r="AE33" s="74" t="str">
        <f>IF($H$33="","",
IF(OR($H$33="Corrupción",$H$33="Lavado de Activos",$H$33="Financiación del Terrorismo",$H$33="Trámites, OPAs y Consultas de Acceso a la Información Pública"),"No Aplica",'5. Valoración de Controles'!P33))</f>
        <v/>
      </c>
      <c r="AF33" s="74" t="str">
        <f>IF($H$33="","",
IF(OR($H$33="Corrupción",$H$33="Lavado de Activos",$H$33="Financiación del Terrorismo",$H$33="Trámites, OPAs y Consultas de Acceso a la Información Pública"),"No Aplica",'5. Valoración de Controles'!Q33))</f>
        <v/>
      </c>
      <c r="AG33" s="75" t="str">
        <f>IF($H$33="","",
IF(OR($H$33="Corrupción",$H$33="Lavado de Activos",$H$33="Financiación del Terrorismo",$H$33="Corrupción en Trámites, OPAs y Consultas de Acceso a la Información Pública"),"No Aplica",'5. Valoración de Controles'!R33))</f>
        <v/>
      </c>
      <c r="AH33" s="51"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89"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1"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89"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4"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3"/>
      <c r="AN33" s="72"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2"/>
      <c r="AP33" s="90"/>
      <c r="AQ33" s="90" t="str">
        <f>IF(AO33="","","∑ Peso porcentual de cada acción definida")</f>
        <v/>
      </c>
      <c r="AR33" s="50"/>
      <c r="AS33" s="7"/>
      <c r="AT33" s="7"/>
      <c r="AU33" s="7"/>
      <c r="AV33" s="7"/>
      <c r="AW33" s="7"/>
      <c r="AX33" s="7"/>
      <c r="AY33" s="7"/>
      <c r="AZ33" s="7"/>
      <c r="BA33" s="7"/>
      <c r="BB33" s="7"/>
      <c r="BC33" s="7"/>
      <c r="BD33" s="7"/>
      <c r="BE33" s="7"/>
      <c r="BF33" s="7"/>
      <c r="BG33" s="7"/>
      <c r="BH33" s="7"/>
      <c r="BI33" s="7"/>
      <c r="BJ33" s="7"/>
      <c r="BK33" s="7"/>
      <c r="BL33" s="7"/>
    </row>
    <row r="34" ht="31.5" customHeight="1">
      <c r="A34" s="43"/>
      <c r="B34" s="43"/>
      <c r="C34" s="43"/>
      <c r="D34" s="43"/>
      <c r="E34" s="43"/>
      <c r="F34" s="43"/>
      <c r="G34" s="43"/>
      <c r="H34" s="43"/>
      <c r="I34" s="43"/>
      <c r="J34" s="43"/>
      <c r="K34" s="43"/>
      <c r="L34" s="43"/>
      <c r="M34" s="43"/>
      <c r="N34" s="43"/>
      <c r="O34" s="43"/>
      <c r="P34" s="43"/>
      <c r="Q34" s="84" t="str">
        <f>IF($H$33="","",
IF(OR($H$33="Corrupción",$H$33="Lavado de Activos",$H$33="Financiación del Terrorismo",$H$33="Corrupción en Trámites, OPAs y Consultas de Acceso a la Información Pública"),"No Aplica",'5. Valoración de Controles'!H34))</f>
        <v/>
      </c>
      <c r="R34" s="84" t="str">
        <f>IF($H$33="","",
IF(OR($H$33="Corrupción",$H$33="Lavado de Activos",$H$33="Financiación del Terrorismo",$H$33="Corrupción en Trámites, OPAs y Consultas de Acceso a la Información Pública"),'6.Valoración Control Corrupción'!E34,"No Aplica"))</f>
        <v/>
      </c>
      <c r="S34" s="84" t="str">
        <f>IF($H$33="","",
IF(OR($H$33="Corrupción",$H$33="Lavado de Activos",$H$33="Financiación del Terrorismo",$H$33="Corrupción en Trámites, OPAs y Consultas de Acceso a la Información Pública"),'6.Valoración Control Corrupción'!F34,"No Aplica"))</f>
        <v/>
      </c>
      <c r="T34" s="84" t="str">
        <f>IF($H$33="","",
IF(OR($H$33="Corrupción",$H$33="Lavado de Activos",$H$33="Financiación del Terrorismo",$H$33="Corrupción en Trámites, OPAs y Consultas de Acceso a la Información Pública"),'6.Valoración Control Corrupción'!G34,"No Aplica"))</f>
        <v/>
      </c>
      <c r="U34" s="84" t="str">
        <f>IF($H$33="","",
IF(OR($H$33="Corrupción",$H$33="Lavado de Activos",$H$33="Financiación del Terrorismo",$H$33="Corrupción en Trámites, OPAs y Consultas de Acceso a la Información Pública"),'6.Valoración Control Corrupción'!H34,"No Aplica"))</f>
        <v/>
      </c>
      <c r="V34" s="84" t="str">
        <f>IF($H$33="","",
IF(OR($H$33="Corrupción",$H$33="Lavado de Activos",$H$33="Financiación del Terrorismo",$H$33="Corrupción en Trámites, OPAs y Consultas de Acceso a la Información Pública"),'6.Valoración Control Corrupción'!I34,"No Aplica"))</f>
        <v/>
      </c>
      <c r="W34" s="84" t="str">
        <f>IF($H$33="","",
IF(OR($H$33="Corrupción",$H$33="Lavado de Activos",$H$33="Financiación del Terrorismo",$H$33="Corrupción en Trámites, OPAs y Consultas de Acceso a la Información Pública"),'6.Valoración Control Corrupción'!J34,"No Aplica"))</f>
        <v/>
      </c>
      <c r="X34" s="74" t="str">
        <f>IF($H$33="","",
IF(OR($H$33="Corrupción",$H$33="Lavado de Activos",$H$33="Financiación del Terrorismo",$H$33="Trámites, OPAs y Consultas de Acceso a la Información Pública"),"No Aplica",'5. Valoración de Controles'!I34))</f>
        <v/>
      </c>
      <c r="Y34" s="74" t="str">
        <f>IF($H$33="","",
IF(OR($H$33="Corrupción",$H$33="Lavado de Activos",$H$33="Financiación del Terrorismo",$H$33="Trámites, OPAs y Consultas de Acceso a la Información Pública"),"No Aplica",'5. Valoración de Controles'!J34))</f>
        <v/>
      </c>
      <c r="Z34" s="74" t="str">
        <f>IF($H$33="","",
IF(OR($H$33="Corrupción",$H$33="Lavado de Activos",$H$33="Financiación del Terrorismo",$H$33="Trámites, OPAs y Consultas de Acceso a la Información Pública"),"No Aplica",'5. Valoración de Controles'!K34))</f>
        <v/>
      </c>
      <c r="AA34" s="74" t="str">
        <f>IF($H$33="","",
IF(OR($H$33="Corrupción",$H$33="Lavado de Activos",$H$33="Financiación del Terrorismo",$H$33="Trámites, OPAs y Consultas de Acceso a la Información Pública"),"No Aplica",'5. Valoración de Controles'!L34))</f>
        <v/>
      </c>
      <c r="AB34" s="74" t="str">
        <f>IF($H$33="","",
IF(OR($H$33="Corrupción",$H$33="Lavado de Activos",$H$33="Financiación del Terrorismo",$H$33="Trámites, OPAs y Consultas de Acceso a la Información Pública"),"No Aplica",'5. Valoración de Controles'!M34))</f>
        <v/>
      </c>
      <c r="AC34" s="74" t="str">
        <f>IF($H$33="","",
IF(OR($H$33="Corrupción",$H$33="Lavado de Activos",$H$33="Financiación del Terrorismo",$H$33="Trámites, OPAs y Consultas de Acceso a la Información Pública"),"No Aplica",'5. Valoración de Controles'!N34))</f>
        <v/>
      </c>
      <c r="AD34" s="74" t="str">
        <f>IF($H$33="","",
IF(OR($H$33="Corrupción",$H$33="Lavado de Activos",$H$33="Financiación del Terrorismo",$H$33="Trámites, OPAs y Consultas de Acceso a la Información Pública"),"No Aplica",'5. Valoración de Controles'!O34))</f>
        <v/>
      </c>
      <c r="AE34" s="74" t="str">
        <f>IF($H$33="","",
IF(OR($H$33="Corrupción",$H$33="Lavado de Activos",$H$33="Financiación del Terrorismo",$H$33="Trámites, OPAs y Consultas de Acceso a la Información Pública"),"No Aplica",'5. Valoración de Controles'!P34))</f>
        <v/>
      </c>
      <c r="AF34" s="74" t="str">
        <f>IF($H$33="","",
IF(OR($H$33="Corrupción",$H$33="Lavado de Activos",$H$33="Financiación del Terrorismo",$H$33="Trámites, OPAs y Consultas de Acceso a la Información Pública"),"No Aplica",'5. Valoración de Controles'!Q34))</f>
        <v/>
      </c>
      <c r="AG34" s="75" t="str">
        <f>IF($H$33="","",
IF(OR($H$33="Corrupción",$H$33="Lavado de Activos",$H$33="Financiación del Terrorismo",$H$33="Corrupción en Trámites, OPAs y Consultas de Acceso a la Información Pública"),"No Aplica",'5. Valoración de Controles'!R34))</f>
        <v/>
      </c>
      <c r="AH34" s="43"/>
      <c r="AI34" s="43"/>
      <c r="AJ34" s="43"/>
      <c r="AK34" s="43"/>
      <c r="AL34" s="43"/>
      <c r="AM34" s="43"/>
      <c r="AN34" s="43"/>
      <c r="AO34" s="43"/>
      <c r="AP34" s="43"/>
      <c r="AQ34" s="43"/>
      <c r="AR34" s="43"/>
      <c r="AS34" s="7"/>
      <c r="AT34" s="7"/>
      <c r="AU34" s="7"/>
      <c r="AV34" s="7"/>
      <c r="AW34" s="7"/>
      <c r="AX34" s="7"/>
      <c r="AY34" s="7"/>
      <c r="AZ34" s="7"/>
      <c r="BA34" s="7"/>
      <c r="BB34" s="7"/>
      <c r="BC34" s="7"/>
      <c r="BD34" s="7"/>
      <c r="BE34" s="7"/>
      <c r="BF34" s="7"/>
      <c r="BG34" s="7"/>
      <c r="BH34" s="7"/>
      <c r="BI34" s="7"/>
      <c r="BJ34" s="7"/>
      <c r="BK34" s="7"/>
      <c r="BL34" s="7"/>
    </row>
    <row r="35" ht="31.5" customHeight="1">
      <c r="A35" s="48"/>
      <c r="B35" s="48"/>
      <c r="C35" s="48"/>
      <c r="D35" s="48"/>
      <c r="E35" s="48"/>
      <c r="F35" s="48"/>
      <c r="G35" s="48"/>
      <c r="H35" s="48"/>
      <c r="I35" s="48"/>
      <c r="J35" s="48"/>
      <c r="K35" s="48"/>
      <c r="L35" s="48"/>
      <c r="M35" s="48"/>
      <c r="N35" s="48"/>
      <c r="O35" s="48"/>
      <c r="P35" s="48"/>
      <c r="Q35" s="84" t="str">
        <f>IF($H$33="","",
IF(OR($H$33="Corrupción",$H$33="Lavado de Activos",$H$33="Financiación del Terrorismo",$H$33="Corrupción en Trámites, OPAs y Consultas de Acceso a la Información Pública"),"No Aplica",'5. Valoración de Controles'!H35))</f>
        <v/>
      </c>
      <c r="R35" s="84" t="str">
        <f>IF($H$33="","",
IF(OR($H$33="Corrupción",$H$33="Lavado de Activos",$H$33="Financiación del Terrorismo",$H$33="Corrupción en Trámites, OPAs y Consultas de Acceso a la Información Pública"),'6.Valoración Control Corrupción'!E35,"No Aplica"))</f>
        <v/>
      </c>
      <c r="S35" s="84" t="str">
        <f>IF($H$33="","",
IF(OR($H$33="Corrupción",$H$33="Lavado de Activos",$H$33="Financiación del Terrorismo",$H$33="Corrupción en Trámites, OPAs y Consultas de Acceso a la Información Pública"),'6.Valoración Control Corrupción'!F35,"No Aplica"))</f>
        <v/>
      </c>
      <c r="T35" s="84" t="str">
        <f>IF($H$33="","",
IF(OR($H$33="Corrupción",$H$33="Lavado de Activos",$H$33="Financiación del Terrorismo",$H$33="Corrupción en Trámites, OPAs y Consultas de Acceso a la Información Pública"),'6.Valoración Control Corrupción'!G35,"No Aplica"))</f>
        <v/>
      </c>
      <c r="U35" s="84" t="str">
        <f>IF($H$33="","",
IF(OR($H$33="Corrupción",$H$33="Lavado de Activos",$H$33="Financiación del Terrorismo",$H$33="Corrupción en Trámites, OPAs y Consultas de Acceso a la Información Pública"),'6.Valoración Control Corrupción'!H35,"No Aplica"))</f>
        <v/>
      </c>
      <c r="V35" s="84" t="str">
        <f>IF($H$33="","",
IF(OR($H$33="Corrupción",$H$33="Lavado de Activos",$H$33="Financiación del Terrorismo",$H$33="Corrupción en Trámites, OPAs y Consultas de Acceso a la Información Pública"),'6.Valoración Control Corrupción'!I35,"No Aplica"))</f>
        <v/>
      </c>
      <c r="W35" s="84" t="str">
        <f>IF($H$33="","",
IF(OR($H$33="Corrupción",$H$33="Lavado de Activos",$H$33="Financiación del Terrorismo",$H$33="Corrupción en Trámites, OPAs y Consultas de Acceso a la Información Pública"),'6.Valoración Control Corrupción'!J35,"No Aplica"))</f>
        <v/>
      </c>
      <c r="X35" s="74" t="str">
        <f>IF($H$33="","",
IF(OR($H$33="Corrupción",$H$33="Lavado de Activos",$H$33="Financiación del Terrorismo",$H$33="Trámites, OPAs y Consultas de Acceso a la Información Pública"),"No Aplica",'5. Valoración de Controles'!I35))</f>
        <v/>
      </c>
      <c r="Y35" s="74" t="str">
        <f>IF($H$33="","",
IF(OR($H$33="Corrupción",$H$33="Lavado de Activos",$H$33="Financiación del Terrorismo",$H$33="Trámites, OPAs y Consultas de Acceso a la Información Pública"),"No Aplica",'5. Valoración de Controles'!J35))</f>
        <v/>
      </c>
      <c r="Z35" s="74" t="str">
        <f>IF($H$33="","",
IF(OR($H$33="Corrupción",$H$33="Lavado de Activos",$H$33="Financiación del Terrorismo",$H$33="Trámites, OPAs y Consultas de Acceso a la Información Pública"),"No Aplica",'5. Valoración de Controles'!K35))</f>
        <v/>
      </c>
      <c r="AA35" s="74" t="str">
        <f>IF($H$33="","",
IF(OR($H$33="Corrupción",$H$33="Lavado de Activos",$H$33="Financiación del Terrorismo",$H$33="Trámites, OPAs y Consultas de Acceso a la Información Pública"),"No Aplica",'5. Valoración de Controles'!L35))</f>
        <v/>
      </c>
      <c r="AB35" s="74" t="str">
        <f>IF($H$33="","",
IF(OR($H$33="Corrupción",$H$33="Lavado de Activos",$H$33="Financiación del Terrorismo",$H$33="Trámites, OPAs y Consultas de Acceso a la Información Pública"),"No Aplica",'5. Valoración de Controles'!M35))</f>
        <v/>
      </c>
      <c r="AC35" s="74" t="str">
        <f>IF($H$33="","",
IF(OR($H$33="Corrupción",$H$33="Lavado de Activos",$H$33="Financiación del Terrorismo",$H$33="Trámites, OPAs y Consultas de Acceso a la Información Pública"),"No Aplica",'5. Valoración de Controles'!N35))</f>
        <v/>
      </c>
      <c r="AD35" s="74" t="str">
        <f>IF($H$33="","",
IF(OR($H$33="Corrupción",$H$33="Lavado de Activos",$H$33="Financiación del Terrorismo",$H$33="Trámites, OPAs y Consultas de Acceso a la Información Pública"),"No Aplica",'5. Valoración de Controles'!O35))</f>
        <v/>
      </c>
      <c r="AE35" s="74" t="str">
        <f>IF($H$33="","",
IF(OR($H$33="Corrupción",$H$33="Lavado de Activos",$H$33="Financiación del Terrorismo",$H$33="Trámites, OPAs y Consultas de Acceso a la Información Pública"),"No Aplica",'5. Valoración de Controles'!P35))</f>
        <v/>
      </c>
      <c r="AF35" s="74" t="str">
        <f>IF($H$33="","",
IF(OR($H$33="Corrupción",$H$33="Lavado de Activos",$H$33="Financiación del Terrorismo",$H$33="Trámites, OPAs y Consultas de Acceso a la Información Pública"),"No Aplica",'5. Valoración de Controles'!Q35))</f>
        <v/>
      </c>
      <c r="AG35" s="75" t="str">
        <f>IF($H$33="","",
IF(OR($H$33="Corrupción",$H$33="Lavado de Activos",$H$33="Financiación del Terrorismo",$H$33="Corrupción en Trámites, OPAs y Consultas de Acceso a la Información Pública"),"No Aplica",'5. Valoración de Controles'!R35))</f>
        <v/>
      </c>
      <c r="AH35" s="48"/>
      <c r="AI35" s="48"/>
      <c r="AJ35" s="48"/>
      <c r="AK35" s="48"/>
      <c r="AL35" s="48"/>
      <c r="AM35" s="48"/>
      <c r="AN35" s="48"/>
      <c r="AO35" s="48"/>
      <c r="AP35" s="48"/>
      <c r="AQ35" s="48"/>
      <c r="AR35" s="48"/>
      <c r="AS35" s="7"/>
      <c r="AT35" s="7"/>
      <c r="AU35" s="7"/>
      <c r="AV35" s="7"/>
      <c r="AW35" s="7"/>
      <c r="AX35" s="7"/>
      <c r="AY35" s="7"/>
      <c r="AZ35" s="7"/>
      <c r="BA35" s="7"/>
      <c r="BB35" s="7"/>
      <c r="BC35" s="7"/>
      <c r="BD35" s="7"/>
      <c r="BE35" s="7"/>
      <c r="BF35" s="7"/>
      <c r="BG35" s="7"/>
      <c r="BH35" s="7"/>
      <c r="BI35" s="7"/>
      <c r="BJ35" s="7"/>
      <c r="BK35" s="7"/>
      <c r="BL35" s="7"/>
    </row>
    <row r="36" ht="31.5" customHeight="1">
      <c r="A36" s="49">
        <v>10.0</v>
      </c>
      <c r="B36" s="50" t="str">
        <f>'2. Identificación del Riesgo'!B36:B38</f>
        <v/>
      </c>
      <c r="C36" s="50" t="str">
        <f>IF('2. Identificación del Riesgo'!C36:C38="","",'2. Identificación del Riesgo'!C36:C38)</f>
        <v/>
      </c>
      <c r="D36" s="50" t="str">
        <f>IF('2. Identificación del Riesgo'!D36:D38="","",'2. Identificación del Riesgo'!D36:D38)</f>
        <v/>
      </c>
      <c r="E36" s="50" t="str">
        <f>IF('2. Identificación del Riesgo'!E36:E38="","",'2. Identificación del Riesgo'!E36:E38)</f>
        <v/>
      </c>
      <c r="F36" s="50" t="str">
        <f>IF('2. Identificación del Riesgo'!F36:F38="","",'2. Identificación del Riesgo'!F36:F38)</f>
        <v/>
      </c>
      <c r="G36" s="50" t="str">
        <f>IF('2. Identificación del Riesgo'!G36:G38="","",'2. Identificación del Riesgo'!G36:G38)</f>
        <v/>
      </c>
      <c r="H36" s="50" t="str">
        <f>IF('2. Identificación del Riesgo'!H36:H38="","",'2. Identificación del Riesgo'!H36:H38)</f>
        <v/>
      </c>
      <c r="I36" s="50" t="str">
        <f>IF('2. Identificación del Riesgo'!I36:I38="","",'2. Identificación del Riesgo'!I36:I38)</f>
        <v/>
      </c>
      <c r="J36" s="50" t="str">
        <f>IF('2. Identificación del Riesgo'!J36:J38="","",'2. Identificación del Riesgo'!J36:J38)</f>
        <v/>
      </c>
      <c r="K36" s="51" t="str">
        <f>'2. Identificación del Riesgo'!K36:K38</f>
        <v/>
      </c>
      <c r="L36" s="52" t="str">
        <f>'2. Identificación del Riesgo'!L36:L38</f>
        <v/>
      </c>
      <c r="M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1" t="str">
        <f>'2. Identificación del Riesgo'!N36:N38</f>
        <v/>
      </c>
      <c r="O36" s="52" t="str">
        <f>'2. Identificación del Riesgo'!O36:O38</f>
        <v/>
      </c>
      <c r="P36" s="54" t="str">
        <f>'2. Identificación del Riesgo'!P36:P38</f>
        <v/>
      </c>
      <c r="Q36" s="84" t="str">
        <f>IF($H$36="","",
IF(OR($H$36="Corrupción",$H$36="Lavado de Activos",$H$36="Financiación del Terrorismo",$H$36="Corrupción en Trámites, OPAs y Consultas de Acceso a la Información Pública"),"No Aplica",'5. Valoración de Controles'!H36))</f>
        <v/>
      </c>
      <c r="R36" s="84" t="str">
        <f>IF($H$36="","",
IF(OR($H$36="Corrupción",$H$36="Lavado de Activos",$H$36="Financiación del Terrorismo",$H$36="Corrupción en Trámites, OPAs y Consultas de Acceso a la Información Pública"),'6.Valoración Control Corrupción'!E36,"No Aplica"))</f>
        <v/>
      </c>
      <c r="S36" s="84" t="str">
        <f>IF($H$36="","",
IF(OR($H$36="Corrupción",$H$36="Lavado de Activos",$H$36="Financiación del Terrorismo",$H$36="Corrupción en Trámites, OPAs y Consultas de Acceso a la Información Pública"),'6.Valoración Control Corrupción'!F36,"No Aplica"))</f>
        <v/>
      </c>
      <c r="T36" s="84" t="str">
        <f>IF($H$36="","",
IF(OR($H$36="Corrupción",$H$36="Lavado de Activos",$H$36="Financiación del Terrorismo",$H$36="Corrupción en Trámites, OPAs y Consultas de Acceso a la Información Pública"),'6.Valoración Control Corrupción'!G36,"No Aplica"))</f>
        <v/>
      </c>
      <c r="U36" s="84" t="str">
        <f>IF($H$36="","",
IF(OR($H$36="Corrupción",$H$36="Lavado de Activos",$H$36="Financiación del Terrorismo",$H$36="Corrupción en Trámites, OPAs y Consultas de Acceso a la Información Pública"),'6.Valoración Control Corrupción'!H36,"No Aplica"))</f>
        <v/>
      </c>
      <c r="V36" s="84" t="str">
        <f>IF($H$36="","",
IF(OR($H$36="Corrupción",$H$36="Lavado de Activos",$H$36="Financiación del Terrorismo",$H$36="Corrupción en Trámites, OPAs y Consultas de Acceso a la Información Pública"),'6.Valoración Control Corrupción'!I36,"No Aplica"))</f>
        <v/>
      </c>
      <c r="W36" s="84" t="str">
        <f>IF($H$36="","",
IF(OR($H$36="Corrupción",$H$36="Lavado de Activos",$H$36="Financiación del Terrorismo",$H$36="Corrupción en Trámites, OPAs y Consultas de Acceso a la Información Pública"),'6.Valoración Control Corrupción'!J36,"No Aplica"))</f>
        <v/>
      </c>
      <c r="X36" s="74" t="str">
        <f>IF($H$36="","",
IF(OR($H$36="Corrupción",$H$36="Lavado de Activos",$H$36="Financiación del Terrorismo",$H$36="Trámites, OPAs y Consultas de Acceso a la Información Pública"),"No Aplica",'5. Valoración de Controles'!I36))</f>
        <v/>
      </c>
      <c r="Y36" s="74" t="str">
        <f>IF($H$36="","",
IF(OR($H$36="Corrupción",$H$36="Lavado de Activos",$H$36="Financiación del Terrorismo",$H$36="Trámites, OPAs y Consultas de Acceso a la Información Pública"),"No Aplica",'5. Valoración de Controles'!J36))</f>
        <v/>
      </c>
      <c r="Z36" s="74" t="str">
        <f>IF($H$36="","",
IF(OR($H$36="Corrupción",$H$36="Lavado de Activos",$H$36="Financiación del Terrorismo",$H$36="Trámites, OPAs y Consultas de Acceso a la Información Pública"),"No Aplica",'5. Valoración de Controles'!K36))</f>
        <v/>
      </c>
      <c r="AA36" s="74" t="str">
        <f>IF($H$36="","",
IF(OR($H$36="Corrupción",$H$36="Lavado de Activos",$H$36="Financiación del Terrorismo",$H$36="Trámites, OPAs y Consultas de Acceso a la Información Pública"),"No Aplica",'5. Valoración de Controles'!L36))</f>
        <v/>
      </c>
      <c r="AB36" s="74" t="str">
        <f>IF($H$36="","",
IF(OR($H$36="Corrupción",$H$36="Lavado de Activos",$H$36="Financiación del Terrorismo",$H$36="Trámites, OPAs y Consultas de Acceso a la Información Pública"),"No Aplica",'5. Valoración de Controles'!M36))</f>
        <v/>
      </c>
      <c r="AC36" s="74" t="str">
        <f>IF($H$36="","",
IF(OR($H$36="Corrupción",$H$36="Lavado de Activos",$H$36="Financiación del Terrorismo",$H$36="Trámites, OPAs y Consultas de Acceso a la Información Pública"),"No Aplica",'5. Valoración de Controles'!N36))</f>
        <v/>
      </c>
      <c r="AD36" s="74" t="str">
        <f>IF($H$36="","",
IF(OR($H$36="Corrupción",$H$36="Lavado de Activos",$H$36="Financiación del Terrorismo",$H$36="Trámites, OPAs y Consultas de Acceso a la Información Pública"),"No Aplica",'5. Valoración de Controles'!O36))</f>
        <v/>
      </c>
      <c r="AE36" s="74" t="str">
        <f>IF($H$36="","",
IF(OR($H$36="Corrupción",$H$36="Lavado de Activos",$H$36="Financiación del Terrorismo",$H$36="Trámites, OPAs y Consultas de Acceso a la Información Pública"),"No Aplica",'5. Valoración de Controles'!P36))</f>
        <v/>
      </c>
      <c r="AF36" s="74" t="str">
        <f>IF($H$36="","",
IF(OR($H$36="Corrupción",$H$36="Lavado de Activos",$H$36="Financiación del Terrorismo",$H$36="Trámites, OPAs y Consultas de Acceso a la Información Pública"),"No Aplica",'5. Valoración de Controles'!Q36))</f>
        <v/>
      </c>
      <c r="AG36" s="75" t="str">
        <f>IF($H$36="","",
IF(OR($H$36="Corrupción",$H$36="Lavado de Activos",$H$36="Financiación del Terrorismo",$H$36="Corrupción en Trámites, OPAs y Consultas de Acceso a la Información Pública"),"No Aplica",'5. Valoración de Controles'!R36))</f>
        <v/>
      </c>
      <c r="AH36" s="51"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89"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1"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89"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4"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3"/>
      <c r="AN36" s="72"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2"/>
      <c r="AP36" s="90"/>
      <c r="AQ36" s="90" t="str">
        <f>IF(AO36="","","∑ Peso porcentual de cada acción definida")</f>
        <v/>
      </c>
      <c r="AR36" s="50"/>
      <c r="AS36" s="7"/>
      <c r="AT36" s="7"/>
      <c r="AU36" s="7"/>
      <c r="AV36" s="7"/>
      <c r="AW36" s="7"/>
      <c r="AX36" s="7"/>
      <c r="AY36" s="7"/>
      <c r="AZ36" s="7"/>
      <c r="BA36" s="7"/>
      <c r="BB36" s="7"/>
      <c r="BC36" s="7"/>
      <c r="BD36" s="7"/>
      <c r="BE36" s="7"/>
      <c r="BF36" s="7"/>
      <c r="BG36" s="7"/>
      <c r="BH36" s="7"/>
      <c r="BI36" s="7"/>
      <c r="BJ36" s="7"/>
      <c r="BK36" s="7"/>
      <c r="BL36" s="7"/>
    </row>
    <row r="37" ht="31.5" customHeight="1">
      <c r="A37" s="43"/>
      <c r="B37" s="43"/>
      <c r="C37" s="43"/>
      <c r="D37" s="43"/>
      <c r="E37" s="43"/>
      <c r="F37" s="43"/>
      <c r="G37" s="43"/>
      <c r="H37" s="43"/>
      <c r="I37" s="43"/>
      <c r="J37" s="43"/>
      <c r="K37" s="43"/>
      <c r="L37" s="43"/>
      <c r="M37" s="43"/>
      <c r="N37" s="43"/>
      <c r="O37" s="43"/>
      <c r="P37" s="43"/>
      <c r="Q37" s="84" t="str">
        <f>IF($H$36="","",
IF(OR($H$36="Corrupción",$H$36="Lavado de Activos",$H$36="Financiación del Terrorismo",$H$36="Corrupción en Trámites, OPAs y Consultas de Acceso a la Información Pública"),"No Aplica",'5. Valoración de Controles'!H37))</f>
        <v/>
      </c>
      <c r="R37" s="84" t="str">
        <f>IF($H$36="","",
IF(OR($H$36="Corrupción",$H$36="Lavado de Activos",$H$36="Financiación del Terrorismo",$H$36="Corrupción en Trámites, OPAs y Consultas de Acceso a la Información Pública"),'6.Valoración Control Corrupción'!E37,"No Aplica"))</f>
        <v/>
      </c>
      <c r="S37" s="84" t="str">
        <f>IF($H$36="","",
IF(OR($H$36="Corrupción",$H$36="Lavado de Activos",$H$36="Financiación del Terrorismo",$H$36="Corrupción en Trámites, OPAs y Consultas de Acceso a la Información Pública"),'6.Valoración Control Corrupción'!F37,"No Aplica"))</f>
        <v/>
      </c>
      <c r="T37" s="84" t="str">
        <f>IF($H$36="","",
IF(OR($H$36="Corrupción",$H$36="Lavado de Activos",$H$36="Financiación del Terrorismo",$H$36="Corrupción en Trámites, OPAs y Consultas de Acceso a la Información Pública"),'6.Valoración Control Corrupción'!G37,"No Aplica"))</f>
        <v/>
      </c>
      <c r="U37" s="84" t="str">
        <f>IF($H$36="","",
IF(OR($H$36="Corrupción",$H$36="Lavado de Activos",$H$36="Financiación del Terrorismo",$H$36="Corrupción en Trámites, OPAs y Consultas de Acceso a la Información Pública"),'6.Valoración Control Corrupción'!H37,"No Aplica"))</f>
        <v/>
      </c>
      <c r="V37" s="84" t="str">
        <f>IF($H$36="","",
IF(OR($H$36="Corrupción",$H$36="Lavado de Activos",$H$36="Financiación del Terrorismo",$H$36="Corrupción en Trámites, OPAs y Consultas de Acceso a la Información Pública"),'6.Valoración Control Corrupción'!I37,"No Aplica"))</f>
        <v/>
      </c>
      <c r="W37" s="84" t="str">
        <f>IF($H$36="","",
IF(OR($H$36="Corrupción",$H$36="Lavado de Activos",$H$36="Financiación del Terrorismo",$H$36="Corrupción en Trámites, OPAs y Consultas de Acceso a la Información Pública"),'6.Valoración Control Corrupción'!J37,"No Aplica"))</f>
        <v/>
      </c>
      <c r="X37" s="74" t="str">
        <f>IF($H$36="","",
IF(OR($H$36="Corrupción",$H$36="Lavado de Activos",$H$36="Financiación del Terrorismo",$H$36="Trámites, OPAs y Consultas de Acceso a la Información Pública"),"No Aplica",'5. Valoración de Controles'!I37))</f>
        <v/>
      </c>
      <c r="Y37" s="74" t="str">
        <f>IF($H$36="","",
IF(OR($H$36="Corrupción",$H$36="Lavado de Activos",$H$36="Financiación del Terrorismo",$H$36="Trámites, OPAs y Consultas de Acceso a la Información Pública"),"No Aplica",'5. Valoración de Controles'!J37))</f>
        <v/>
      </c>
      <c r="Z37" s="74" t="str">
        <f>IF($H$36="","",
IF(OR($H$36="Corrupción",$H$36="Lavado de Activos",$H$36="Financiación del Terrorismo",$H$36="Trámites, OPAs y Consultas de Acceso a la Información Pública"),"No Aplica",'5. Valoración de Controles'!K37))</f>
        <v/>
      </c>
      <c r="AA37" s="74" t="str">
        <f>IF($H$36="","",
IF(OR($H$36="Corrupción",$H$36="Lavado de Activos",$H$36="Financiación del Terrorismo",$H$36="Trámites, OPAs y Consultas de Acceso a la Información Pública"),"No Aplica",'5. Valoración de Controles'!L37))</f>
        <v/>
      </c>
      <c r="AB37" s="74" t="str">
        <f>IF($H$36="","",
IF(OR($H$36="Corrupción",$H$36="Lavado de Activos",$H$36="Financiación del Terrorismo",$H$36="Trámites, OPAs y Consultas de Acceso a la Información Pública"),"No Aplica",'5. Valoración de Controles'!M37))</f>
        <v/>
      </c>
      <c r="AC37" s="74" t="str">
        <f>IF($H$36="","",
IF(OR($H$36="Corrupción",$H$36="Lavado de Activos",$H$36="Financiación del Terrorismo",$H$36="Trámites, OPAs y Consultas de Acceso a la Información Pública"),"No Aplica",'5. Valoración de Controles'!N37))</f>
        <v/>
      </c>
      <c r="AD37" s="74" t="str">
        <f>IF($H$36="","",
IF(OR($H$36="Corrupción",$H$36="Lavado de Activos",$H$36="Financiación del Terrorismo",$H$36="Trámites, OPAs y Consultas de Acceso a la Información Pública"),"No Aplica",'5. Valoración de Controles'!O37))</f>
        <v/>
      </c>
      <c r="AE37" s="74" t="str">
        <f>IF($H$36="","",
IF(OR($H$36="Corrupción",$H$36="Lavado de Activos",$H$36="Financiación del Terrorismo",$H$36="Trámites, OPAs y Consultas de Acceso a la Información Pública"),"No Aplica",'5. Valoración de Controles'!P37))</f>
        <v/>
      </c>
      <c r="AF37" s="74" t="str">
        <f>IF($H$36="","",
IF(OR($H$36="Corrupción",$H$36="Lavado de Activos",$H$36="Financiación del Terrorismo",$H$36="Trámites, OPAs y Consultas de Acceso a la Información Pública"),"No Aplica",'5. Valoración de Controles'!Q37))</f>
        <v/>
      </c>
      <c r="AG37" s="75" t="str">
        <f>IF($H$36="","",
IF(OR($H$36="Corrupción",$H$36="Lavado de Activos",$H$36="Financiación del Terrorismo",$H$36="Corrupción en Trámites, OPAs y Consultas de Acceso a la Información Pública"),"No Aplica",'5. Valoración de Controles'!R37))</f>
        <v/>
      </c>
      <c r="AH37" s="43"/>
      <c r="AI37" s="43"/>
      <c r="AJ37" s="43"/>
      <c r="AK37" s="43"/>
      <c r="AL37" s="43"/>
      <c r="AM37" s="43"/>
      <c r="AN37" s="43"/>
      <c r="AO37" s="43"/>
      <c r="AP37" s="43"/>
      <c r="AQ37" s="43"/>
      <c r="AR37" s="43"/>
      <c r="AS37" s="6"/>
      <c r="AT37" s="6"/>
      <c r="AU37" s="6"/>
      <c r="AV37" s="6"/>
      <c r="AW37" s="6"/>
      <c r="AX37" s="6"/>
      <c r="AY37" s="6"/>
      <c r="AZ37" s="6"/>
      <c r="BA37" s="6"/>
      <c r="BB37" s="6"/>
      <c r="BC37" s="6"/>
      <c r="BD37" s="6"/>
      <c r="BE37" s="6"/>
      <c r="BF37" s="6"/>
      <c r="BG37" s="6"/>
      <c r="BH37" s="6"/>
      <c r="BI37" s="6"/>
      <c r="BJ37" s="6"/>
      <c r="BK37" s="6"/>
      <c r="BL37" s="6"/>
    </row>
    <row r="38" ht="31.5" customHeight="1">
      <c r="A38" s="48"/>
      <c r="B38" s="48"/>
      <c r="C38" s="48"/>
      <c r="D38" s="48"/>
      <c r="E38" s="48"/>
      <c r="F38" s="48"/>
      <c r="G38" s="48"/>
      <c r="H38" s="48"/>
      <c r="I38" s="48"/>
      <c r="J38" s="48"/>
      <c r="K38" s="48"/>
      <c r="L38" s="48"/>
      <c r="M38" s="48"/>
      <c r="N38" s="48"/>
      <c r="O38" s="48"/>
      <c r="P38" s="48"/>
      <c r="Q38" s="84" t="str">
        <f>IF($H$36="","",
IF(OR($H$36="Corrupción",$H$36="Lavado de Activos",$H$36="Financiación del Terrorismo",$H$36="Corrupción en Trámites, OPAs y Consultas de Acceso a la Información Pública"),"No Aplica",'5. Valoración de Controles'!H38))</f>
        <v/>
      </c>
      <c r="R38" s="84" t="str">
        <f>IF($H$36="","",
IF(OR($H$36="Corrupción",$H$36="Lavado de Activos",$H$36="Financiación del Terrorismo",$H$36="Corrupción en Trámites, OPAs y Consultas de Acceso a la Información Pública"),'6.Valoración Control Corrupción'!E38,"No Aplica"))</f>
        <v/>
      </c>
      <c r="S38" s="84" t="str">
        <f>IF($H$36="","",
IF(OR($H$36="Corrupción",$H$36="Lavado de Activos",$H$36="Financiación del Terrorismo",$H$36="Corrupción en Trámites, OPAs y Consultas de Acceso a la Información Pública"),'6.Valoración Control Corrupción'!F38,"No Aplica"))</f>
        <v/>
      </c>
      <c r="T38" s="84" t="str">
        <f>IF($H$36="","",
IF(OR($H$36="Corrupción",$H$36="Lavado de Activos",$H$36="Financiación del Terrorismo",$H$36="Corrupción en Trámites, OPAs y Consultas de Acceso a la Información Pública"),'6.Valoración Control Corrupción'!G38,"No Aplica"))</f>
        <v/>
      </c>
      <c r="U38" s="84" t="str">
        <f>IF($H$36="","",
IF(OR($H$36="Corrupción",$H$36="Lavado de Activos",$H$36="Financiación del Terrorismo",$H$36="Corrupción en Trámites, OPAs y Consultas de Acceso a la Información Pública"),'6.Valoración Control Corrupción'!H38,"No Aplica"))</f>
        <v/>
      </c>
      <c r="V38" s="84" t="str">
        <f>IF($H$36="","",
IF(OR($H$36="Corrupción",$H$36="Lavado de Activos",$H$36="Financiación del Terrorismo",$H$36="Corrupción en Trámites, OPAs y Consultas de Acceso a la Información Pública"),'6.Valoración Control Corrupción'!I38,"No Aplica"))</f>
        <v/>
      </c>
      <c r="W38" s="84" t="str">
        <f>IF($H$36="","",
IF(OR($H$36="Corrupción",$H$36="Lavado de Activos",$H$36="Financiación del Terrorismo",$H$36="Corrupción en Trámites, OPAs y Consultas de Acceso a la Información Pública"),'6.Valoración Control Corrupción'!J38,"No Aplica"))</f>
        <v/>
      </c>
      <c r="X38" s="74" t="str">
        <f>IF($H$36="","",
IF(OR($H$36="Corrupción",$H$36="Lavado de Activos",$H$36="Financiación del Terrorismo",$H$36="Trámites, OPAs y Consultas de Acceso a la Información Pública"),"No Aplica",'5. Valoración de Controles'!I38))</f>
        <v/>
      </c>
      <c r="Y38" s="74" t="str">
        <f>IF($H$36="","",
IF(OR($H$36="Corrupción",$H$36="Lavado de Activos",$H$36="Financiación del Terrorismo",$H$36="Trámites, OPAs y Consultas de Acceso a la Información Pública"),"No Aplica",'5. Valoración de Controles'!J38))</f>
        <v/>
      </c>
      <c r="Z38" s="74" t="str">
        <f>IF($H$36="","",
IF(OR($H$36="Corrupción",$H$36="Lavado de Activos",$H$36="Financiación del Terrorismo",$H$36="Trámites, OPAs y Consultas de Acceso a la Información Pública"),"No Aplica",'5. Valoración de Controles'!K38))</f>
        <v/>
      </c>
      <c r="AA38" s="74" t="str">
        <f>IF($H$36="","",
IF(OR($H$36="Corrupción",$H$36="Lavado de Activos",$H$36="Financiación del Terrorismo",$H$36="Trámites, OPAs y Consultas de Acceso a la Información Pública"),"No Aplica",'5. Valoración de Controles'!L38))</f>
        <v/>
      </c>
      <c r="AB38" s="74" t="str">
        <f>IF($H$36="","",
IF(OR($H$36="Corrupción",$H$36="Lavado de Activos",$H$36="Financiación del Terrorismo",$H$36="Trámites, OPAs y Consultas de Acceso a la Información Pública"),"No Aplica",'5. Valoración de Controles'!M38))</f>
        <v/>
      </c>
      <c r="AC38" s="74" t="str">
        <f>IF($H$36="","",
IF(OR($H$36="Corrupción",$H$36="Lavado de Activos",$H$36="Financiación del Terrorismo",$H$36="Trámites, OPAs y Consultas de Acceso a la Información Pública"),"No Aplica",'5. Valoración de Controles'!N38))</f>
        <v/>
      </c>
      <c r="AD38" s="74" t="str">
        <f>IF($H$36="","",
IF(OR($H$36="Corrupción",$H$36="Lavado de Activos",$H$36="Financiación del Terrorismo",$H$36="Trámites, OPAs y Consultas de Acceso a la Información Pública"),"No Aplica",'5. Valoración de Controles'!O38))</f>
        <v/>
      </c>
      <c r="AE38" s="74" t="str">
        <f>IF($H$36="","",
IF(OR($H$36="Corrupción",$H$36="Lavado de Activos",$H$36="Financiación del Terrorismo",$H$36="Trámites, OPAs y Consultas de Acceso a la Información Pública"),"No Aplica",'5. Valoración de Controles'!P38))</f>
        <v/>
      </c>
      <c r="AF38" s="74" t="str">
        <f>IF($H$36="","",
IF(OR($H$36="Corrupción",$H$36="Lavado de Activos",$H$36="Financiación del Terrorismo",$H$36="Trámites, OPAs y Consultas de Acceso a la Información Pública"),"No Aplica",'5. Valoración de Controles'!Q38))</f>
        <v/>
      </c>
      <c r="AG38" s="75" t="str">
        <f>IF($H$36="","",
IF(OR($H$36="Corrupción",$H$36="Lavado de Activos",$H$36="Financiación del Terrorismo",$H$36="Corrupción en Trámites, OPAs y Consultas de Acceso a la Información Pública"),"No Aplica",'5. Valoración de Controles'!R38))</f>
        <v/>
      </c>
      <c r="AH38" s="48"/>
      <c r="AI38" s="48"/>
      <c r="AJ38" s="48"/>
      <c r="AK38" s="48"/>
      <c r="AL38" s="48"/>
      <c r="AM38" s="48"/>
      <c r="AN38" s="48"/>
      <c r="AO38" s="48"/>
      <c r="AP38" s="48"/>
      <c r="AQ38" s="48"/>
      <c r="AR38" s="48"/>
      <c r="AS38" s="6"/>
      <c r="AT38" s="6"/>
      <c r="AU38" s="6"/>
      <c r="AV38" s="6"/>
      <c r="AW38" s="6"/>
      <c r="AX38" s="6"/>
      <c r="AY38" s="6"/>
      <c r="AZ38" s="6"/>
      <c r="BA38" s="6"/>
      <c r="BB38" s="6"/>
      <c r="BC38" s="6"/>
      <c r="BD38" s="6"/>
      <c r="BE38" s="6"/>
      <c r="BF38" s="6"/>
      <c r="BG38" s="6"/>
      <c r="BH38" s="6"/>
      <c r="BI38" s="6"/>
      <c r="BJ38" s="6"/>
      <c r="BK38" s="6"/>
      <c r="BL38" s="6"/>
    </row>
    <row r="39" ht="31.5" customHeight="1">
      <c r="A39" s="49">
        <v>11.0</v>
      </c>
      <c r="B39" s="50" t="str">
        <f>'2. Identificación del Riesgo'!B39:B41</f>
        <v/>
      </c>
      <c r="C39" s="50" t="str">
        <f>IF('2. Identificación del Riesgo'!C39:C41="","",'2. Identificación del Riesgo'!C39:C41)</f>
        <v/>
      </c>
      <c r="D39" s="50" t="str">
        <f>IF('2. Identificación del Riesgo'!D39:D41="","",'2. Identificación del Riesgo'!D39:D41)</f>
        <v/>
      </c>
      <c r="E39" s="50" t="str">
        <f>IF('2. Identificación del Riesgo'!E39:E41="","",'2. Identificación del Riesgo'!E39:E41)</f>
        <v/>
      </c>
      <c r="F39" s="50" t="str">
        <f>IF('2. Identificación del Riesgo'!F39:F41="","",'2. Identificación del Riesgo'!F39:F41)</f>
        <v/>
      </c>
      <c r="G39" s="50" t="str">
        <f>IF('2. Identificación del Riesgo'!G39:G41="","",'2. Identificación del Riesgo'!G39:G41)</f>
        <v/>
      </c>
      <c r="H39" s="50" t="str">
        <f>IF('2. Identificación del Riesgo'!H39:H41="","",'2. Identificación del Riesgo'!H39:H41)</f>
        <v/>
      </c>
      <c r="I39" s="50" t="str">
        <f>IF('2. Identificación del Riesgo'!I39:I41="","",'2. Identificación del Riesgo'!I39:I41)</f>
        <v/>
      </c>
      <c r="J39" s="50" t="str">
        <f>IF('2. Identificación del Riesgo'!J39:J41="","",'2. Identificación del Riesgo'!J39:J41)</f>
        <v/>
      </c>
      <c r="K39" s="51" t="str">
        <f>'2. Identificación del Riesgo'!K39:K41</f>
        <v/>
      </c>
      <c r="L39" s="52" t="str">
        <f>'2. Identificación del Riesgo'!L39:L41</f>
        <v/>
      </c>
      <c r="M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1" t="str">
        <f>'2. Identificación del Riesgo'!N39:N41</f>
        <v/>
      </c>
      <c r="O39" s="52" t="str">
        <f>'2. Identificación del Riesgo'!O39:O41</f>
        <v/>
      </c>
      <c r="P39" s="54" t="str">
        <f>'2. Identificación del Riesgo'!P39:P41</f>
        <v/>
      </c>
      <c r="Q39" s="84" t="str">
        <f>IF($H$39="","",
IF(OR($H$39="Corrupción",$H$39="Lavado de Activos",$H$39="Financiación del Terrorismo",$H$39="Corrupción en Trámites, OPAs y Consultas de Acceso a la Información Pública"),"No Aplica",'5. Valoración de Controles'!H39))</f>
        <v/>
      </c>
      <c r="R39" s="84" t="str">
        <f>IF($H$39="","",
IF(OR($H$39="Corrupción",$H$39="Lavado de Activos",$H$39="Financiación del Terrorismo",$H$39="Corrupción en Trámites, OPAs y Consultas de Acceso a la Información Pública"),'6.Valoración Control Corrupción'!E39,"No Aplica"))</f>
        <v/>
      </c>
      <c r="S39" s="84" t="str">
        <f>IF($H$39="","",
IF(OR($H$39="Corrupción",$H$39="Lavado de Activos",$H$39="Financiación del Terrorismo",$H$39="Corrupción en Trámites, OPAs y Consultas de Acceso a la Información Pública"),'6.Valoración Control Corrupción'!F39,"No Aplica"))</f>
        <v/>
      </c>
      <c r="T39" s="84" t="str">
        <f>IF($H$39="","",
IF(OR($H$39="Corrupción",$H$39="Lavado de Activos",$H$39="Financiación del Terrorismo",$H$39="Corrupción en Trámites, OPAs y Consultas de Acceso a la Información Pública"),'6.Valoración Control Corrupción'!G39,"No Aplica"))</f>
        <v/>
      </c>
      <c r="U39" s="84" t="str">
        <f>IF($H$39="","",
IF(OR($H$39="Corrupción",$H$39="Lavado de Activos",$H$39="Financiación del Terrorismo",$H$39="Corrupción en Trámites, OPAs y Consultas de Acceso a la Información Pública"),'6.Valoración Control Corrupción'!H39,"No Aplica"))</f>
        <v/>
      </c>
      <c r="V39" s="84" t="str">
        <f>IF($H$39="","",
IF(OR($H$39="Corrupción",$H$39="Lavado de Activos",$H$39="Financiación del Terrorismo",$H$39="Corrupción en Trámites, OPAs y Consultas de Acceso a la Información Pública"),'6.Valoración Control Corrupción'!I39,"No Aplica"))</f>
        <v/>
      </c>
      <c r="W39" s="84" t="str">
        <f>IF($H$39="","",
IF(OR($H$39="Corrupción",$H$39="Lavado de Activos",$H$39="Financiación del Terrorismo",$H$39="Corrupción en Trámites, OPAs y Consultas de Acceso a la Información Pública"),'6.Valoración Control Corrupción'!J39,"No Aplica"))</f>
        <v/>
      </c>
      <c r="X39" s="74" t="str">
        <f>IF($H$39="","",
IF(OR($H$39="Corrupción",$H$39="Lavado de Activos",$H$39="Financiación del Terrorismo",$H$39="Trámites, OPAs y Consultas de Acceso a la Información Pública"),"No Aplica",'5. Valoración de Controles'!I39))</f>
        <v/>
      </c>
      <c r="Y39" s="74" t="str">
        <f>IF($H$39="","",
IF(OR($H$39="Corrupción",$H$39="Lavado de Activos",$H$39="Financiación del Terrorismo",$H$39="Trámites, OPAs y Consultas de Acceso a la Información Pública"),"No Aplica",'5. Valoración de Controles'!J39))</f>
        <v/>
      </c>
      <c r="Z39" s="74" t="str">
        <f>IF($H$39="","",
IF(OR($H$39="Corrupción",$H$39="Lavado de Activos",$H$39="Financiación del Terrorismo",$H$39="Trámites, OPAs y Consultas de Acceso a la Información Pública"),"No Aplica",'5. Valoración de Controles'!K39))</f>
        <v/>
      </c>
      <c r="AA39" s="74" t="str">
        <f>IF($H$39="","",
IF(OR($H$39="Corrupción",$H$39="Lavado de Activos",$H$39="Financiación del Terrorismo",$H$39="Trámites, OPAs y Consultas de Acceso a la Información Pública"),"No Aplica",'5. Valoración de Controles'!L39))</f>
        <v/>
      </c>
      <c r="AB39" s="74" t="str">
        <f>IF($H$39="","",
IF(OR($H$39="Corrupción",$H$39="Lavado de Activos",$H$39="Financiación del Terrorismo",$H$39="Trámites, OPAs y Consultas de Acceso a la Información Pública"),"No Aplica",'5. Valoración de Controles'!M39))</f>
        <v/>
      </c>
      <c r="AC39" s="74" t="str">
        <f>IF($H$39="","",
IF(OR($H$39="Corrupción",$H$39="Lavado de Activos",$H$39="Financiación del Terrorismo",$H$39="Trámites, OPAs y Consultas de Acceso a la Información Pública"),"No Aplica",'5. Valoración de Controles'!N39))</f>
        <v/>
      </c>
      <c r="AD39" s="74" t="str">
        <f>IF($H$39="","",
IF(OR($H$39="Corrupción",$H$39="Lavado de Activos",$H$39="Financiación del Terrorismo",$H$39="Trámites, OPAs y Consultas de Acceso a la Información Pública"),"No Aplica",'5. Valoración de Controles'!O39))</f>
        <v/>
      </c>
      <c r="AE39" s="74" t="str">
        <f>IF($H$39="","",
IF(OR($H$39="Corrupción",$H$39="Lavado de Activos",$H$39="Financiación del Terrorismo",$H$39="Trámites, OPAs y Consultas de Acceso a la Información Pública"),"No Aplica",'5. Valoración de Controles'!P39))</f>
        <v/>
      </c>
      <c r="AF39" s="74" t="str">
        <f>IF($H$39="","",
IF(OR($H$39="Corrupción",$H$39="Lavado de Activos",$H$39="Financiación del Terrorismo",$H$39="Trámites, OPAs y Consultas de Acceso a la Información Pública"),"No Aplica",'5. Valoración de Controles'!Q39))</f>
        <v/>
      </c>
      <c r="AG39" s="75" t="str">
        <f>IF($H$39="","",
IF(OR($H$39="Corrupción",$H$39="Lavado de Activos",$H$39="Financiación del Terrorismo",$H$39="Corrupción en Trámites, OPAs y Consultas de Acceso a la Información Pública"),"No Aplica",'5. Valoración de Controles'!R39))</f>
        <v/>
      </c>
      <c r="AH39" s="51"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89"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1"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89"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4"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3"/>
      <c r="AN39" s="72"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2"/>
      <c r="AP39" s="90"/>
      <c r="AQ39" s="90" t="str">
        <f>IF(AO39="","","∑ Peso porcentual de cada acción definida")</f>
        <v/>
      </c>
      <c r="AR39" s="50"/>
      <c r="AS39" s="7"/>
      <c r="AT39" s="7"/>
      <c r="AU39" s="7"/>
      <c r="AV39" s="7"/>
      <c r="AW39" s="7"/>
      <c r="AX39" s="7"/>
      <c r="AY39" s="7"/>
      <c r="AZ39" s="7"/>
      <c r="BA39" s="7"/>
      <c r="BB39" s="7"/>
      <c r="BC39" s="7"/>
      <c r="BD39" s="7"/>
      <c r="BE39" s="7"/>
      <c r="BF39" s="7"/>
      <c r="BG39" s="7"/>
      <c r="BH39" s="7"/>
      <c r="BI39" s="7"/>
      <c r="BJ39" s="7"/>
      <c r="BK39" s="7"/>
      <c r="BL39" s="7"/>
    </row>
    <row r="40" ht="31.5" customHeight="1">
      <c r="A40" s="43"/>
      <c r="B40" s="43"/>
      <c r="C40" s="43"/>
      <c r="D40" s="43"/>
      <c r="E40" s="43"/>
      <c r="F40" s="43"/>
      <c r="G40" s="43"/>
      <c r="H40" s="43"/>
      <c r="I40" s="43"/>
      <c r="J40" s="43"/>
      <c r="K40" s="43"/>
      <c r="L40" s="43"/>
      <c r="M40" s="43"/>
      <c r="N40" s="43"/>
      <c r="O40" s="43"/>
      <c r="P40" s="43"/>
      <c r="Q40" s="84" t="str">
        <f>IF($H$39="","",
IF(OR($H$39="Corrupción",$H$39="Lavado de Activos",$H$39="Financiación del Terrorismo",$H$39="Corrupción en Trámites, OPAs y Consultas de Acceso a la Información Pública"),"No Aplica",'5. Valoración de Controles'!H40))</f>
        <v/>
      </c>
      <c r="R40" s="84" t="str">
        <f>IF($H$39="","",
IF(OR($H$39="Corrupción",$H$39="Lavado de Activos",$H$39="Financiación del Terrorismo",$H$39="Corrupción en Trámites, OPAs y Consultas de Acceso a la Información Pública"),'6.Valoración Control Corrupción'!E40,"No Aplica"))</f>
        <v/>
      </c>
      <c r="S40" s="84" t="str">
        <f>IF($H$39="","",
IF(OR($H$39="Corrupción",$H$39="Lavado de Activos",$H$39="Financiación del Terrorismo",$H$39="Corrupción en Trámites, OPAs y Consultas de Acceso a la Información Pública"),'6.Valoración Control Corrupción'!F40,"No Aplica"))</f>
        <v/>
      </c>
      <c r="T40" s="84" t="str">
        <f>IF($H$39="","",
IF(OR($H$39="Corrupción",$H$39="Lavado de Activos",$H$39="Financiación del Terrorismo",$H$39="Corrupción en Trámites, OPAs y Consultas de Acceso a la Información Pública"),'6.Valoración Control Corrupción'!G40,"No Aplica"))</f>
        <v/>
      </c>
      <c r="U40" s="84" t="str">
        <f>IF($H$39="","",
IF(OR($H$39="Corrupción",$H$39="Lavado de Activos",$H$39="Financiación del Terrorismo",$H$39="Corrupción en Trámites, OPAs y Consultas de Acceso a la Información Pública"),'6.Valoración Control Corrupción'!H40,"No Aplica"))</f>
        <v/>
      </c>
      <c r="V40" s="84" t="str">
        <f>IF($H$39="","",
IF(OR($H$39="Corrupción",$H$39="Lavado de Activos",$H$39="Financiación del Terrorismo",$H$39="Corrupción en Trámites, OPAs y Consultas de Acceso a la Información Pública"),'6.Valoración Control Corrupción'!I40,"No Aplica"))</f>
        <v/>
      </c>
      <c r="W40" s="84" t="str">
        <f>IF($H$39="","",
IF(OR($H$39="Corrupción",$H$39="Lavado de Activos",$H$39="Financiación del Terrorismo",$H$39="Corrupción en Trámites, OPAs y Consultas de Acceso a la Información Pública"),'6.Valoración Control Corrupción'!J40,"No Aplica"))</f>
        <v/>
      </c>
      <c r="X40" s="74" t="str">
        <f>IF($H$39="","",
IF(OR($H$39="Corrupción",$H$39="Lavado de Activos",$H$39="Financiación del Terrorismo",$H$39="Trámites, OPAs y Consultas de Acceso a la Información Pública"),"No Aplica",'5. Valoración de Controles'!I40))</f>
        <v/>
      </c>
      <c r="Y40" s="74" t="str">
        <f>IF($H$39="","",
IF(OR($H$39="Corrupción",$H$39="Lavado de Activos",$H$39="Financiación del Terrorismo",$H$39="Trámites, OPAs y Consultas de Acceso a la Información Pública"),"No Aplica",'5. Valoración de Controles'!J40))</f>
        <v/>
      </c>
      <c r="Z40" s="74" t="str">
        <f>IF($H$39="","",
IF(OR($H$39="Corrupción",$H$39="Lavado de Activos",$H$39="Financiación del Terrorismo",$H$39="Trámites, OPAs y Consultas de Acceso a la Información Pública"),"No Aplica",'5. Valoración de Controles'!K40))</f>
        <v/>
      </c>
      <c r="AA40" s="74" t="str">
        <f>IF($H$39="","",
IF(OR($H$39="Corrupción",$H$39="Lavado de Activos",$H$39="Financiación del Terrorismo",$H$39="Trámites, OPAs y Consultas de Acceso a la Información Pública"),"No Aplica",'5. Valoración de Controles'!L40))</f>
        <v/>
      </c>
      <c r="AB40" s="74" t="str">
        <f>IF($H$39="","",
IF(OR($H$39="Corrupción",$H$39="Lavado de Activos",$H$39="Financiación del Terrorismo",$H$39="Trámites, OPAs y Consultas de Acceso a la Información Pública"),"No Aplica",'5. Valoración de Controles'!M40))</f>
        <v/>
      </c>
      <c r="AC40" s="74" t="str">
        <f>IF($H$39="","",
IF(OR($H$39="Corrupción",$H$39="Lavado de Activos",$H$39="Financiación del Terrorismo",$H$39="Trámites, OPAs y Consultas de Acceso a la Información Pública"),"No Aplica",'5. Valoración de Controles'!N40))</f>
        <v/>
      </c>
      <c r="AD40" s="74" t="str">
        <f>IF($H$39="","",
IF(OR($H$39="Corrupción",$H$39="Lavado de Activos",$H$39="Financiación del Terrorismo",$H$39="Trámites, OPAs y Consultas de Acceso a la Información Pública"),"No Aplica",'5. Valoración de Controles'!O40))</f>
        <v/>
      </c>
      <c r="AE40" s="74" t="str">
        <f>IF($H$39="","",
IF(OR($H$39="Corrupción",$H$39="Lavado de Activos",$H$39="Financiación del Terrorismo",$H$39="Trámites, OPAs y Consultas de Acceso a la Información Pública"),"No Aplica",'5. Valoración de Controles'!P40))</f>
        <v/>
      </c>
      <c r="AF40" s="74" t="str">
        <f>IF($H$39="","",
IF(OR($H$39="Corrupción",$H$39="Lavado de Activos",$H$39="Financiación del Terrorismo",$H$39="Trámites, OPAs y Consultas de Acceso a la Información Pública"),"No Aplica",'5. Valoración de Controles'!Q40))</f>
        <v/>
      </c>
      <c r="AG40" s="75" t="str">
        <f>IF($H$39="","",
IF(OR($H$39="Corrupción",$H$39="Lavado de Activos",$H$39="Financiación del Terrorismo",$H$39="Corrupción en Trámites, OPAs y Consultas de Acceso a la Información Pública"),"No Aplica",'5. Valoración de Controles'!R40))</f>
        <v/>
      </c>
      <c r="AH40" s="43"/>
      <c r="AI40" s="43"/>
      <c r="AJ40" s="43"/>
      <c r="AK40" s="43"/>
      <c r="AL40" s="43"/>
      <c r="AM40" s="43"/>
      <c r="AN40" s="43"/>
      <c r="AO40" s="43"/>
      <c r="AP40" s="43"/>
      <c r="AQ40" s="43"/>
      <c r="AR40" s="43"/>
      <c r="AS40" s="6"/>
      <c r="AT40" s="6"/>
      <c r="AU40" s="6"/>
      <c r="AV40" s="6"/>
      <c r="AW40" s="6"/>
      <c r="AX40" s="6"/>
      <c r="AY40" s="6"/>
      <c r="AZ40" s="6"/>
      <c r="BA40" s="6"/>
      <c r="BB40" s="6"/>
      <c r="BC40" s="6"/>
      <c r="BD40" s="6"/>
      <c r="BE40" s="6"/>
      <c r="BF40" s="6"/>
      <c r="BG40" s="6"/>
      <c r="BH40" s="6"/>
      <c r="BI40" s="6"/>
      <c r="BJ40" s="6"/>
      <c r="BK40" s="6"/>
      <c r="BL40" s="6"/>
    </row>
    <row r="41" ht="31.5" customHeight="1">
      <c r="A41" s="48"/>
      <c r="B41" s="48"/>
      <c r="C41" s="48"/>
      <c r="D41" s="48"/>
      <c r="E41" s="48"/>
      <c r="F41" s="48"/>
      <c r="G41" s="48"/>
      <c r="H41" s="48"/>
      <c r="I41" s="48"/>
      <c r="J41" s="48"/>
      <c r="K41" s="48"/>
      <c r="L41" s="48"/>
      <c r="M41" s="48"/>
      <c r="N41" s="48"/>
      <c r="O41" s="48"/>
      <c r="P41" s="48"/>
      <c r="Q41" s="84" t="str">
        <f>IF($H$39="","",
IF(OR($H$39="Corrupción",$H$39="Lavado de Activos",$H$39="Financiación del Terrorismo",$H$39="Corrupción en Trámites, OPAs y Consultas de Acceso a la Información Pública"),"No Aplica",'5. Valoración de Controles'!H41))</f>
        <v/>
      </c>
      <c r="R41" s="84" t="str">
        <f>IF($H$39="","",
IF(OR($H$39="Corrupción",$H$39="Lavado de Activos",$H$39="Financiación del Terrorismo",$H$39="Corrupción en Trámites, OPAs y Consultas de Acceso a la Información Pública"),'6.Valoración Control Corrupción'!E41,"No Aplica"))</f>
        <v/>
      </c>
      <c r="S41" s="84" t="str">
        <f>IF($H$39="","",
IF(OR($H$39="Corrupción",$H$39="Lavado de Activos",$H$39="Financiación del Terrorismo",$H$39="Corrupción en Trámites, OPAs y Consultas de Acceso a la Información Pública"),'6.Valoración Control Corrupción'!F41,"No Aplica"))</f>
        <v/>
      </c>
      <c r="T41" s="84" t="str">
        <f>IF($H$39="","",
IF(OR($H$39="Corrupción",$H$39="Lavado de Activos",$H$39="Financiación del Terrorismo",$H$39="Corrupción en Trámites, OPAs y Consultas de Acceso a la Información Pública"),'6.Valoración Control Corrupción'!G41,"No Aplica"))</f>
        <v/>
      </c>
      <c r="U41" s="84" t="str">
        <f>IF($H$39="","",
IF(OR($H$39="Corrupción",$H$39="Lavado de Activos",$H$39="Financiación del Terrorismo",$H$39="Corrupción en Trámites, OPAs y Consultas de Acceso a la Información Pública"),'6.Valoración Control Corrupción'!H41,"No Aplica"))</f>
        <v/>
      </c>
      <c r="V41" s="84" t="str">
        <f>IF($H$39="","",
IF(OR($H$39="Corrupción",$H$39="Lavado de Activos",$H$39="Financiación del Terrorismo",$H$39="Corrupción en Trámites, OPAs y Consultas de Acceso a la Información Pública"),'6.Valoración Control Corrupción'!I41,"No Aplica"))</f>
        <v/>
      </c>
      <c r="W41" s="84" t="str">
        <f>IF($H$39="","",
IF(OR($H$39="Corrupción",$H$39="Lavado de Activos",$H$39="Financiación del Terrorismo",$H$39="Corrupción en Trámites, OPAs y Consultas de Acceso a la Información Pública"),'6.Valoración Control Corrupción'!J41,"No Aplica"))</f>
        <v/>
      </c>
      <c r="X41" s="74" t="str">
        <f>IF($H$39="","",
IF(OR($H$39="Corrupción",$H$39="Lavado de Activos",$H$39="Financiación del Terrorismo",$H$39="Trámites, OPAs y Consultas de Acceso a la Información Pública"),"No Aplica",'5. Valoración de Controles'!I41))</f>
        <v/>
      </c>
      <c r="Y41" s="74" t="str">
        <f>IF($H$39="","",
IF(OR($H$39="Corrupción",$H$39="Lavado de Activos",$H$39="Financiación del Terrorismo",$H$39="Trámites, OPAs y Consultas de Acceso a la Información Pública"),"No Aplica",'5. Valoración de Controles'!J41))</f>
        <v/>
      </c>
      <c r="Z41" s="74" t="str">
        <f>IF($H$39="","",
IF(OR($H$39="Corrupción",$H$39="Lavado de Activos",$H$39="Financiación del Terrorismo",$H$39="Trámites, OPAs y Consultas de Acceso a la Información Pública"),"No Aplica",'5. Valoración de Controles'!K41))</f>
        <v/>
      </c>
      <c r="AA41" s="74" t="str">
        <f>IF($H$39="","",
IF(OR($H$39="Corrupción",$H$39="Lavado de Activos",$H$39="Financiación del Terrorismo",$H$39="Trámites, OPAs y Consultas de Acceso a la Información Pública"),"No Aplica",'5. Valoración de Controles'!L41))</f>
        <v/>
      </c>
      <c r="AB41" s="74" t="str">
        <f>IF($H$39="","",
IF(OR($H$39="Corrupción",$H$39="Lavado de Activos",$H$39="Financiación del Terrorismo",$H$39="Trámites, OPAs y Consultas de Acceso a la Información Pública"),"No Aplica",'5. Valoración de Controles'!M41))</f>
        <v/>
      </c>
      <c r="AC41" s="74" t="str">
        <f>IF($H$39="","",
IF(OR($H$39="Corrupción",$H$39="Lavado de Activos",$H$39="Financiación del Terrorismo",$H$39="Trámites, OPAs y Consultas de Acceso a la Información Pública"),"No Aplica",'5. Valoración de Controles'!N41))</f>
        <v/>
      </c>
      <c r="AD41" s="74" t="str">
        <f>IF($H$39="","",
IF(OR($H$39="Corrupción",$H$39="Lavado de Activos",$H$39="Financiación del Terrorismo",$H$39="Trámites, OPAs y Consultas de Acceso a la Información Pública"),"No Aplica",'5. Valoración de Controles'!O41))</f>
        <v/>
      </c>
      <c r="AE41" s="74" t="str">
        <f>IF($H$39="","",
IF(OR($H$39="Corrupción",$H$39="Lavado de Activos",$H$39="Financiación del Terrorismo",$H$39="Trámites, OPAs y Consultas de Acceso a la Información Pública"),"No Aplica",'5. Valoración de Controles'!P41))</f>
        <v/>
      </c>
      <c r="AF41" s="74" t="str">
        <f>IF($H$39="","",
IF(OR($H$39="Corrupción",$H$39="Lavado de Activos",$H$39="Financiación del Terrorismo",$H$39="Trámites, OPAs y Consultas de Acceso a la Información Pública"),"No Aplica",'5. Valoración de Controles'!Q41))</f>
        <v/>
      </c>
      <c r="AG41" s="75" t="str">
        <f>IF($H$39="","",
IF(OR($H$39="Corrupción",$H$39="Lavado de Activos",$H$39="Financiación del Terrorismo",$H$39="Corrupción en Trámites, OPAs y Consultas de Acceso a la Información Pública"),"No Aplica",'5. Valoración de Controles'!R41))</f>
        <v/>
      </c>
      <c r="AH41" s="48"/>
      <c r="AI41" s="48"/>
      <c r="AJ41" s="48"/>
      <c r="AK41" s="48"/>
      <c r="AL41" s="48"/>
      <c r="AM41" s="48"/>
      <c r="AN41" s="48"/>
      <c r="AO41" s="48"/>
      <c r="AP41" s="48"/>
      <c r="AQ41" s="48"/>
      <c r="AR41" s="48"/>
      <c r="AS41" s="6"/>
      <c r="AT41" s="6"/>
      <c r="AU41" s="6"/>
      <c r="AV41" s="6"/>
      <c r="AW41" s="6"/>
      <c r="AX41" s="6"/>
      <c r="AY41" s="6"/>
      <c r="AZ41" s="6"/>
      <c r="BA41" s="6"/>
      <c r="BB41" s="6"/>
      <c r="BC41" s="6"/>
      <c r="BD41" s="6"/>
      <c r="BE41" s="6"/>
      <c r="BF41" s="6"/>
      <c r="BG41" s="6"/>
      <c r="BH41" s="6"/>
      <c r="BI41" s="6"/>
      <c r="BJ41" s="6"/>
      <c r="BK41" s="6"/>
      <c r="BL41" s="6"/>
    </row>
    <row r="42" ht="31.5" customHeight="1">
      <c r="A42" s="49">
        <v>12.0</v>
      </c>
      <c r="B42" s="50" t="str">
        <f>'2. Identificación del Riesgo'!B42:B44</f>
        <v/>
      </c>
      <c r="C42" s="50" t="str">
        <f>IF('2. Identificación del Riesgo'!C42:C44="","",'2. Identificación del Riesgo'!C42:C44)</f>
        <v/>
      </c>
      <c r="D42" s="50" t="str">
        <f>IF('2. Identificación del Riesgo'!D42:D44="","",'2. Identificación del Riesgo'!D42:D44)</f>
        <v/>
      </c>
      <c r="E42" s="50" t="str">
        <f>IF('2. Identificación del Riesgo'!E42:E44="","",'2. Identificación del Riesgo'!E42:E44)</f>
        <v/>
      </c>
      <c r="F42" s="50" t="str">
        <f>IF('2. Identificación del Riesgo'!F42:F44="","",'2. Identificación del Riesgo'!F42:F44)</f>
        <v/>
      </c>
      <c r="G42" s="50" t="str">
        <f>IF('2. Identificación del Riesgo'!G42:G44="","",'2. Identificación del Riesgo'!G42:G44)</f>
        <v/>
      </c>
      <c r="H42" s="50" t="str">
        <f>IF('2. Identificación del Riesgo'!H42:H44="","",'2. Identificación del Riesgo'!H42:H44)</f>
        <v/>
      </c>
      <c r="I42" s="50" t="str">
        <f>IF('2. Identificación del Riesgo'!I42:I44="","",'2. Identificación del Riesgo'!I42:I44)</f>
        <v/>
      </c>
      <c r="J42" s="50" t="str">
        <f>IF('2. Identificación del Riesgo'!J42:J44="","",'2. Identificación del Riesgo'!J42:J44)</f>
        <v/>
      </c>
      <c r="K42" s="51" t="str">
        <f>'2. Identificación del Riesgo'!K42:K44</f>
        <v/>
      </c>
      <c r="L42" s="52" t="str">
        <f>'2. Identificación del Riesgo'!L42:L44</f>
        <v/>
      </c>
      <c r="M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1" t="str">
        <f>'2. Identificación del Riesgo'!N42:N44</f>
        <v/>
      </c>
      <c r="O42" s="52" t="str">
        <f>'2. Identificación del Riesgo'!O42:O44</f>
        <v/>
      </c>
      <c r="P42" s="54" t="str">
        <f>'2. Identificación del Riesgo'!P42:P44</f>
        <v/>
      </c>
      <c r="Q42" s="84" t="str">
        <f>IF($H$42="","",
IF(OR($H$42="Corrupción",$H$42="Lavado de Activos",$H$42="Financiación del Terrorismo",$H$42="Corrupción en Trámites, OPAs y Consultas de Acceso a la Información Pública"),"No Aplica",'5. Valoración de Controles'!H42))</f>
        <v/>
      </c>
      <c r="R42" s="84" t="str">
        <f>IF($H$42="","",
IF(OR($H$42="Corrupción",$H$42="Lavado de Activos",$H$42="Financiación del Terrorismo",$H$42="Corrupción en Trámites, OPAs y Consultas de Acceso a la Información Pública"),'6.Valoración Control Corrupción'!E42,"No Aplica"))</f>
        <v/>
      </c>
      <c r="S42" s="84" t="str">
        <f>IF($H$42="","",
IF(OR($H$42="Corrupción",$H$42="Lavado de Activos",$H$42="Financiación del Terrorismo",$H$42="Corrupción en Trámites, OPAs y Consultas de Acceso a la Información Pública"),'6.Valoración Control Corrupción'!F42,"No Aplica"))</f>
        <v/>
      </c>
      <c r="T42" s="84" t="str">
        <f>IF($H$42="","",
IF(OR($H$42="Corrupción",$H$42="Lavado de Activos",$H$42="Financiación del Terrorismo",$H$42="Corrupción en Trámites, OPAs y Consultas de Acceso a la Información Pública"),'6.Valoración Control Corrupción'!G42,"No Aplica"))</f>
        <v/>
      </c>
      <c r="U42" s="84" t="str">
        <f>IF($H$42="","",
IF(OR($H$42="Corrupción",$H$42="Lavado de Activos",$H$42="Financiación del Terrorismo",$H$42="Corrupción en Trámites, OPAs y Consultas de Acceso a la Información Pública"),'6.Valoración Control Corrupción'!H42,"No Aplica"))</f>
        <v/>
      </c>
      <c r="V42" s="84" t="str">
        <f>IF($H$42="","",
IF(OR($H$42="Corrupción",$H$42="Lavado de Activos",$H$42="Financiación del Terrorismo",$H$42="Corrupción en Trámites, OPAs y Consultas de Acceso a la Información Pública"),'6.Valoración Control Corrupción'!I42,"No Aplica"))</f>
        <v/>
      </c>
      <c r="W42" s="84" t="str">
        <f>IF($H$42="","",
IF(OR($H$42="Corrupción",$H$42="Lavado de Activos",$H$42="Financiación del Terrorismo",$H$42="Corrupción en Trámites, OPAs y Consultas de Acceso a la Información Pública"),'6.Valoración Control Corrupción'!J42,"No Aplica"))</f>
        <v/>
      </c>
      <c r="X42" s="74" t="str">
        <f>IF($H$42="","",
IF(OR($H$42="Corrupción",$H$42="Lavado de Activos",$H$42="Financiación del Terrorismo",$H$42="Trámites, OPAs y Consultas de Acceso a la Información Pública"),"No Aplica",'5. Valoración de Controles'!I42))</f>
        <v/>
      </c>
      <c r="Y42" s="74" t="str">
        <f>IF($H$42="","",
IF(OR($H$42="Corrupción",$H$42="Lavado de Activos",$H$42="Financiación del Terrorismo",$H$42="Trámites, OPAs y Consultas de Acceso a la Información Pública"),"No Aplica",'5. Valoración de Controles'!J42))</f>
        <v/>
      </c>
      <c r="Z42" s="74" t="str">
        <f>IF($H$42="","",
IF(OR($H$42="Corrupción",$H$42="Lavado de Activos",$H$42="Financiación del Terrorismo",$H$42="Trámites, OPAs y Consultas de Acceso a la Información Pública"),"No Aplica",'5. Valoración de Controles'!K42))</f>
        <v/>
      </c>
      <c r="AA42" s="74" t="str">
        <f>IF($H$42="","",
IF(OR($H$42="Corrupción",$H$42="Lavado de Activos",$H$42="Financiación del Terrorismo",$H$42="Trámites, OPAs y Consultas de Acceso a la Información Pública"),"No Aplica",'5. Valoración de Controles'!L42))</f>
        <v/>
      </c>
      <c r="AB42" s="74" t="str">
        <f>IF($H$42="","",
IF(OR($H$42="Corrupción",$H$42="Lavado de Activos",$H$42="Financiación del Terrorismo",$H$42="Trámites, OPAs y Consultas de Acceso a la Información Pública"),"No Aplica",'5. Valoración de Controles'!M42))</f>
        <v/>
      </c>
      <c r="AC42" s="74" t="str">
        <f>IF($H$42="","",
IF(OR($H$42="Corrupción",$H$42="Lavado de Activos",$H$42="Financiación del Terrorismo",$H$42="Trámites, OPAs y Consultas de Acceso a la Información Pública"),"No Aplica",'5. Valoración de Controles'!N42))</f>
        <v/>
      </c>
      <c r="AD42" s="74" t="str">
        <f>IF($H$42="","",
IF(OR($H$42="Corrupción",$H$42="Lavado de Activos",$H$42="Financiación del Terrorismo",$H$42="Trámites, OPAs y Consultas de Acceso a la Información Pública"),"No Aplica",'5. Valoración de Controles'!O42))</f>
        <v/>
      </c>
      <c r="AE42" s="74" t="str">
        <f>IF($H$42="","",
IF(OR($H$42="Corrupción",$H$42="Lavado de Activos",$H$42="Financiación del Terrorismo",$H$42="Trámites, OPAs y Consultas de Acceso a la Información Pública"),"No Aplica",'5. Valoración de Controles'!P42))</f>
        <v/>
      </c>
      <c r="AF42" s="74" t="str">
        <f>IF($H$42="","",
IF(OR($H$42="Corrupción",$H$42="Lavado de Activos",$H$42="Financiación del Terrorismo",$H$42="Trámites, OPAs y Consultas de Acceso a la Información Pública"),"No Aplica",'5. Valoración de Controles'!Q42))</f>
        <v/>
      </c>
      <c r="AG42" s="75" t="str">
        <f>IF($H$42="","",
IF(OR($H$42="Corrupción",$H$42="Lavado de Activos",$H$42="Financiación del Terrorismo",$H$42="Corrupción en Trámites, OPAs y Consultas de Acceso a la Información Pública"),"No Aplica",'5. Valoración de Controles'!R42))</f>
        <v/>
      </c>
      <c r="AH42" s="51"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89"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1"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89"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4"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3"/>
      <c r="AN42" s="72"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2"/>
      <c r="AP42" s="90"/>
      <c r="AQ42" s="90" t="str">
        <f>IF(AO42="","","∑ Peso porcentual de cada acción definida")</f>
        <v/>
      </c>
      <c r="AR42" s="50"/>
      <c r="AS42" s="7"/>
      <c r="AT42" s="7"/>
      <c r="AU42" s="7"/>
      <c r="AV42" s="7"/>
      <c r="AW42" s="7"/>
      <c r="AX42" s="7"/>
      <c r="AY42" s="7"/>
      <c r="AZ42" s="7"/>
      <c r="BA42" s="7"/>
      <c r="BB42" s="7"/>
      <c r="BC42" s="7"/>
      <c r="BD42" s="7"/>
      <c r="BE42" s="7"/>
      <c r="BF42" s="7"/>
      <c r="BG42" s="7"/>
      <c r="BH42" s="7"/>
      <c r="BI42" s="7"/>
      <c r="BJ42" s="7"/>
      <c r="BK42" s="7"/>
      <c r="BL42" s="7"/>
    </row>
    <row r="43" ht="31.5" customHeight="1">
      <c r="A43" s="43"/>
      <c r="B43" s="43"/>
      <c r="C43" s="43"/>
      <c r="D43" s="43"/>
      <c r="E43" s="43"/>
      <c r="F43" s="43"/>
      <c r="G43" s="43"/>
      <c r="H43" s="43"/>
      <c r="I43" s="43"/>
      <c r="J43" s="43"/>
      <c r="K43" s="43"/>
      <c r="L43" s="43"/>
      <c r="M43" s="43"/>
      <c r="N43" s="43"/>
      <c r="O43" s="43"/>
      <c r="P43" s="43"/>
      <c r="Q43" s="84" t="str">
        <f>IF($H$42="","",
IF(OR($H$42="Corrupción",$H$42="Lavado de Activos",$H$42="Financiación del Terrorismo",$H$42="Corrupción en Trámites, OPAs y Consultas de Acceso a la Información Pública"),"No Aplica",'5. Valoración de Controles'!H43))</f>
        <v/>
      </c>
      <c r="R43" s="84" t="str">
        <f>IF($H$42="","",
IF(OR($H$42="Corrupción",$H$42="Lavado de Activos",$H$42="Financiación del Terrorismo",$H$42="Corrupción en Trámites, OPAs y Consultas de Acceso a la Información Pública"),'6.Valoración Control Corrupción'!E43,"No Aplica"))</f>
        <v/>
      </c>
      <c r="S43" s="84" t="str">
        <f>IF($H$42="","",
IF(OR($H$42="Corrupción",$H$42="Lavado de Activos",$H$42="Financiación del Terrorismo",$H$42="Corrupción en Trámites, OPAs y Consultas de Acceso a la Información Pública"),'6.Valoración Control Corrupción'!F43,"No Aplica"))</f>
        <v/>
      </c>
      <c r="T43" s="84" t="str">
        <f>IF($H$42="","",
IF(OR($H$42="Corrupción",$H$42="Lavado de Activos",$H$42="Financiación del Terrorismo",$H$42="Corrupción en Trámites, OPAs y Consultas de Acceso a la Información Pública"),'6.Valoración Control Corrupción'!G43,"No Aplica"))</f>
        <v/>
      </c>
      <c r="U43" s="84" t="str">
        <f>IF($H$42="","",
IF(OR($H$42="Corrupción",$H$42="Lavado de Activos",$H$42="Financiación del Terrorismo",$H$42="Corrupción en Trámites, OPAs y Consultas de Acceso a la Información Pública"),'6.Valoración Control Corrupción'!H43,"No Aplica"))</f>
        <v/>
      </c>
      <c r="V43" s="84" t="str">
        <f>IF($H$42="","",
IF(OR($H$42="Corrupción",$H$42="Lavado de Activos",$H$42="Financiación del Terrorismo",$H$42="Corrupción en Trámites, OPAs y Consultas de Acceso a la Información Pública"),'6.Valoración Control Corrupción'!I43,"No Aplica"))</f>
        <v/>
      </c>
      <c r="W43" s="84" t="str">
        <f>IF($H$42="","",
IF(OR($H$42="Corrupción",$H$42="Lavado de Activos",$H$42="Financiación del Terrorismo",$H$42="Corrupción en Trámites, OPAs y Consultas de Acceso a la Información Pública"),'6.Valoración Control Corrupción'!J43,"No Aplica"))</f>
        <v/>
      </c>
      <c r="X43" s="74" t="str">
        <f>IF($H$42="","",
IF(OR($H$42="Corrupción",$H$42="Lavado de Activos",$H$42="Financiación del Terrorismo",$H$42="Trámites, OPAs y Consultas de Acceso a la Información Pública"),"No Aplica",'5. Valoración de Controles'!I43))</f>
        <v/>
      </c>
      <c r="Y43" s="74" t="str">
        <f>IF($H$42="","",
IF(OR($H$42="Corrupción",$H$42="Lavado de Activos",$H$42="Financiación del Terrorismo",$H$42="Trámites, OPAs y Consultas de Acceso a la Información Pública"),"No Aplica",'5. Valoración de Controles'!J43))</f>
        <v/>
      </c>
      <c r="Z43" s="74" t="str">
        <f>IF($H$42="","",
IF(OR($H$42="Corrupción",$H$42="Lavado de Activos",$H$42="Financiación del Terrorismo",$H$42="Trámites, OPAs y Consultas de Acceso a la Información Pública"),"No Aplica",'5. Valoración de Controles'!K43))</f>
        <v/>
      </c>
      <c r="AA43" s="74" t="str">
        <f>IF($H$42="","",
IF(OR($H$42="Corrupción",$H$42="Lavado de Activos",$H$42="Financiación del Terrorismo",$H$42="Trámites, OPAs y Consultas de Acceso a la Información Pública"),"No Aplica",'5. Valoración de Controles'!L43))</f>
        <v/>
      </c>
      <c r="AB43" s="74" t="str">
        <f>IF($H$42="","",
IF(OR($H$42="Corrupción",$H$42="Lavado de Activos",$H$42="Financiación del Terrorismo",$H$42="Trámites, OPAs y Consultas de Acceso a la Información Pública"),"No Aplica",'5. Valoración de Controles'!M43))</f>
        <v/>
      </c>
      <c r="AC43" s="74" t="str">
        <f>IF($H$42="","",
IF(OR($H$42="Corrupción",$H$42="Lavado de Activos",$H$42="Financiación del Terrorismo",$H$42="Trámites, OPAs y Consultas de Acceso a la Información Pública"),"No Aplica",'5. Valoración de Controles'!N43))</f>
        <v/>
      </c>
      <c r="AD43" s="74" t="str">
        <f>IF($H$42="","",
IF(OR($H$42="Corrupción",$H$42="Lavado de Activos",$H$42="Financiación del Terrorismo",$H$42="Trámites, OPAs y Consultas de Acceso a la Información Pública"),"No Aplica",'5. Valoración de Controles'!O43))</f>
        <v/>
      </c>
      <c r="AE43" s="74" t="str">
        <f>IF($H$42="","",
IF(OR($H$42="Corrupción",$H$42="Lavado de Activos",$H$42="Financiación del Terrorismo",$H$42="Trámites, OPAs y Consultas de Acceso a la Información Pública"),"No Aplica",'5. Valoración de Controles'!P43))</f>
        <v/>
      </c>
      <c r="AF43" s="74" t="str">
        <f>IF($H$42="","",
IF(OR($H$42="Corrupción",$H$42="Lavado de Activos",$H$42="Financiación del Terrorismo",$H$42="Trámites, OPAs y Consultas de Acceso a la Información Pública"),"No Aplica",'5. Valoración de Controles'!Q43))</f>
        <v/>
      </c>
      <c r="AG43" s="75" t="str">
        <f>IF($H$42="","",
IF(OR($H$42="Corrupción",$H$42="Lavado de Activos",$H$42="Financiación del Terrorismo",$H$42="Corrupción en Trámites, OPAs y Consultas de Acceso a la Información Pública"),"No Aplica",'5. Valoración de Controles'!R43))</f>
        <v/>
      </c>
      <c r="AH43" s="43"/>
      <c r="AI43" s="43"/>
      <c r="AJ43" s="43"/>
      <c r="AK43" s="43"/>
      <c r="AL43" s="43"/>
      <c r="AM43" s="43"/>
      <c r="AN43" s="43"/>
      <c r="AO43" s="43"/>
      <c r="AP43" s="43"/>
      <c r="AQ43" s="43"/>
      <c r="AR43" s="43"/>
      <c r="AS43" s="6"/>
      <c r="AT43" s="6"/>
      <c r="AU43" s="6"/>
      <c r="AV43" s="6"/>
      <c r="AW43" s="6"/>
      <c r="AX43" s="6"/>
      <c r="AY43" s="6"/>
      <c r="AZ43" s="6"/>
      <c r="BA43" s="6"/>
      <c r="BB43" s="6"/>
      <c r="BC43" s="6"/>
      <c r="BD43" s="6"/>
      <c r="BE43" s="6"/>
      <c r="BF43" s="6"/>
      <c r="BG43" s="6"/>
      <c r="BH43" s="6"/>
      <c r="BI43" s="6"/>
      <c r="BJ43" s="6"/>
      <c r="BK43" s="6"/>
      <c r="BL43" s="6"/>
    </row>
    <row r="44" ht="31.5" customHeight="1">
      <c r="A44" s="48"/>
      <c r="B44" s="48"/>
      <c r="C44" s="48"/>
      <c r="D44" s="48"/>
      <c r="E44" s="48"/>
      <c r="F44" s="48"/>
      <c r="G44" s="48"/>
      <c r="H44" s="48"/>
      <c r="I44" s="48"/>
      <c r="J44" s="48"/>
      <c r="K44" s="48"/>
      <c r="L44" s="48"/>
      <c r="M44" s="48"/>
      <c r="N44" s="48"/>
      <c r="O44" s="48"/>
      <c r="P44" s="48"/>
      <c r="Q44" s="84" t="str">
        <f>IF($H$42="","",
IF(OR($H$42="Corrupción",$H$42="Lavado de Activos",$H$42="Financiación del Terrorismo",$H$42="Corrupción en Trámites, OPAs y Consultas de Acceso a la Información Pública"),"No Aplica",'5. Valoración de Controles'!H44))</f>
        <v/>
      </c>
      <c r="R44" s="84" t="str">
        <f>IF($H$42="","",
IF(OR($H$42="Corrupción",$H$42="Lavado de Activos",$H$42="Financiación del Terrorismo",$H$42="Corrupción en Trámites, OPAs y Consultas de Acceso a la Información Pública"),'6.Valoración Control Corrupción'!E44,"No Aplica"))</f>
        <v/>
      </c>
      <c r="S44" s="84" t="str">
        <f>IF($H$42="","",
IF(OR($H$42="Corrupción",$H$42="Lavado de Activos",$H$42="Financiación del Terrorismo",$H$42="Corrupción en Trámites, OPAs y Consultas de Acceso a la Información Pública"),'6.Valoración Control Corrupción'!F44,"No Aplica"))</f>
        <v/>
      </c>
      <c r="T44" s="84" t="str">
        <f>IF($H$42="","",
IF(OR($H$42="Corrupción",$H$42="Lavado de Activos",$H$42="Financiación del Terrorismo",$H$42="Corrupción en Trámites, OPAs y Consultas de Acceso a la Información Pública"),'6.Valoración Control Corrupción'!G44,"No Aplica"))</f>
        <v/>
      </c>
      <c r="U44" s="84" t="str">
        <f>IF($H$42="","",
IF(OR($H$42="Corrupción",$H$42="Lavado de Activos",$H$42="Financiación del Terrorismo",$H$42="Corrupción en Trámites, OPAs y Consultas de Acceso a la Información Pública"),'6.Valoración Control Corrupción'!H44,"No Aplica"))</f>
        <v/>
      </c>
      <c r="V44" s="84" t="str">
        <f>IF($H$42="","",
IF(OR($H$42="Corrupción",$H$42="Lavado de Activos",$H$42="Financiación del Terrorismo",$H$42="Corrupción en Trámites, OPAs y Consultas de Acceso a la Información Pública"),'6.Valoración Control Corrupción'!I44,"No Aplica"))</f>
        <v/>
      </c>
      <c r="W44" s="84" t="str">
        <f>IF($H$42="","",
IF(OR($H$42="Corrupción",$H$42="Lavado de Activos",$H$42="Financiación del Terrorismo",$H$42="Corrupción en Trámites, OPAs y Consultas de Acceso a la Información Pública"),'6.Valoración Control Corrupción'!J44,"No Aplica"))</f>
        <v/>
      </c>
      <c r="X44" s="74" t="str">
        <f>IF($H$42="","",
IF(OR($H$42="Corrupción",$H$42="Lavado de Activos",$H$42="Financiación del Terrorismo",$H$42="Trámites, OPAs y Consultas de Acceso a la Información Pública"),"No Aplica",'5. Valoración de Controles'!I44))</f>
        <v/>
      </c>
      <c r="Y44" s="74" t="str">
        <f>IF($H$42="","",
IF(OR($H$42="Corrupción",$H$42="Lavado de Activos",$H$42="Financiación del Terrorismo",$H$42="Trámites, OPAs y Consultas de Acceso a la Información Pública"),"No Aplica",'5. Valoración de Controles'!J44))</f>
        <v/>
      </c>
      <c r="Z44" s="74" t="str">
        <f>IF($H$42="","",
IF(OR($H$42="Corrupción",$H$42="Lavado de Activos",$H$42="Financiación del Terrorismo",$H$42="Trámites, OPAs y Consultas de Acceso a la Información Pública"),"No Aplica",'5. Valoración de Controles'!K44))</f>
        <v/>
      </c>
      <c r="AA44" s="74" t="str">
        <f>IF($H$42="","",
IF(OR($H$42="Corrupción",$H$42="Lavado de Activos",$H$42="Financiación del Terrorismo",$H$42="Trámites, OPAs y Consultas de Acceso a la Información Pública"),"No Aplica",'5. Valoración de Controles'!L44))</f>
        <v/>
      </c>
      <c r="AB44" s="74" t="str">
        <f>IF($H$42="","",
IF(OR($H$42="Corrupción",$H$42="Lavado de Activos",$H$42="Financiación del Terrorismo",$H$42="Trámites, OPAs y Consultas de Acceso a la Información Pública"),"No Aplica",'5. Valoración de Controles'!M44))</f>
        <v/>
      </c>
      <c r="AC44" s="74" t="str">
        <f>IF($H$42="","",
IF(OR($H$42="Corrupción",$H$42="Lavado de Activos",$H$42="Financiación del Terrorismo",$H$42="Trámites, OPAs y Consultas de Acceso a la Información Pública"),"No Aplica",'5. Valoración de Controles'!N44))</f>
        <v/>
      </c>
      <c r="AD44" s="74" t="str">
        <f>IF($H$42="","",
IF(OR($H$42="Corrupción",$H$42="Lavado de Activos",$H$42="Financiación del Terrorismo",$H$42="Trámites, OPAs y Consultas de Acceso a la Información Pública"),"No Aplica",'5. Valoración de Controles'!O44))</f>
        <v/>
      </c>
      <c r="AE44" s="74" t="str">
        <f>IF($H$42="","",
IF(OR($H$42="Corrupción",$H$42="Lavado de Activos",$H$42="Financiación del Terrorismo",$H$42="Trámites, OPAs y Consultas de Acceso a la Información Pública"),"No Aplica",'5. Valoración de Controles'!P44))</f>
        <v/>
      </c>
      <c r="AF44" s="74" t="str">
        <f>IF($H$42="","",
IF(OR($H$42="Corrupción",$H$42="Lavado de Activos",$H$42="Financiación del Terrorismo",$H$42="Trámites, OPAs y Consultas de Acceso a la Información Pública"),"No Aplica",'5. Valoración de Controles'!Q44))</f>
        <v/>
      </c>
      <c r="AG44" s="75" t="str">
        <f>IF($H$42="","",
IF(OR($H$42="Corrupción",$H$42="Lavado de Activos",$H$42="Financiación del Terrorismo",$H$42="Corrupción en Trámites, OPAs y Consultas de Acceso a la Información Pública"),"No Aplica",'5. Valoración de Controles'!R44))</f>
        <v/>
      </c>
      <c r="AH44" s="48"/>
      <c r="AI44" s="48"/>
      <c r="AJ44" s="48"/>
      <c r="AK44" s="48"/>
      <c r="AL44" s="48"/>
      <c r="AM44" s="48"/>
      <c r="AN44" s="48"/>
      <c r="AO44" s="48"/>
      <c r="AP44" s="48"/>
      <c r="AQ44" s="48"/>
      <c r="AR44" s="48"/>
      <c r="AS44" s="6"/>
      <c r="AT44" s="6"/>
      <c r="AU44" s="6"/>
      <c r="AV44" s="6"/>
      <c r="AW44" s="6"/>
      <c r="AX44" s="6"/>
      <c r="AY44" s="6"/>
      <c r="AZ44" s="6"/>
      <c r="BA44" s="6"/>
      <c r="BB44" s="6"/>
      <c r="BC44" s="6"/>
      <c r="BD44" s="6"/>
      <c r="BE44" s="6"/>
      <c r="BF44" s="6"/>
      <c r="BG44" s="6"/>
      <c r="BH44" s="6"/>
      <c r="BI44" s="6"/>
      <c r="BJ44" s="6"/>
      <c r="BK44" s="6"/>
      <c r="BL44" s="6"/>
    </row>
    <row r="45" ht="31.5" customHeight="1">
      <c r="A45" s="49">
        <v>13.0</v>
      </c>
      <c r="B45" s="50" t="str">
        <f>'2. Identificación del Riesgo'!B45:B47</f>
        <v/>
      </c>
      <c r="C45" s="50" t="str">
        <f>IF('2. Identificación del Riesgo'!C45:C47="","",'2. Identificación del Riesgo'!C45:C47)</f>
        <v/>
      </c>
      <c r="D45" s="50" t="str">
        <f>IF('2. Identificación del Riesgo'!D45:D47="","",'2. Identificación del Riesgo'!D45:D47)</f>
        <v/>
      </c>
      <c r="E45" s="50" t="str">
        <f>IF('2. Identificación del Riesgo'!E45:E47="","",'2. Identificación del Riesgo'!E45:E47)</f>
        <v/>
      </c>
      <c r="F45" s="50" t="str">
        <f>IF('2. Identificación del Riesgo'!F45:F47="","",'2. Identificación del Riesgo'!F45:F47)</f>
        <v/>
      </c>
      <c r="G45" s="50" t="str">
        <f>IF('2. Identificación del Riesgo'!G45:G47="","",'2. Identificación del Riesgo'!G45:G47)</f>
        <v/>
      </c>
      <c r="H45" s="50" t="str">
        <f>IF('2. Identificación del Riesgo'!H45:H47="","",'2. Identificación del Riesgo'!H45:H47)</f>
        <v/>
      </c>
      <c r="I45" s="50" t="str">
        <f>IF('2. Identificación del Riesgo'!I45:I47="","",'2. Identificación del Riesgo'!I45:I47)</f>
        <v/>
      </c>
      <c r="J45" s="50" t="str">
        <f>IF('2. Identificación del Riesgo'!J45:J47="","",'2. Identificación del Riesgo'!J45:J47)</f>
        <v/>
      </c>
      <c r="K45" s="51" t="str">
        <f>'2. Identificación del Riesgo'!K45:K47</f>
        <v/>
      </c>
      <c r="L45" s="52" t="str">
        <f>'2. Identificación del Riesgo'!L45:L47</f>
        <v/>
      </c>
      <c r="M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1" t="str">
        <f>'2. Identificación del Riesgo'!N45:N47</f>
        <v/>
      </c>
      <c r="O45" s="52" t="str">
        <f>'2. Identificación del Riesgo'!O45:O47</f>
        <v/>
      </c>
      <c r="P45" s="54" t="str">
        <f>'2. Identificación del Riesgo'!P45:P47</f>
        <v/>
      </c>
      <c r="Q45" s="84" t="str">
        <f>IF($H$45="","",
IF(OR($H$45="Corrupción",$H$45="Lavado de Activos",$H$45="Financiación del Terrorismo",$H$45="Corrupción en Trámites, OPAs y Consultas de Acceso a la Información Pública"),"No Aplica",'5. Valoración de Controles'!H45))</f>
        <v/>
      </c>
      <c r="R45" s="84" t="str">
        <f>IF($H$45="","",
IF(OR($H$45="Corrupción",$H$45="Lavado de Activos",$H$45="Financiación del Terrorismo",$H$45="Corrupción en Trámites, OPAs y Consultas de Acceso a la Información Pública"),'6.Valoración Control Corrupción'!E45,"No Aplica"))</f>
        <v/>
      </c>
      <c r="S45" s="84" t="str">
        <f>IF($H$45="","",
IF(OR($H$45="Corrupción",$H$45="Lavado de Activos",$H$45="Financiación del Terrorismo",$H$45="Corrupción en Trámites, OPAs y Consultas de Acceso a la Información Pública"),'6.Valoración Control Corrupción'!F45,"No Aplica"))</f>
        <v/>
      </c>
      <c r="T45" s="84" t="str">
        <f>IF($H$45="","",
IF(OR($H$45="Corrupción",$H$45="Lavado de Activos",$H$45="Financiación del Terrorismo",$H$45="Corrupción en Trámites, OPAs y Consultas de Acceso a la Información Pública"),'6.Valoración Control Corrupción'!G45,"No Aplica"))</f>
        <v/>
      </c>
      <c r="U45" s="84" t="str">
        <f>IF($H$45="","",
IF(OR($H$45="Corrupción",$H$45="Lavado de Activos",$H$45="Financiación del Terrorismo",$H$45="Corrupción en Trámites, OPAs y Consultas de Acceso a la Información Pública"),'6.Valoración Control Corrupción'!H45,"No Aplica"))</f>
        <v/>
      </c>
      <c r="V45" s="84" t="str">
        <f>IF($H$45="","",
IF(OR($H$45="Corrupción",$H$45="Lavado de Activos",$H$45="Financiación del Terrorismo",$H$45="Corrupción en Trámites, OPAs y Consultas de Acceso a la Información Pública"),'6.Valoración Control Corrupción'!I45,"No Aplica"))</f>
        <v/>
      </c>
      <c r="W45" s="84" t="str">
        <f>IF($H$45="","",
IF(OR($H$45="Corrupción",$H$45="Lavado de Activos",$H$45="Financiación del Terrorismo",$H$45="Corrupción en Trámites, OPAs y Consultas de Acceso a la Información Pública"),'6.Valoración Control Corrupción'!J45,"No Aplica"))</f>
        <v/>
      </c>
      <c r="X45" s="74" t="str">
        <f>IF($H$45="","",
IF(OR($H$45="Corrupción",$H$45="Lavado de Activos",$H$45="Financiación del Terrorismo",$H$45="Trámites, OPAs y Consultas de Acceso a la Información Pública"),"No Aplica",'5. Valoración de Controles'!I45))</f>
        <v/>
      </c>
      <c r="Y45" s="74" t="str">
        <f>IF($H$45="","",
IF(OR($H$45="Corrupción",$H$45="Lavado de Activos",$H$45="Financiación del Terrorismo",$H$45="Trámites, OPAs y Consultas de Acceso a la Información Pública"),"No Aplica",'5. Valoración de Controles'!J45))</f>
        <v/>
      </c>
      <c r="Z45" s="74" t="str">
        <f>IF($H$45="","",
IF(OR($H$45="Corrupción",$H$45="Lavado de Activos",$H$45="Financiación del Terrorismo",$H$45="Trámites, OPAs y Consultas de Acceso a la Información Pública"),"No Aplica",'5. Valoración de Controles'!K45))</f>
        <v/>
      </c>
      <c r="AA45" s="74" t="str">
        <f>IF($H$45="","",
IF(OR($H$45="Corrupción",$H$45="Lavado de Activos",$H$45="Financiación del Terrorismo",$H$45="Trámites, OPAs y Consultas de Acceso a la Información Pública"),"No Aplica",'5. Valoración de Controles'!L45))</f>
        <v/>
      </c>
      <c r="AB45" s="74" t="str">
        <f>IF($H$45="","",
IF(OR($H$45="Corrupción",$H$45="Lavado de Activos",$H$45="Financiación del Terrorismo",$H$45="Trámites, OPAs y Consultas de Acceso a la Información Pública"),"No Aplica",'5. Valoración de Controles'!M45))</f>
        <v/>
      </c>
      <c r="AC45" s="74" t="str">
        <f>IF($H$45="","",
IF(OR($H$45="Corrupción",$H$45="Lavado de Activos",$H$45="Financiación del Terrorismo",$H$45="Trámites, OPAs y Consultas de Acceso a la Información Pública"),"No Aplica",'5. Valoración de Controles'!N45))</f>
        <v/>
      </c>
      <c r="AD45" s="74" t="str">
        <f>IF($H$45="","",
IF(OR($H$45="Corrupción",$H$45="Lavado de Activos",$H$45="Financiación del Terrorismo",$H$45="Trámites, OPAs y Consultas de Acceso a la Información Pública"),"No Aplica",'5. Valoración de Controles'!O45))</f>
        <v/>
      </c>
      <c r="AE45" s="74" t="str">
        <f>IF($H$45="","",
IF(OR($H$45="Corrupción",$H$45="Lavado de Activos",$H$45="Financiación del Terrorismo",$H$45="Trámites, OPAs y Consultas de Acceso a la Información Pública"),"No Aplica",'5. Valoración de Controles'!P45))</f>
        <v/>
      </c>
      <c r="AF45" s="74" t="str">
        <f>IF($H$45="","",
IF(OR($H$45="Corrupción",$H$45="Lavado de Activos",$H$45="Financiación del Terrorismo",$H$45="Trámites, OPAs y Consultas de Acceso a la Información Pública"),"No Aplica",'5. Valoración de Controles'!Q45))</f>
        <v/>
      </c>
      <c r="AG45" s="75" t="str">
        <f>IF($H$45="","",
IF(OR($H$45="Corrupción",$H$45="Lavado de Activos",$H$45="Financiación del Terrorismo",$H$45="Corrupción en Trámites, OPAs y Consultas de Acceso a la Información Pública"),"No Aplica",'5. Valoración de Controles'!R45))</f>
        <v/>
      </c>
      <c r="AH45" s="51"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89"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1"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89"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4"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3"/>
      <c r="AN45" s="72"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2"/>
      <c r="AP45" s="90"/>
      <c r="AQ45" s="90" t="str">
        <f>IF(AO45="","","∑ Peso porcentual de cada acción definida")</f>
        <v/>
      </c>
      <c r="AR45" s="50"/>
      <c r="AS45" s="7"/>
      <c r="AT45" s="7"/>
      <c r="AU45" s="7"/>
      <c r="AV45" s="7"/>
      <c r="AW45" s="7"/>
      <c r="AX45" s="7"/>
      <c r="AY45" s="7"/>
      <c r="AZ45" s="7"/>
      <c r="BA45" s="7"/>
      <c r="BB45" s="7"/>
      <c r="BC45" s="7"/>
      <c r="BD45" s="7"/>
      <c r="BE45" s="7"/>
      <c r="BF45" s="7"/>
      <c r="BG45" s="7"/>
      <c r="BH45" s="7"/>
      <c r="BI45" s="7"/>
      <c r="BJ45" s="7"/>
      <c r="BK45" s="7"/>
      <c r="BL45" s="7"/>
    </row>
    <row r="46" ht="31.5" customHeight="1">
      <c r="A46" s="43"/>
      <c r="B46" s="43"/>
      <c r="C46" s="43"/>
      <c r="D46" s="43"/>
      <c r="E46" s="43"/>
      <c r="F46" s="43"/>
      <c r="G46" s="43"/>
      <c r="H46" s="43"/>
      <c r="I46" s="43"/>
      <c r="J46" s="43"/>
      <c r="K46" s="43"/>
      <c r="L46" s="43"/>
      <c r="M46" s="43"/>
      <c r="N46" s="43"/>
      <c r="O46" s="43"/>
      <c r="P46" s="43"/>
      <c r="Q46" s="84" t="str">
        <f>IF($H$45="","",
IF(OR($H$45="Corrupción",$H$45="Lavado de Activos",$H$45="Financiación del Terrorismo",$H$45="Corrupción en Trámites, OPAs y Consultas de Acceso a la Información Pública"),"No Aplica",'5. Valoración de Controles'!H46))</f>
        <v/>
      </c>
      <c r="R46" s="84" t="str">
        <f>IF($H$45="","",
IF(OR($H$45="Corrupción",$H$45="Lavado de Activos",$H$45="Financiación del Terrorismo",$H$45="Corrupción en Trámites, OPAs y Consultas de Acceso a la Información Pública"),'6.Valoración Control Corrupción'!E46,"No Aplica"))</f>
        <v/>
      </c>
      <c r="S46" s="84" t="str">
        <f>IF($H$45="","",
IF(OR($H$45="Corrupción",$H$45="Lavado de Activos",$H$45="Financiación del Terrorismo",$H$45="Corrupción en Trámites, OPAs y Consultas de Acceso a la Información Pública"),'6.Valoración Control Corrupción'!F46,"No Aplica"))</f>
        <v/>
      </c>
      <c r="T46" s="84" t="str">
        <f>IF($H$45="","",
IF(OR($H$45="Corrupción",$H$45="Lavado de Activos",$H$45="Financiación del Terrorismo",$H$45="Corrupción en Trámites, OPAs y Consultas de Acceso a la Información Pública"),'6.Valoración Control Corrupción'!G46,"No Aplica"))</f>
        <v/>
      </c>
      <c r="U46" s="84" t="str">
        <f>IF($H$45="","",
IF(OR($H$45="Corrupción",$H$45="Lavado de Activos",$H$45="Financiación del Terrorismo",$H$45="Corrupción en Trámites, OPAs y Consultas de Acceso a la Información Pública"),'6.Valoración Control Corrupción'!H46,"No Aplica"))</f>
        <v/>
      </c>
      <c r="V46" s="84" t="str">
        <f>IF($H$45="","",
IF(OR($H$45="Corrupción",$H$45="Lavado de Activos",$H$45="Financiación del Terrorismo",$H$45="Corrupción en Trámites, OPAs y Consultas de Acceso a la Información Pública"),'6.Valoración Control Corrupción'!I46,"No Aplica"))</f>
        <v/>
      </c>
      <c r="W46" s="84" t="str">
        <f>IF($H$45="","",
IF(OR($H$45="Corrupción",$H$45="Lavado de Activos",$H$45="Financiación del Terrorismo",$H$45="Corrupción en Trámites, OPAs y Consultas de Acceso a la Información Pública"),'6.Valoración Control Corrupción'!J46,"No Aplica"))</f>
        <v/>
      </c>
      <c r="X46" s="74" t="str">
        <f>IF($H$45="","",
IF(OR($H$45="Corrupción",$H$45="Lavado de Activos",$H$45="Financiación del Terrorismo",$H$45="Trámites, OPAs y Consultas de Acceso a la Información Pública"),"No Aplica",'5. Valoración de Controles'!I46))</f>
        <v/>
      </c>
      <c r="Y46" s="74" t="str">
        <f>IF($H$45="","",
IF(OR($H$45="Corrupción",$H$45="Lavado de Activos",$H$45="Financiación del Terrorismo",$H$45="Trámites, OPAs y Consultas de Acceso a la Información Pública"),"No Aplica",'5. Valoración de Controles'!J46))</f>
        <v/>
      </c>
      <c r="Z46" s="74" t="str">
        <f>IF($H$45="","",
IF(OR($H$45="Corrupción",$H$45="Lavado de Activos",$H$45="Financiación del Terrorismo",$H$45="Trámites, OPAs y Consultas de Acceso a la Información Pública"),"No Aplica",'5. Valoración de Controles'!K46))</f>
        <v/>
      </c>
      <c r="AA46" s="74" t="str">
        <f>IF($H$45="","",
IF(OR($H$45="Corrupción",$H$45="Lavado de Activos",$H$45="Financiación del Terrorismo",$H$45="Trámites, OPAs y Consultas de Acceso a la Información Pública"),"No Aplica",'5. Valoración de Controles'!L46))</f>
        <v/>
      </c>
      <c r="AB46" s="74" t="str">
        <f>IF($H$45="","",
IF(OR($H$45="Corrupción",$H$45="Lavado de Activos",$H$45="Financiación del Terrorismo",$H$45="Trámites, OPAs y Consultas de Acceso a la Información Pública"),"No Aplica",'5. Valoración de Controles'!M46))</f>
        <v/>
      </c>
      <c r="AC46" s="74" t="str">
        <f>IF($H$45="","",
IF(OR($H$45="Corrupción",$H$45="Lavado de Activos",$H$45="Financiación del Terrorismo",$H$45="Trámites, OPAs y Consultas de Acceso a la Información Pública"),"No Aplica",'5. Valoración de Controles'!N46))</f>
        <v/>
      </c>
      <c r="AD46" s="74" t="str">
        <f>IF($H$45="","",
IF(OR($H$45="Corrupción",$H$45="Lavado de Activos",$H$45="Financiación del Terrorismo",$H$45="Trámites, OPAs y Consultas de Acceso a la Información Pública"),"No Aplica",'5. Valoración de Controles'!O46))</f>
        <v/>
      </c>
      <c r="AE46" s="74" t="str">
        <f>IF($H$45="","",
IF(OR($H$45="Corrupción",$H$45="Lavado de Activos",$H$45="Financiación del Terrorismo",$H$45="Trámites, OPAs y Consultas de Acceso a la Información Pública"),"No Aplica",'5. Valoración de Controles'!P46))</f>
        <v/>
      </c>
      <c r="AF46" s="74" t="str">
        <f>IF($H$45="","",
IF(OR($H$45="Corrupción",$H$45="Lavado de Activos",$H$45="Financiación del Terrorismo",$H$45="Trámites, OPAs y Consultas de Acceso a la Información Pública"),"No Aplica",'5. Valoración de Controles'!Q46))</f>
        <v/>
      </c>
      <c r="AG46" s="75" t="str">
        <f>IF($H$45="","",
IF(OR($H$45="Corrupción",$H$45="Lavado de Activos",$H$45="Financiación del Terrorismo",$H$45="Corrupción en Trámites, OPAs y Consultas de Acceso a la Información Pública"),"No Aplica",'5. Valoración de Controles'!R46))</f>
        <v/>
      </c>
      <c r="AH46" s="43"/>
      <c r="AI46" s="43"/>
      <c r="AJ46" s="43"/>
      <c r="AK46" s="43"/>
      <c r="AL46" s="43"/>
      <c r="AM46" s="43"/>
      <c r="AN46" s="43"/>
      <c r="AO46" s="43"/>
      <c r="AP46" s="43"/>
      <c r="AQ46" s="43"/>
      <c r="AR46" s="43"/>
      <c r="AS46" s="6"/>
      <c r="AT46" s="6"/>
      <c r="AU46" s="6"/>
      <c r="AV46" s="6"/>
      <c r="AW46" s="6"/>
      <c r="AX46" s="6"/>
      <c r="AY46" s="6"/>
      <c r="AZ46" s="6"/>
      <c r="BA46" s="6"/>
      <c r="BB46" s="6"/>
      <c r="BC46" s="6"/>
      <c r="BD46" s="6"/>
      <c r="BE46" s="6"/>
      <c r="BF46" s="6"/>
      <c r="BG46" s="6"/>
      <c r="BH46" s="6"/>
      <c r="BI46" s="6"/>
      <c r="BJ46" s="6"/>
      <c r="BK46" s="6"/>
      <c r="BL46" s="6"/>
    </row>
    <row r="47" ht="31.5" customHeight="1">
      <c r="A47" s="48"/>
      <c r="B47" s="48"/>
      <c r="C47" s="48"/>
      <c r="D47" s="48"/>
      <c r="E47" s="48"/>
      <c r="F47" s="48"/>
      <c r="G47" s="48"/>
      <c r="H47" s="48"/>
      <c r="I47" s="48"/>
      <c r="J47" s="48"/>
      <c r="K47" s="48"/>
      <c r="L47" s="48"/>
      <c r="M47" s="48"/>
      <c r="N47" s="48"/>
      <c r="O47" s="48"/>
      <c r="P47" s="48"/>
      <c r="Q47" s="84" t="str">
        <f>IF($H$45="","",
IF(OR($H$45="Corrupción",$H$45="Lavado de Activos",$H$45="Financiación del Terrorismo",$H$45="Corrupción en Trámites, OPAs y Consultas de Acceso a la Información Pública"),"No Aplica",'5. Valoración de Controles'!H47))</f>
        <v/>
      </c>
      <c r="R47" s="84" t="str">
        <f>IF($H$45="","",
IF(OR($H$45="Corrupción",$H$45="Lavado de Activos",$H$45="Financiación del Terrorismo",$H$45="Corrupción en Trámites, OPAs y Consultas de Acceso a la Información Pública"),'6.Valoración Control Corrupción'!E47,"No Aplica"))</f>
        <v/>
      </c>
      <c r="S47" s="84" t="str">
        <f>IF($H$45="","",
IF(OR($H$45="Corrupción",$H$45="Lavado de Activos",$H$45="Financiación del Terrorismo",$H$45="Corrupción en Trámites, OPAs y Consultas de Acceso a la Información Pública"),'6.Valoración Control Corrupción'!F47,"No Aplica"))</f>
        <v/>
      </c>
      <c r="T47" s="84" t="str">
        <f>IF($H$45="","",
IF(OR($H$45="Corrupción",$H$45="Lavado de Activos",$H$45="Financiación del Terrorismo",$H$45="Corrupción en Trámites, OPAs y Consultas de Acceso a la Información Pública"),'6.Valoración Control Corrupción'!G47,"No Aplica"))</f>
        <v/>
      </c>
      <c r="U47" s="84" t="str">
        <f>IF($H$45="","",
IF(OR($H$45="Corrupción",$H$45="Lavado de Activos",$H$45="Financiación del Terrorismo",$H$45="Corrupción en Trámites, OPAs y Consultas de Acceso a la Información Pública"),'6.Valoración Control Corrupción'!H47,"No Aplica"))</f>
        <v/>
      </c>
      <c r="V47" s="84" t="str">
        <f>IF($H$45="","",
IF(OR($H$45="Corrupción",$H$45="Lavado de Activos",$H$45="Financiación del Terrorismo",$H$45="Corrupción en Trámites, OPAs y Consultas de Acceso a la Información Pública"),'6.Valoración Control Corrupción'!I47,"No Aplica"))</f>
        <v/>
      </c>
      <c r="W47" s="84" t="str">
        <f>IF($H$45="","",
IF(OR($H$45="Corrupción",$H$45="Lavado de Activos",$H$45="Financiación del Terrorismo",$H$45="Corrupción en Trámites, OPAs y Consultas de Acceso a la Información Pública"),'6.Valoración Control Corrupción'!J47,"No Aplica"))</f>
        <v/>
      </c>
      <c r="X47" s="74" t="str">
        <f>IF($H$45="","",
IF(OR($H$45="Corrupción",$H$45="Lavado de Activos",$H$45="Financiación del Terrorismo",$H$45="Trámites, OPAs y Consultas de Acceso a la Información Pública"),"No Aplica",'5. Valoración de Controles'!I47))</f>
        <v/>
      </c>
      <c r="Y47" s="74" t="str">
        <f>IF($H$45="","",
IF(OR($H$45="Corrupción",$H$45="Lavado de Activos",$H$45="Financiación del Terrorismo",$H$45="Trámites, OPAs y Consultas de Acceso a la Información Pública"),"No Aplica",'5. Valoración de Controles'!J47))</f>
        <v/>
      </c>
      <c r="Z47" s="74" t="str">
        <f>IF($H$45="","",
IF(OR($H$45="Corrupción",$H$45="Lavado de Activos",$H$45="Financiación del Terrorismo",$H$45="Trámites, OPAs y Consultas de Acceso a la Información Pública"),"No Aplica",'5. Valoración de Controles'!K47))</f>
        <v/>
      </c>
      <c r="AA47" s="74" t="str">
        <f>IF($H$45="","",
IF(OR($H$45="Corrupción",$H$45="Lavado de Activos",$H$45="Financiación del Terrorismo",$H$45="Trámites, OPAs y Consultas de Acceso a la Información Pública"),"No Aplica",'5. Valoración de Controles'!L47))</f>
        <v/>
      </c>
      <c r="AB47" s="74" t="str">
        <f>IF($H$45="","",
IF(OR($H$45="Corrupción",$H$45="Lavado de Activos",$H$45="Financiación del Terrorismo",$H$45="Trámites, OPAs y Consultas de Acceso a la Información Pública"),"No Aplica",'5. Valoración de Controles'!M47))</f>
        <v/>
      </c>
      <c r="AC47" s="74" t="str">
        <f>IF($H$45="","",
IF(OR($H$45="Corrupción",$H$45="Lavado de Activos",$H$45="Financiación del Terrorismo",$H$45="Trámites, OPAs y Consultas de Acceso a la Información Pública"),"No Aplica",'5. Valoración de Controles'!N47))</f>
        <v/>
      </c>
      <c r="AD47" s="74" t="str">
        <f>IF($H$45="","",
IF(OR($H$45="Corrupción",$H$45="Lavado de Activos",$H$45="Financiación del Terrorismo",$H$45="Trámites, OPAs y Consultas de Acceso a la Información Pública"),"No Aplica",'5. Valoración de Controles'!O47))</f>
        <v/>
      </c>
      <c r="AE47" s="74" t="str">
        <f>IF($H$45="","",
IF(OR($H$45="Corrupción",$H$45="Lavado de Activos",$H$45="Financiación del Terrorismo",$H$45="Trámites, OPAs y Consultas de Acceso a la Información Pública"),"No Aplica",'5. Valoración de Controles'!P47))</f>
        <v/>
      </c>
      <c r="AF47" s="74" t="str">
        <f>IF($H$45="","",
IF(OR($H$45="Corrupción",$H$45="Lavado de Activos",$H$45="Financiación del Terrorismo",$H$45="Trámites, OPAs y Consultas de Acceso a la Información Pública"),"No Aplica",'5. Valoración de Controles'!Q47))</f>
        <v/>
      </c>
      <c r="AG47" s="75" t="str">
        <f>IF($H$45="","",
IF(OR($H$45="Corrupción",$H$45="Lavado de Activos",$H$45="Financiación del Terrorismo",$H$45="Corrupción en Trámites, OPAs y Consultas de Acceso a la Información Pública"),"No Aplica",'5. Valoración de Controles'!R47))</f>
        <v/>
      </c>
      <c r="AH47" s="48"/>
      <c r="AI47" s="48"/>
      <c r="AJ47" s="48"/>
      <c r="AK47" s="48"/>
      <c r="AL47" s="48"/>
      <c r="AM47" s="48"/>
      <c r="AN47" s="48"/>
      <c r="AO47" s="48"/>
      <c r="AP47" s="48"/>
      <c r="AQ47" s="48"/>
      <c r="AR47" s="48"/>
      <c r="AS47" s="6"/>
      <c r="AT47" s="6"/>
      <c r="AU47" s="6"/>
      <c r="AV47" s="6"/>
      <c r="AW47" s="6"/>
      <c r="AX47" s="6"/>
      <c r="AY47" s="6"/>
      <c r="AZ47" s="6"/>
      <c r="BA47" s="6"/>
      <c r="BB47" s="6"/>
      <c r="BC47" s="6"/>
      <c r="BD47" s="6"/>
      <c r="BE47" s="6"/>
      <c r="BF47" s="6"/>
      <c r="BG47" s="6"/>
      <c r="BH47" s="6"/>
      <c r="BI47" s="6"/>
      <c r="BJ47" s="6"/>
      <c r="BK47" s="6"/>
      <c r="BL47" s="6"/>
    </row>
    <row r="48" ht="31.5" customHeight="1">
      <c r="A48" s="49">
        <v>14.0</v>
      </c>
      <c r="B48" s="50" t="str">
        <f>'2. Identificación del Riesgo'!B48:B50</f>
        <v/>
      </c>
      <c r="C48" s="50" t="str">
        <f>IF('2. Identificación del Riesgo'!C48:C50="","",'2. Identificación del Riesgo'!C48:C50)</f>
        <v/>
      </c>
      <c r="D48" s="50" t="str">
        <f>IF('2. Identificación del Riesgo'!D48:D50="","",'2. Identificación del Riesgo'!D48:D50)</f>
        <v/>
      </c>
      <c r="E48" s="50" t="str">
        <f>IF('2. Identificación del Riesgo'!E48:E50="","",'2. Identificación del Riesgo'!E48:E50)</f>
        <v/>
      </c>
      <c r="F48" s="50" t="str">
        <f>IF('2. Identificación del Riesgo'!F48:F50="","",'2. Identificación del Riesgo'!F48:F50)</f>
        <v/>
      </c>
      <c r="G48" s="50" t="str">
        <f>IF('2. Identificación del Riesgo'!G48:G50="","",'2. Identificación del Riesgo'!G48:G50)</f>
        <v/>
      </c>
      <c r="H48" s="50" t="str">
        <f>IF('2. Identificación del Riesgo'!H48:H50="","",'2. Identificación del Riesgo'!H48:H50)</f>
        <v/>
      </c>
      <c r="I48" s="50" t="str">
        <f>IF('2. Identificación del Riesgo'!I48:I50="","",'2. Identificación del Riesgo'!I48:I50)</f>
        <v/>
      </c>
      <c r="J48" s="50" t="str">
        <f>IF('2. Identificación del Riesgo'!J48:J50="","",'2. Identificación del Riesgo'!J48:J50)</f>
        <v/>
      </c>
      <c r="K48" s="51" t="str">
        <f>'2. Identificación del Riesgo'!K48:K50</f>
        <v/>
      </c>
      <c r="L48" s="52" t="str">
        <f>'2. Identificación del Riesgo'!L48:L50</f>
        <v/>
      </c>
      <c r="M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1" t="str">
        <f>'2. Identificación del Riesgo'!N48:N50</f>
        <v/>
      </c>
      <c r="O48" s="52" t="str">
        <f>'2. Identificación del Riesgo'!O48:O50</f>
        <v/>
      </c>
      <c r="P48" s="54" t="str">
        <f>'2. Identificación del Riesgo'!P48:P50</f>
        <v/>
      </c>
      <c r="Q48" s="84" t="str">
        <f>IF($H$48="","",
IF(OR($H$48="Corrupción",$H$48="Lavado de Activos",$H$48="Financiación del Terrorismo",$H$48="Corrupción en Trámites, OPAs y Consultas de Acceso a la Información Pública"),"No Aplica",'5. Valoración de Controles'!H48))</f>
        <v/>
      </c>
      <c r="R48" s="84" t="str">
        <f>IF($H$48="","",
IF(OR($H$48="Corrupción",$H$48="Lavado de Activos",$H$48="Financiación del Terrorismo",$H$48="Corrupción en Trámites, OPAs y Consultas de Acceso a la Información Pública"),'6.Valoración Control Corrupción'!E48,"No Aplica"))</f>
        <v/>
      </c>
      <c r="S48" s="84" t="str">
        <f>IF($H$48="","",
IF(OR($H$48="Corrupción",$H$48="Lavado de Activos",$H$48="Financiación del Terrorismo",$H$48="Corrupción en Trámites, OPAs y Consultas de Acceso a la Información Pública"),'6.Valoración Control Corrupción'!F48,"No Aplica"))</f>
        <v/>
      </c>
      <c r="T48" s="84" t="str">
        <f>IF($H$48="","",
IF(OR($H$48="Corrupción",$H$48="Lavado de Activos",$H$48="Financiación del Terrorismo",$H$48="Corrupción en Trámites, OPAs y Consultas de Acceso a la Información Pública"),'6.Valoración Control Corrupción'!G48,"No Aplica"))</f>
        <v/>
      </c>
      <c r="U48" s="84" t="str">
        <f>IF($H$48="","",
IF(OR($H$48="Corrupción",$H$48="Lavado de Activos",$H$48="Financiación del Terrorismo",$H$48="Corrupción en Trámites, OPAs y Consultas de Acceso a la Información Pública"),'6.Valoración Control Corrupción'!H48,"No Aplica"))</f>
        <v/>
      </c>
      <c r="V48" s="84" t="str">
        <f>IF($H$48="","",
IF(OR($H$48="Corrupción",$H$48="Lavado de Activos",$H$48="Financiación del Terrorismo",$H$48="Corrupción en Trámites, OPAs y Consultas de Acceso a la Información Pública"),'6.Valoración Control Corrupción'!I48,"No Aplica"))</f>
        <v/>
      </c>
      <c r="W48" s="84" t="str">
        <f>IF($H$48="","",
IF(OR($H$48="Corrupción",$H$48="Lavado de Activos",$H$48="Financiación del Terrorismo",$H$48="Corrupción en Trámites, OPAs y Consultas de Acceso a la Información Pública"),'6.Valoración Control Corrupción'!J48,"No Aplica"))</f>
        <v/>
      </c>
      <c r="X48" s="74" t="str">
        <f>IF($H$48="","",
IF(OR($H$48="Corrupción",$H$48="Lavado de Activos",$H$48="Financiación del Terrorismo",$H$48="Trámites, OPAs y Consultas de Acceso a la Información Pública"),"No Aplica",'5. Valoración de Controles'!I48))</f>
        <v/>
      </c>
      <c r="Y48" s="74" t="str">
        <f>IF($H$48="","",
IF(OR($H$48="Corrupción",$H$48="Lavado de Activos",$H$48="Financiación del Terrorismo",$H$48="Trámites, OPAs y Consultas de Acceso a la Información Pública"),"No Aplica",'5. Valoración de Controles'!J48))</f>
        <v/>
      </c>
      <c r="Z48" s="74" t="str">
        <f>IF($H$48="","",
IF(OR($H$48="Corrupción",$H$48="Lavado de Activos",$H$48="Financiación del Terrorismo",$H$48="Trámites, OPAs y Consultas de Acceso a la Información Pública"),"No Aplica",'5. Valoración de Controles'!K48))</f>
        <v/>
      </c>
      <c r="AA48" s="74" t="str">
        <f>IF($H$48="","",
IF(OR($H$48="Corrupción",$H$48="Lavado de Activos",$H$48="Financiación del Terrorismo",$H$48="Trámites, OPAs y Consultas de Acceso a la Información Pública"),"No Aplica",'5. Valoración de Controles'!L48))</f>
        <v/>
      </c>
      <c r="AB48" s="74" t="str">
        <f>IF($H$48="","",
IF(OR($H$48="Corrupción",$H$48="Lavado de Activos",$H$48="Financiación del Terrorismo",$H$48="Trámites, OPAs y Consultas de Acceso a la Información Pública"),"No Aplica",'5. Valoración de Controles'!M48))</f>
        <v/>
      </c>
      <c r="AC48" s="74" t="str">
        <f>IF($H$48="","",
IF(OR($H$48="Corrupción",$H$48="Lavado de Activos",$H$48="Financiación del Terrorismo",$H$48="Trámites, OPAs y Consultas de Acceso a la Información Pública"),"No Aplica",'5. Valoración de Controles'!N48))</f>
        <v/>
      </c>
      <c r="AD48" s="74" t="str">
        <f>IF($H$48="","",
IF(OR($H$48="Corrupción",$H$48="Lavado de Activos",$H$48="Financiación del Terrorismo",$H$48="Trámites, OPAs y Consultas de Acceso a la Información Pública"),"No Aplica",'5. Valoración de Controles'!O48))</f>
        <v/>
      </c>
      <c r="AE48" s="74" t="str">
        <f>IF($H$48="","",
IF(OR($H$48="Corrupción",$H$48="Lavado de Activos",$H$48="Financiación del Terrorismo",$H$48="Trámites, OPAs y Consultas de Acceso a la Información Pública"),"No Aplica",'5. Valoración de Controles'!P48))</f>
        <v/>
      </c>
      <c r="AF48" s="74" t="str">
        <f>IF($H$48="","",
IF(OR($H$48="Corrupción",$H$48="Lavado de Activos",$H$48="Financiación del Terrorismo",$H$48="Trámites, OPAs y Consultas de Acceso a la Información Pública"),"No Aplica",'5. Valoración de Controles'!Q48))</f>
        <v/>
      </c>
      <c r="AG48" s="75" t="str">
        <f>IF($H$48="","",
IF(OR($H$48="Corrupción",$H$48="Lavado de Activos",$H$48="Financiación del Terrorismo",$H$48="Corrupción en Trámites, OPAs y Consultas de Acceso a la Información Pública"),"No Aplica",'5. Valoración de Controles'!R48))</f>
        <v/>
      </c>
      <c r="AH48" s="51"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89"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1"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89"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4"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3"/>
      <c r="AN48" s="72"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2"/>
      <c r="AP48" s="90"/>
      <c r="AQ48" s="90" t="str">
        <f>IF(AO48="","","∑ Peso porcentual de cada acción definida")</f>
        <v/>
      </c>
      <c r="AR48" s="50"/>
      <c r="AS48" s="7"/>
      <c r="AT48" s="7"/>
      <c r="AU48" s="7"/>
      <c r="AV48" s="7"/>
      <c r="AW48" s="7"/>
      <c r="AX48" s="7"/>
      <c r="AY48" s="7"/>
      <c r="AZ48" s="7"/>
      <c r="BA48" s="7"/>
      <c r="BB48" s="7"/>
      <c r="BC48" s="7"/>
      <c r="BD48" s="7"/>
      <c r="BE48" s="7"/>
      <c r="BF48" s="7"/>
      <c r="BG48" s="7"/>
      <c r="BH48" s="7"/>
      <c r="BI48" s="7"/>
      <c r="BJ48" s="7"/>
      <c r="BK48" s="7"/>
      <c r="BL48" s="7"/>
    </row>
    <row r="49" ht="31.5" customHeight="1">
      <c r="A49" s="43"/>
      <c r="B49" s="43"/>
      <c r="C49" s="43"/>
      <c r="D49" s="43"/>
      <c r="E49" s="43"/>
      <c r="F49" s="43"/>
      <c r="G49" s="43"/>
      <c r="H49" s="43"/>
      <c r="I49" s="43"/>
      <c r="J49" s="43"/>
      <c r="K49" s="43"/>
      <c r="L49" s="43"/>
      <c r="M49" s="43"/>
      <c r="N49" s="43"/>
      <c r="O49" s="43"/>
      <c r="P49" s="43"/>
      <c r="Q49" s="84" t="str">
        <f>IF($H$48="","",
IF(OR($H$48="Corrupción",$H$48="Lavado de Activos",$H$48="Financiación del Terrorismo",$H$48="Corrupción en Trámites, OPAs y Consultas de Acceso a la Información Pública"),"No Aplica",'5. Valoración de Controles'!H49))</f>
        <v/>
      </c>
      <c r="R49" s="84" t="str">
        <f>IF($H$48="","",
IF(OR($H$48="Corrupción",$H$48="Lavado de Activos",$H$48="Financiación del Terrorismo",$H$48="Corrupción en Trámites, OPAs y Consultas de Acceso a la Información Pública"),'6.Valoración Control Corrupción'!E49,"No Aplica"))</f>
        <v/>
      </c>
      <c r="S49" s="84" t="str">
        <f>IF($H$48="","",
IF(OR($H$48="Corrupción",$H$48="Lavado de Activos",$H$48="Financiación del Terrorismo",$H$48="Corrupción en Trámites, OPAs y Consultas de Acceso a la Información Pública"),'6.Valoración Control Corrupción'!F49,"No Aplica"))</f>
        <v/>
      </c>
      <c r="T49" s="84" t="str">
        <f>IF($H$48="","",
IF(OR($H$48="Corrupción",$H$48="Lavado de Activos",$H$48="Financiación del Terrorismo",$H$48="Corrupción en Trámites, OPAs y Consultas de Acceso a la Información Pública"),'6.Valoración Control Corrupción'!G49,"No Aplica"))</f>
        <v/>
      </c>
      <c r="U49" s="84" t="str">
        <f>IF($H$48="","",
IF(OR($H$48="Corrupción",$H$48="Lavado de Activos",$H$48="Financiación del Terrorismo",$H$48="Corrupción en Trámites, OPAs y Consultas de Acceso a la Información Pública"),'6.Valoración Control Corrupción'!H49,"No Aplica"))</f>
        <v/>
      </c>
      <c r="V49" s="84" t="str">
        <f>IF($H$48="","",
IF(OR($H$48="Corrupción",$H$48="Lavado de Activos",$H$48="Financiación del Terrorismo",$H$48="Corrupción en Trámites, OPAs y Consultas de Acceso a la Información Pública"),'6.Valoración Control Corrupción'!I49,"No Aplica"))</f>
        <v/>
      </c>
      <c r="W49" s="84" t="str">
        <f>IF($H$48="","",
IF(OR($H$48="Corrupción",$H$48="Lavado de Activos",$H$48="Financiación del Terrorismo",$H$48="Corrupción en Trámites, OPAs y Consultas de Acceso a la Información Pública"),'6.Valoración Control Corrupción'!J49,"No Aplica"))</f>
        <v/>
      </c>
      <c r="X49" s="74" t="str">
        <f>IF($H$48="","",
IF(OR($H$48="Corrupción",$H$48="Lavado de Activos",$H$48="Financiación del Terrorismo",$H$48="Trámites, OPAs y Consultas de Acceso a la Información Pública"),"No Aplica",'5. Valoración de Controles'!I49))</f>
        <v/>
      </c>
      <c r="Y49" s="74" t="str">
        <f>IF($H$48="","",
IF(OR($H$48="Corrupción",$H$48="Lavado de Activos",$H$48="Financiación del Terrorismo",$H$48="Trámites, OPAs y Consultas de Acceso a la Información Pública"),"No Aplica",'5. Valoración de Controles'!J49))</f>
        <v/>
      </c>
      <c r="Z49" s="74" t="str">
        <f>IF($H$48="","",
IF(OR($H$48="Corrupción",$H$48="Lavado de Activos",$H$48="Financiación del Terrorismo",$H$48="Trámites, OPAs y Consultas de Acceso a la Información Pública"),"No Aplica",'5. Valoración de Controles'!K49))</f>
        <v/>
      </c>
      <c r="AA49" s="74" t="str">
        <f>IF($H$48="","",
IF(OR($H$48="Corrupción",$H$48="Lavado de Activos",$H$48="Financiación del Terrorismo",$H$48="Trámites, OPAs y Consultas de Acceso a la Información Pública"),"No Aplica",'5. Valoración de Controles'!L49))</f>
        <v/>
      </c>
      <c r="AB49" s="74" t="str">
        <f>IF($H$48="","",
IF(OR($H$48="Corrupción",$H$48="Lavado de Activos",$H$48="Financiación del Terrorismo",$H$48="Trámites, OPAs y Consultas de Acceso a la Información Pública"),"No Aplica",'5. Valoración de Controles'!M49))</f>
        <v/>
      </c>
      <c r="AC49" s="74" t="str">
        <f>IF($H$48="","",
IF(OR($H$48="Corrupción",$H$48="Lavado de Activos",$H$48="Financiación del Terrorismo",$H$48="Trámites, OPAs y Consultas de Acceso a la Información Pública"),"No Aplica",'5. Valoración de Controles'!N49))</f>
        <v/>
      </c>
      <c r="AD49" s="74" t="str">
        <f>IF($H$48="","",
IF(OR($H$48="Corrupción",$H$48="Lavado de Activos",$H$48="Financiación del Terrorismo",$H$48="Trámites, OPAs y Consultas de Acceso a la Información Pública"),"No Aplica",'5. Valoración de Controles'!O49))</f>
        <v/>
      </c>
      <c r="AE49" s="74" t="str">
        <f>IF($H$48="","",
IF(OR($H$48="Corrupción",$H$48="Lavado de Activos",$H$48="Financiación del Terrorismo",$H$48="Trámites, OPAs y Consultas de Acceso a la Información Pública"),"No Aplica",'5. Valoración de Controles'!P49))</f>
        <v/>
      </c>
      <c r="AF49" s="74" t="str">
        <f>IF($H$48="","",
IF(OR($H$48="Corrupción",$H$48="Lavado de Activos",$H$48="Financiación del Terrorismo",$H$48="Trámites, OPAs y Consultas de Acceso a la Información Pública"),"No Aplica",'5. Valoración de Controles'!Q49))</f>
        <v/>
      </c>
      <c r="AG49" s="75" t="str">
        <f>IF($H$48="","",
IF(OR($H$48="Corrupción",$H$48="Lavado de Activos",$H$48="Financiación del Terrorismo",$H$48="Corrupción en Trámites, OPAs y Consultas de Acceso a la Información Pública"),"No Aplica",'5. Valoración de Controles'!R49))</f>
        <v/>
      </c>
      <c r="AH49" s="43"/>
      <c r="AI49" s="43"/>
      <c r="AJ49" s="43"/>
      <c r="AK49" s="43"/>
      <c r="AL49" s="43"/>
      <c r="AM49" s="43"/>
      <c r="AN49" s="43"/>
      <c r="AO49" s="43"/>
      <c r="AP49" s="43"/>
      <c r="AQ49" s="43"/>
      <c r="AR49" s="43"/>
      <c r="AS49" s="6"/>
      <c r="AT49" s="6"/>
      <c r="AU49" s="6"/>
      <c r="AV49" s="6"/>
      <c r="AW49" s="6"/>
      <c r="AX49" s="6"/>
      <c r="AY49" s="6"/>
      <c r="AZ49" s="6"/>
      <c r="BA49" s="6"/>
      <c r="BB49" s="6"/>
      <c r="BC49" s="6"/>
      <c r="BD49" s="6"/>
      <c r="BE49" s="6"/>
      <c r="BF49" s="6"/>
      <c r="BG49" s="6"/>
      <c r="BH49" s="6"/>
      <c r="BI49" s="6"/>
      <c r="BJ49" s="6"/>
      <c r="BK49" s="6"/>
      <c r="BL49" s="6"/>
    </row>
    <row r="50" ht="31.5" customHeight="1">
      <c r="A50" s="48"/>
      <c r="B50" s="48"/>
      <c r="C50" s="48"/>
      <c r="D50" s="48"/>
      <c r="E50" s="48"/>
      <c r="F50" s="48"/>
      <c r="G50" s="48"/>
      <c r="H50" s="48"/>
      <c r="I50" s="48"/>
      <c r="J50" s="48"/>
      <c r="K50" s="48"/>
      <c r="L50" s="48"/>
      <c r="M50" s="48"/>
      <c r="N50" s="48"/>
      <c r="O50" s="48"/>
      <c r="P50" s="48"/>
      <c r="Q50" s="84" t="str">
        <f>IF($H$48="","",
IF(OR($H$48="Corrupción",$H$48="Lavado de Activos",$H$48="Financiación del Terrorismo",$H$48="Corrupción en Trámites, OPAs y Consultas de Acceso a la Información Pública"),"No Aplica",'5. Valoración de Controles'!H50))</f>
        <v/>
      </c>
      <c r="R50" s="84" t="str">
        <f>IF($H$48="","",
IF(OR($H$48="Corrupción",$H$48="Lavado de Activos",$H$48="Financiación del Terrorismo",$H$48="Corrupción en Trámites, OPAs y Consultas de Acceso a la Información Pública"),'6.Valoración Control Corrupción'!E50,"No Aplica"))</f>
        <v/>
      </c>
      <c r="S50" s="84" t="str">
        <f>IF($H$48="","",
IF(OR($H$48="Corrupción",$H$48="Lavado de Activos",$H$48="Financiación del Terrorismo",$H$48="Corrupción en Trámites, OPAs y Consultas de Acceso a la Información Pública"),'6.Valoración Control Corrupción'!F50,"No Aplica"))</f>
        <v/>
      </c>
      <c r="T50" s="84" t="str">
        <f>IF($H$48="","",
IF(OR($H$48="Corrupción",$H$48="Lavado de Activos",$H$48="Financiación del Terrorismo",$H$48="Corrupción en Trámites, OPAs y Consultas de Acceso a la Información Pública"),'6.Valoración Control Corrupción'!G50,"No Aplica"))</f>
        <v/>
      </c>
      <c r="U50" s="84" t="str">
        <f>IF($H$48="","",
IF(OR($H$48="Corrupción",$H$48="Lavado de Activos",$H$48="Financiación del Terrorismo",$H$48="Corrupción en Trámites, OPAs y Consultas de Acceso a la Información Pública"),'6.Valoración Control Corrupción'!H50,"No Aplica"))</f>
        <v/>
      </c>
      <c r="V50" s="84" t="str">
        <f>IF($H$48="","",
IF(OR($H$48="Corrupción",$H$48="Lavado de Activos",$H$48="Financiación del Terrorismo",$H$48="Corrupción en Trámites, OPAs y Consultas de Acceso a la Información Pública"),'6.Valoración Control Corrupción'!I50,"No Aplica"))</f>
        <v/>
      </c>
      <c r="W50" s="84" t="str">
        <f>IF($H$48="","",
IF(OR($H$48="Corrupción",$H$48="Lavado de Activos",$H$48="Financiación del Terrorismo",$H$48="Corrupción en Trámites, OPAs y Consultas de Acceso a la Información Pública"),'6.Valoración Control Corrupción'!J50,"No Aplica"))</f>
        <v/>
      </c>
      <c r="X50" s="74" t="str">
        <f>IF($H$48="","",
IF(OR($H$48="Corrupción",$H$48="Lavado de Activos",$H$48="Financiación del Terrorismo",$H$48="Trámites, OPAs y Consultas de Acceso a la Información Pública"),"No Aplica",'5. Valoración de Controles'!I50))</f>
        <v/>
      </c>
      <c r="Y50" s="74" t="str">
        <f>IF($H$48="","",
IF(OR($H$48="Corrupción",$H$48="Lavado de Activos",$H$48="Financiación del Terrorismo",$H$48="Trámites, OPAs y Consultas de Acceso a la Información Pública"),"No Aplica",'5. Valoración de Controles'!J50))</f>
        <v/>
      </c>
      <c r="Z50" s="74" t="str">
        <f>IF($H$48="","",
IF(OR($H$48="Corrupción",$H$48="Lavado de Activos",$H$48="Financiación del Terrorismo",$H$48="Trámites, OPAs y Consultas de Acceso a la Información Pública"),"No Aplica",'5. Valoración de Controles'!K50))</f>
        <v/>
      </c>
      <c r="AA50" s="74" t="str">
        <f>IF($H$48="","",
IF(OR($H$48="Corrupción",$H$48="Lavado de Activos",$H$48="Financiación del Terrorismo",$H$48="Trámites, OPAs y Consultas de Acceso a la Información Pública"),"No Aplica",'5. Valoración de Controles'!L50))</f>
        <v/>
      </c>
      <c r="AB50" s="74" t="str">
        <f>IF($H$48="","",
IF(OR($H$48="Corrupción",$H$48="Lavado de Activos",$H$48="Financiación del Terrorismo",$H$48="Trámites, OPAs y Consultas de Acceso a la Información Pública"),"No Aplica",'5. Valoración de Controles'!M50))</f>
        <v/>
      </c>
      <c r="AC50" s="74" t="str">
        <f>IF($H$48="","",
IF(OR($H$48="Corrupción",$H$48="Lavado de Activos",$H$48="Financiación del Terrorismo",$H$48="Trámites, OPAs y Consultas de Acceso a la Información Pública"),"No Aplica",'5. Valoración de Controles'!N50))</f>
        <v/>
      </c>
      <c r="AD50" s="74" t="str">
        <f>IF($H$48="","",
IF(OR($H$48="Corrupción",$H$48="Lavado de Activos",$H$48="Financiación del Terrorismo",$H$48="Trámites, OPAs y Consultas de Acceso a la Información Pública"),"No Aplica",'5. Valoración de Controles'!O50))</f>
        <v/>
      </c>
      <c r="AE50" s="74" t="str">
        <f>IF($H$48="","",
IF(OR($H$48="Corrupción",$H$48="Lavado de Activos",$H$48="Financiación del Terrorismo",$H$48="Trámites, OPAs y Consultas de Acceso a la Información Pública"),"No Aplica",'5. Valoración de Controles'!P50))</f>
        <v/>
      </c>
      <c r="AF50" s="74" t="str">
        <f>IF($H$48="","",
IF(OR($H$48="Corrupción",$H$48="Lavado de Activos",$H$48="Financiación del Terrorismo",$H$48="Trámites, OPAs y Consultas de Acceso a la Información Pública"),"No Aplica",'5. Valoración de Controles'!Q50))</f>
        <v/>
      </c>
      <c r="AG50" s="75" t="str">
        <f>IF($H$48="","",
IF(OR($H$48="Corrupción",$H$48="Lavado de Activos",$H$48="Financiación del Terrorismo",$H$48="Corrupción en Trámites, OPAs y Consultas de Acceso a la Información Pública"),"No Aplica",'5. Valoración de Controles'!R50))</f>
        <v/>
      </c>
      <c r="AH50" s="48"/>
      <c r="AI50" s="48"/>
      <c r="AJ50" s="48"/>
      <c r="AK50" s="48"/>
      <c r="AL50" s="48"/>
      <c r="AM50" s="48"/>
      <c r="AN50" s="48"/>
      <c r="AO50" s="48"/>
      <c r="AP50" s="48"/>
      <c r="AQ50" s="48"/>
      <c r="AR50" s="48"/>
      <c r="AS50" s="6"/>
      <c r="AT50" s="6"/>
      <c r="AU50" s="6"/>
      <c r="AV50" s="6"/>
      <c r="AW50" s="6"/>
      <c r="AX50" s="6"/>
      <c r="AY50" s="6"/>
      <c r="AZ50" s="6"/>
      <c r="BA50" s="6"/>
      <c r="BB50" s="6"/>
      <c r="BC50" s="6"/>
      <c r="BD50" s="6"/>
      <c r="BE50" s="6"/>
      <c r="BF50" s="6"/>
      <c r="BG50" s="6"/>
      <c r="BH50" s="6"/>
      <c r="BI50" s="6"/>
      <c r="BJ50" s="6"/>
      <c r="BK50" s="6"/>
      <c r="BL50" s="6"/>
    </row>
    <row r="51" ht="31.5" customHeight="1">
      <c r="A51" s="49">
        <v>15.0</v>
      </c>
      <c r="B51" s="50" t="str">
        <f>'2. Identificación del Riesgo'!B51:B53</f>
        <v/>
      </c>
      <c r="C51" s="50" t="str">
        <f>IF('2. Identificación del Riesgo'!C51:C53="","",'2. Identificación del Riesgo'!C51:C53)</f>
        <v/>
      </c>
      <c r="D51" s="50" t="str">
        <f>IF('2. Identificación del Riesgo'!D51:D53="","",'2. Identificación del Riesgo'!D51:D53)</f>
        <v/>
      </c>
      <c r="E51" s="50" t="str">
        <f>IF('2. Identificación del Riesgo'!E51:E53="","",'2. Identificación del Riesgo'!E51:E53)</f>
        <v/>
      </c>
      <c r="F51" s="50" t="str">
        <f>IF('2. Identificación del Riesgo'!F51:F53="","",'2. Identificación del Riesgo'!F51:F53)</f>
        <v/>
      </c>
      <c r="G51" s="50" t="str">
        <f>IF('2. Identificación del Riesgo'!G51:G53="","",'2. Identificación del Riesgo'!G51:G53)</f>
        <v/>
      </c>
      <c r="H51" s="50" t="str">
        <f>IF('2. Identificación del Riesgo'!H51:H53="","",'2. Identificación del Riesgo'!H51:H53)</f>
        <v/>
      </c>
      <c r="I51" s="50" t="str">
        <f>IF('2. Identificación del Riesgo'!I51:I53="","",'2. Identificación del Riesgo'!I51:I53)</f>
        <v/>
      </c>
      <c r="J51" s="50" t="str">
        <f>IF('2. Identificación del Riesgo'!J51:J53="","",'2. Identificación del Riesgo'!J51:J53)</f>
        <v/>
      </c>
      <c r="K51" s="51" t="str">
        <f>'2. Identificación del Riesgo'!K51:K53</f>
        <v/>
      </c>
      <c r="L51" s="52" t="str">
        <f>'2. Identificación del Riesgo'!L51:L53</f>
        <v/>
      </c>
      <c r="M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1" t="str">
        <f>'2. Identificación del Riesgo'!N51:N53</f>
        <v/>
      </c>
      <c r="O51" s="52" t="str">
        <f>'2. Identificación del Riesgo'!O51:O53</f>
        <v/>
      </c>
      <c r="P51" s="54" t="str">
        <f>'2. Identificación del Riesgo'!P51:P53</f>
        <v/>
      </c>
      <c r="Q51" s="84" t="str">
        <f>IF($H$51="","",
IF(OR($H$51="Corrupción",$H$51="Lavado de Activos",$H$51="Financiación del Terrorismo",$H$51="Corrupción en Trámites, OPAs y Consultas de Acceso a la Información Pública"),"No Aplica",'5. Valoración de Controles'!H51))</f>
        <v/>
      </c>
      <c r="R51" s="84" t="str">
        <f>IF($H$51="","",
IF(OR($H$51="Corrupción",$H$51="Lavado de Activos",$H$51="Financiación del Terrorismo",$H$51="Corrupción en Trámites, OPAs y Consultas de Acceso a la Información Pública"),'6.Valoración Control Corrupción'!E51,"No Aplica"))</f>
        <v/>
      </c>
      <c r="S51" s="84" t="str">
        <f>IF($H$51="","",
IF(OR($H$51="Corrupción",$H$51="Lavado de Activos",$H$51="Financiación del Terrorismo",$H$51="Corrupción en Trámites, OPAs y Consultas de Acceso a la Información Pública"),'6.Valoración Control Corrupción'!F51,"No Aplica"))</f>
        <v/>
      </c>
      <c r="T51" s="84" t="str">
        <f>IF($H$51="","",
IF(OR($H$51="Corrupción",$H$51="Lavado de Activos",$H$51="Financiación del Terrorismo",$H$51="Corrupción en Trámites, OPAs y Consultas de Acceso a la Información Pública"),'6.Valoración Control Corrupción'!G51,"No Aplica"))</f>
        <v/>
      </c>
      <c r="U51" s="84" t="str">
        <f>IF($H$51="","",
IF(OR($H$51="Corrupción",$H$51="Lavado de Activos",$H$51="Financiación del Terrorismo",$H$51="Corrupción en Trámites, OPAs y Consultas de Acceso a la Información Pública"),'6.Valoración Control Corrupción'!H51,"No Aplica"))</f>
        <v/>
      </c>
      <c r="V51" s="84" t="str">
        <f>IF($H$51="","",
IF(OR($H$51="Corrupción",$H$51="Lavado de Activos",$H$51="Financiación del Terrorismo",$H$51="Corrupción en Trámites, OPAs y Consultas de Acceso a la Información Pública"),'6.Valoración Control Corrupción'!I51,"No Aplica"))</f>
        <v/>
      </c>
      <c r="W51" s="84" t="str">
        <f>IF($H$51="","",
IF(OR($H$51="Corrupción",$H$51="Lavado de Activos",$H$51="Financiación del Terrorismo",$H$51="Corrupción en Trámites, OPAs y Consultas de Acceso a la Información Pública"),'6.Valoración Control Corrupción'!J51,"No Aplica"))</f>
        <v/>
      </c>
      <c r="X51" s="74" t="str">
        <f>IF($H$51="","",
IF(OR($H$51="Corrupción",$H$51="Lavado de Activos",$H$51="Financiación del Terrorismo",$H$51="Trámites, OPAs y Consultas de Acceso a la Información Pública"),"No Aplica",'5. Valoración de Controles'!I51))</f>
        <v/>
      </c>
      <c r="Y51" s="74" t="str">
        <f>IF($H$51="","",
IF(OR($H$51="Corrupción",$H$51="Lavado de Activos",$H$51="Financiación del Terrorismo",$H$51="Trámites, OPAs y Consultas de Acceso a la Información Pública"),"No Aplica",'5. Valoración de Controles'!J51))</f>
        <v/>
      </c>
      <c r="Z51" s="74" t="str">
        <f>IF($H$51="","",
IF(OR($H$51="Corrupción",$H$51="Lavado de Activos",$H$51="Financiación del Terrorismo",$H$51="Trámites, OPAs y Consultas de Acceso a la Información Pública"),"No Aplica",'5. Valoración de Controles'!K51))</f>
        <v/>
      </c>
      <c r="AA51" s="74" t="str">
        <f>IF($H$51="","",
IF(OR($H$51="Corrupción",$H$51="Lavado de Activos",$H$51="Financiación del Terrorismo",$H$51="Trámites, OPAs y Consultas de Acceso a la Información Pública"),"No Aplica",'5. Valoración de Controles'!L51))</f>
        <v/>
      </c>
      <c r="AB51" s="74" t="str">
        <f>IF($H$51="","",
IF(OR($H$51="Corrupción",$H$51="Lavado de Activos",$H$51="Financiación del Terrorismo",$H$51="Trámites, OPAs y Consultas de Acceso a la Información Pública"),"No Aplica",'5. Valoración de Controles'!M51))</f>
        <v/>
      </c>
      <c r="AC51" s="74" t="str">
        <f>IF($H$51="","",
IF(OR($H$51="Corrupción",$H$51="Lavado de Activos",$H$51="Financiación del Terrorismo",$H$51="Trámites, OPAs y Consultas de Acceso a la Información Pública"),"No Aplica",'5. Valoración de Controles'!N51))</f>
        <v/>
      </c>
      <c r="AD51" s="74" t="str">
        <f>IF($H$51="","",
IF(OR($H$51="Corrupción",$H$51="Lavado de Activos",$H$51="Financiación del Terrorismo",$H$51="Trámites, OPAs y Consultas de Acceso a la Información Pública"),"No Aplica",'5. Valoración de Controles'!O51))</f>
        <v/>
      </c>
      <c r="AE51" s="74" t="str">
        <f>IF($H$51="","",
IF(OR($H$51="Corrupción",$H$51="Lavado de Activos",$H$51="Financiación del Terrorismo",$H$51="Trámites, OPAs y Consultas de Acceso a la Información Pública"),"No Aplica",'5. Valoración de Controles'!P51))</f>
        <v/>
      </c>
      <c r="AF51" s="74" t="str">
        <f>IF($H$51="","",
IF(OR($H$51="Corrupción",$H$51="Lavado de Activos",$H$51="Financiación del Terrorismo",$H$51="Trámites, OPAs y Consultas de Acceso a la Información Pública"),"No Aplica",'5. Valoración de Controles'!Q51))</f>
        <v/>
      </c>
      <c r="AG51" s="75" t="str">
        <f>IF($H$51="","",
IF(OR($H$51="Corrupción",$H$51="Lavado de Activos",$H$51="Financiación del Terrorismo",$H$51="Corrupción en Trámites, OPAs y Consultas de Acceso a la Información Pública"),"No Aplica",'5. Valoración de Controles'!R51))</f>
        <v/>
      </c>
      <c r="AH51" s="51"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89"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1"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89"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4"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3"/>
      <c r="AN51" s="72"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2"/>
      <c r="AP51" s="90"/>
      <c r="AQ51" s="90" t="str">
        <f>IF(AO51="","","∑ Peso porcentual de cada acción definida")</f>
        <v/>
      </c>
      <c r="AR51" s="50"/>
      <c r="AS51" s="7"/>
      <c r="AT51" s="7"/>
      <c r="AU51" s="7"/>
      <c r="AV51" s="7"/>
      <c r="AW51" s="7"/>
      <c r="AX51" s="7"/>
      <c r="AY51" s="7"/>
      <c r="AZ51" s="7"/>
      <c r="BA51" s="7"/>
      <c r="BB51" s="7"/>
      <c r="BC51" s="7"/>
      <c r="BD51" s="7"/>
      <c r="BE51" s="7"/>
      <c r="BF51" s="7"/>
      <c r="BG51" s="7"/>
      <c r="BH51" s="7"/>
      <c r="BI51" s="7"/>
      <c r="BJ51" s="7"/>
      <c r="BK51" s="7"/>
      <c r="BL51" s="7"/>
    </row>
    <row r="52" ht="31.5" customHeight="1">
      <c r="A52" s="43"/>
      <c r="B52" s="43"/>
      <c r="C52" s="43"/>
      <c r="D52" s="43"/>
      <c r="E52" s="43"/>
      <c r="F52" s="43"/>
      <c r="G52" s="43"/>
      <c r="H52" s="43"/>
      <c r="I52" s="43"/>
      <c r="J52" s="43"/>
      <c r="K52" s="43"/>
      <c r="L52" s="43"/>
      <c r="M52" s="43"/>
      <c r="N52" s="43"/>
      <c r="O52" s="43"/>
      <c r="P52" s="43"/>
      <c r="Q52" s="84" t="str">
        <f>IF($H$51="","",
IF(OR($H$51="Corrupción",$H$51="Lavado de Activos",$H$51="Financiación del Terrorismo",$H$51="Corrupción en Trámites, OPAs y Consultas de Acceso a la Información Pública"),"No Aplica",'5. Valoración de Controles'!H52))</f>
        <v/>
      </c>
      <c r="R52" s="84" t="str">
        <f>IF($H$51="","",
IF(OR($H$51="Corrupción",$H$51="Lavado de Activos",$H$51="Financiación del Terrorismo",$H$51="Corrupción en Trámites, OPAs y Consultas de Acceso a la Información Pública"),'6.Valoración Control Corrupción'!E52,"No Aplica"))</f>
        <v/>
      </c>
      <c r="S52" s="84" t="str">
        <f>IF($H$51="","",
IF(OR($H$51="Corrupción",$H$51="Lavado de Activos",$H$51="Financiación del Terrorismo",$H$51="Corrupción en Trámites, OPAs y Consultas de Acceso a la Información Pública"),'6.Valoración Control Corrupción'!F52,"No Aplica"))</f>
        <v/>
      </c>
      <c r="T52" s="84" t="str">
        <f>IF($H$51="","",
IF(OR($H$51="Corrupción",$H$51="Lavado de Activos",$H$51="Financiación del Terrorismo",$H$51="Corrupción en Trámites, OPAs y Consultas de Acceso a la Información Pública"),'6.Valoración Control Corrupción'!G52,"No Aplica"))</f>
        <v/>
      </c>
      <c r="U52" s="84" t="str">
        <f>IF($H$51="","",
IF(OR($H$51="Corrupción",$H$51="Lavado de Activos",$H$51="Financiación del Terrorismo",$H$51="Corrupción en Trámites, OPAs y Consultas de Acceso a la Información Pública"),'6.Valoración Control Corrupción'!H52,"No Aplica"))</f>
        <v/>
      </c>
      <c r="V52" s="84" t="str">
        <f>IF($H$51="","",
IF(OR($H$51="Corrupción",$H$51="Lavado de Activos",$H$51="Financiación del Terrorismo",$H$51="Corrupción en Trámites, OPAs y Consultas de Acceso a la Información Pública"),'6.Valoración Control Corrupción'!I52,"No Aplica"))</f>
        <v/>
      </c>
      <c r="W52" s="84" t="str">
        <f>IF($H$51="","",
IF(OR($H$51="Corrupción",$H$51="Lavado de Activos",$H$51="Financiación del Terrorismo",$H$51="Corrupción en Trámites, OPAs y Consultas de Acceso a la Información Pública"),'6.Valoración Control Corrupción'!J52,"No Aplica"))</f>
        <v/>
      </c>
      <c r="X52" s="74" t="str">
        <f>IF($H$51="","",
IF(OR($H$51="Corrupción",$H$51="Lavado de Activos",$H$51="Financiación del Terrorismo",$H$51="Trámites, OPAs y Consultas de Acceso a la Información Pública"),"No Aplica",'5. Valoración de Controles'!I52))</f>
        <v/>
      </c>
      <c r="Y52" s="74" t="str">
        <f>IF($H$51="","",
IF(OR($H$51="Corrupción",$H$51="Lavado de Activos",$H$51="Financiación del Terrorismo",$H$51="Trámites, OPAs y Consultas de Acceso a la Información Pública"),"No Aplica",'5. Valoración de Controles'!J52))</f>
        <v/>
      </c>
      <c r="Z52" s="74" t="str">
        <f>IF($H$51="","",
IF(OR($H$51="Corrupción",$H$51="Lavado de Activos",$H$51="Financiación del Terrorismo",$H$51="Trámites, OPAs y Consultas de Acceso a la Información Pública"),"No Aplica",'5. Valoración de Controles'!K52))</f>
        <v/>
      </c>
      <c r="AA52" s="74" t="str">
        <f>IF($H$51="","",
IF(OR($H$51="Corrupción",$H$51="Lavado de Activos",$H$51="Financiación del Terrorismo",$H$51="Trámites, OPAs y Consultas de Acceso a la Información Pública"),"No Aplica",'5. Valoración de Controles'!L52))</f>
        <v/>
      </c>
      <c r="AB52" s="74" t="str">
        <f>IF($H$51="","",
IF(OR($H$51="Corrupción",$H$51="Lavado de Activos",$H$51="Financiación del Terrorismo",$H$51="Trámites, OPAs y Consultas de Acceso a la Información Pública"),"No Aplica",'5. Valoración de Controles'!M52))</f>
        <v/>
      </c>
      <c r="AC52" s="74" t="str">
        <f>IF($H$51="","",
IF(OR($H$51="Corrupción",$H$51="Lavado de Activos",$H$51="Financiación del Terrorismo",$H$51="Trámites, OPAs y Consultas de Acceso a la Información Pública"),"No Aplica",'5. Valoración de Controles'!N52))</f>
        <v/>
      </c>
      <c r="AD52" s="74" t="str">
        <f>IF($H$51="","",
IF(OR($H$51="Corrupción",$H$51="Lavado de Activos",$H$51="Financiación del Terrorismo",$H$51="Trámites, OPAs y Consultas de Acceso a la Información Pública"),"No Aplica",'5. Valoración de Controles'!O52))</f>
        <v/>
      </c>
      <c r="AE52" s="74" t="str">
        <f>IF($H$51="","",
IF(OR($H$51="Corrupción",$H$51="Lavado de Activos",$H$51="Financiación del Terrorismo",$H$51="Trámites, OPAs y Consultas de Acceso a la Información Pública"),"No Aplica",'5. Valoración de Controles'!P52))</f>
        <v/>
      </c>
      <c r="AF52" s="74" t="str">
        <f>IF($H$51="","",
IF(OR($H$51="Corrupción",$H$51="Lavado de Activos",$H$51="Financiación del Terrorismo",$H$51="Trámites, OPAs y Consultas de Acceso a la Información Pública"),"No Aplica",'5. Valoración de Controles'!Q52))</f>
        <v/>
      </c>
      <c r="AG52" s="75" t="str">
        <f>IF($H$51="","",
IF(OR($H$51="Corrupción",$H$51="Lavado de Activos",$H$51="Financiación del Terrorismo",$H$51="Corrupción en Trámites, OPAs y Consultas de Acceso a la Información Pública"),"No Aplica",'5. Valoración de Controles'!R52))</f>
        <v/>
      </c>
      <c r="AH52" s="43"/>
      <c r="AI52" s="43"/>
      <c r="AJ52" s="43"/>
      <c r="AK52" s="43"/>
      <c r="AL52" s="43"/>
      <c r="AM52" s="43"/>
      <c r="AN52" s="43"/>
      <c r="AO52" s="43"/>
      <c r="AP52" s="43"/>
      <c r="AQ52" s="43"/>
      <c r="AR52" s="43"/>
      <c r="AS52" s="6"/>
      <c r="AT52" s="6"/>
      <c r="AU52" s="6"/>
      <c r="AV52" s="6"/>
      <c r="AW52" s="6"/>
      <c r="AX52" s="6"/>
      <c r="AY52" s="6"/>
      <c r="AZ52" s="6"/>
      <c r="BA52" s="6"/>
      <c r="BB52" s="6"/>
      <c r="BC52" s="6"/>
      <c r="BD52" s="6"/>
      <c r="BE52" s="6"/>
      <c r="BF52" s="6"/>
      <c r="BG52" s="6"/>
      <c r="BH52" s="6"/>
      <c r="BI52" s="6"/>
      <c r="BJ52" s="6"/>
      <c r="BK52" s="6"/>
      <c r="BL52" s="6"/>
    </row>
    <row r="53" ht="31.5" customHeight="1">
      <c r="A53" s="48"/>
      <c r="B53" s="48"/>
      <c r="C53" s="48"/>
      <c r="D53" s="48"/>
      <c r="E53" s="48"/>
      <c r="F53" s="48"/>
      <c r="G53" s="48"/>
      <c r="H53" s="48"/>
      <c r="I53" s="48"/>
      <c r="J53" s="48"/>
      <c r="K53" s="48"/>
      <c r="L53" s="48"/>
      <c r="M53" s="48"/>
      <c r="N53" s="48"/>
      <c r="O53" s="48"/>
      <c r="P53" s="48"/>
      <c r="Q53" s="84" t="str">
        <f>IF($H$51="","",
IF(OR($H$51="Corrupción",$H$51="Lavado de Activos",$H$51="Financiación del Terrorismo",$H$51="Corrupción en Trámites, OPAs y Consultas de Acceso a la Información Pública"),"No Aplica",'5. Valoración de Controles'!H53))</f>
        <v/>
      </c>
      <c r="R53" s="84" t="str">
        <f>IF($H$51="","",
IF(OR($H$51="Corrupción",$H$51="Lavado de Activos",$H$51="Financiación del Terrorismo",$H$51="Corrupción en Trámites, OPAs y Consultas de Acceso a la Información Pública"),'6.Valoración Control Corrupción'!E53,"No Aplica"))</f>
        <v/>
      </c>
      <c r="S53" s="84" t="str">
        <f>IF($H$51="","",
IF(OR($H$51="Corrupción",$H$51="Lavado de Activos",$H$51="Financiación del Terrorismo",$H$51="Corrupción en Trámites, OPAs y Consultas de Acceso a la Información Pública"),'6.Valoración Control Corrupción'!F53,"No Aplica"))</f>
        <v/>
      </c>
      <c r="T53" s="84" t="str">
        <f>IF($H$51="","",
IF(OR($H$51="Corrupción",$H$51="Lavado de Activos",$H$51="Financiación del Terrorismo",$H$51="Corrupción en Trámites, OPAs y Consultas de Acceso a la Información Pública"),'6.Valoración Control Corrupción'!G53,"No Aplica"))</f>
        <v/>
      </c>
      <c r="U53" s="84" t="str">
        <f>IF($H$51="","",
IF(OR($H$51="Corrupción",$H$51="Lavado de Activos",$H$51="Financiación del Terrorismo",$H$51="Corrupción en Trámites, OPAs y Consultas de Acceso a la Información Pública"),'6.Valoración Control Corrupción'!H53,"No Aplica"))</f>
        <v/>
      </c>
      <c r="V53" s="84" t="str">
        <f>IF($H$51="","",
IF(OR($H$51="Corrupción",$H$51="Lavado de Activos",$H$51="Financiación del Terrorismo",$H$51="Corrupción en Trámites, OPAs y Consultas de Acceso a la Información Pública"),'6.Valoración Control Corrupción'!I53,"No Aplica"))</f>
        <v/>
      </c>
      <c r="W53" s="84" t="str">
        <f>IF($H$51="","",
IF(OR($H$51="Corrupción",$H$51="Lavado de Activos",$H$51="Financiación del Terrorismo",$H$51="Corrupción en Trámites, OPAs y Consultas de Acceso a la Información Pública"),'6.Valoración Control Corrupción'!J53,"No Aplica"))</f>
        <v/>
      </c>
      <c r="X53" s="74" t="str">
        <f>IF($H$51="","",
IF(OR($H$51="Corrupción",$H$51="Lavado de Activos",$H$51="Financiación del Terrorismo",$H$51="Trámites, OPAs y Consultas de Acceso a la Información Pública"),"No Aplica",'5. Valoración de Controles'!I53))</f>
        <v/>
      </c>
      <c r="Y53" s="74" t="str">
        <f>IF($H$51="","",
IF(OR($H$51="Corrupción",$H$51="Lavado de Activos",$H$51="Financiación del Terrorismo",$H$51="Trámites, OPAs y Consultas de Acceso a la Información Pública"),"No Aplica",'5. Valoración de Controles'!J53))</f>
        <v/>
      </c>
      <c r="Z53" s="74" t="str">
        <f>IF($H$51="","",
IF(OR($H$51="Corrupción",$H$51="Lavado de Activos",$H$51="Financiación del Terrorismo",$H$51="Trámites, OPAs y Consultas de Acceso a la Información Pública"),"No Aplica",'5. Valoración de Controles'!K53))</f>
        <v/>
      </c>
      <c r="AA53" s="74" t="str">
        <f>IF($H$51="","",
IF(OR($H$51="Corrupción",$H$51="Lavado de Activos",$H$51="Financiación del Terrorismo",$H$51="Trámites, OPAs y Consultas de Acceso a la Información Pública"),"No Aplica",'5. Valoración de Controles'!L53))</f>
        <v/>
      </c>
      <c r="AB53" s="74" t="str">
        <f>IF($H$51="","",
IF(OR($H$51="Corrupción",$H$51="Lavado de Activos",$H$51="Financiación del Terrorismo",$H$51="Trámites, OPAs y Consultas de Acceso a la Información Pública"),"No Aplica",'5. Valoración de Controles'!M53))</f>
        <v/>
      </c>
      <c r="AC53" s="74" t="str">
        <f>IF($H$51="","",
IF(OR($H$51="Corrupción",$H$51="Lavado de Activos",$H$51="Financiación del Terrorismo",$H$51="Trámites, OPAs y Consultas de Acceso a la Información Pública"),"No Aplica",'5. Valoración de Controles'!N53))</f>
        <v/>
      </c>
      <c r="AD53" s="74" t="str">
        <f>IF($H$51="","",
IF(OR($H$51="Corrupción",$H$51="Lavado de Activos",$H$51="Financiación del Terrorismo",$H$51="Trámites, OPAs y Consultas de Acceso a la Información Pública"),"No Aplica",'5. Valoración de Controles'!O53))</f>
        <v/>
      </c>
      <c r="AE53" s="74" t="str">
        <f>IF($H$51="","",
IF(OR($H$51="Corrupción",$H$51="Lavado de Activos",$H$51="Financiación del Terrorismo",$H$51="Trámites, OPAs y Consultas de Acceso a la Información Pública"),"No Aplica",'5. Valoración de Controles'!P53))</f>
        <v/>
      </c>
      <c r="AF53" s="74" t="str">
        <f>IF($H$51="","",
IF(OR($H$51="Corrupción",$H$51="Lavado de Activos",$H$51="Financiación del Terrorismo",$H$51="Trámites, OPAs y Consultas de Acceso a la Información Pública"),"No Aplica",'5. Valoración de Controles'!Q53))</f>
        <v/>
      </c>
      <c r="AG53" s="75" t="str">
        <f>IF($H$51="","",
IF(OR($H$51="Corrupción",$H$51="Lavado de Activos",$H$51="Financiación del Terrorismo",$H$51="Corrupción en Trámites, OPAs y Consultas de Acceso a la Información Pública"),"No Aplica",'5. Valoración de Controles'!R53))</f>
        <v/>
      </c>
      <c r="AH53" s="48"/>
      <c r="AI53" s="48"/>
      <c r="AJ53" s="48"/>
      <c r="AK53" s="48"/>
      <c r="AL53" s="48"/>
      <c r="AM53" s="48"/>
      <c r="AN53" s="48"/>
      <c r="AO53" s="48"/>
      <c r="AP53" s="48"/>
      <c r="AQ53" s="48"/>
      <c r="AR53" s="48"/>
      <c r="AS53" s="6"/>
      <c r="AT53" s="6"/>
      <c r="AU53" s="6"/>
      <c r="AV53" s="6"/>
      <c r="AW53" s="6"/>
      <c r="AX53" s="6"/>
      <c r="AY53" s="6"/>
      <c r="AZ53" s="6"/>
      <c r="BA53" s="6"/>
      <c r="BB53" s="6"/>
      <c r="BC53" s="6"/>
      <c r="BD53" s="6"/>
      <c r="BE53" s="6"/>
      <c r="BF53" s="6"/>
      <c r="BG53" s="6"/>
      <c r="BH53" s="6"/>
      <c r="BI53" s="6"/>
      <c r="BJ53" s="6"/>
      <c r="BK53" s="6"/>
      <c r="BL53" s="6"/>
    </row>
    <row r="54" ht="31.5" customHeight="1">
      <c r="A54" s="49">
        <v>16.0</v>
      </c>
      <c r="B54" s="50" t="str">
        <f>'2. Identificación del Riesgo'!B54:B56</f>
        <v/>
      </c>
      <c r="C54" s="50" t="str">
        <f>IF('2. Identificación del Riesgo'!C54:C56="","",'2. Identificación del Riesgo'!C54:C56)</f>
        <v/>
      </c>
      <c r="D54" s="50" t="str">
        <f>IF('2. Identificación del Riesgo'!D54:D56="","",'2. Identificación del Riesgo'!D54:D56)</f>
        <v/>
      </c>
      <c r="E54" s="50" t="str">
        <f>IF('2. Identificación del Riesgo'!E54:E56="","",'2. Identificación del Riesgo'!E54:E56)</f>
        <v/>
      </c>
      <c r="F54" s="50" t="str">
        <f>IF('2. Identificación del Riesgo'!F54:F56="","",'2. Identificación del Riesgo'!F54:F56)</f>
        <v/>
      </c>
      <c r="G54" s="50" t="str">
        <f>IF('2. Identificación del Riesgo'!G54:G56="","",'2. Identificación del Riesgo'!G54:G56)</f>
        <v/>
      </c>
      <c r="H54" s="50" t="str">
        <f>IF('2. Identificación del Riesgo'!H54:H56="","",'2. Identificación del Riesgo'!H54:H56)</f>
        <v/>
      </c>
      <c r="I54" s="50" t="str">
        <f>IF('2. Identificación del Riesgo'!I54:I56="","",'2. Identificación del Riesgo'!I54:I56)</f>
        <v/>
      </c>
      <c r="J54" s="50" t="str">
        <f>IF('2. Identificación del Riesgo'!J54:J56="","",'2. Identificación del Riesgo'!J54:J56)</f>
        <v/>
      </c>
      <c r="K54" s="51" t="str">
        <f>'2. Identificación del Riesgo'!K54:K56</f>
        <v/>
      </c>
      <c r="L54" s="52" t="str">
        <f>'2. Identificación del Riesgo'!L54:L56</f>
        <v/>
      </c>
      <c r="M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1" t="str">
        <f>'2. Identificación del Riesgo'!N54:N56</f>
        <v/>
      </c>
      <c r="O54" s="52" t="str">
        <f>'2. Identificación del Riesgo'!O54:O56</f>
        <v/>
      </c>
      <c r="P54" s="54" t="str">
        <f>'2. Identificación del Riesgo'!P54:P56</f>
        <v/>
      </c>
      <c r="Q54" s="84" t="str">
        <f>IF($H$54="","",
IF(OR($H$54="Corrupción",$H$54="Lavado de Activos",$H$54="Financiación del Terrorismo",$H$54="Corrupción en Trámites, OPAs y Consultas de Acceso a la Información Pública"),"No Aplica",'5. Valoración de Controles'!H54))</f>
        <v/>
      </c>
      <c r="R54" s="84" t="str">
        <f>IF($H$54="","",
IF(OR($H$54="Corrupción",$H$54="Lavado de Activos",$H$54="Financiación del Terrorismo",$H$54="Corrupción en Trámites, OPAs y Consultas de Acceso a la Información Pública"),'6.Valoración Control Corrupción'!E54,"No Aplica"))</f>
        <v/>
      </c>
      <c r="S54" s="84" t="str">
        <f>IF($H$54="","",
IF(OR($H$54="Corrupción",$H$54="Lavado de Activos",$H$54="Financiación del Terrorismo",$H$54="Corrupción en Trámites, OPAs y Consultas de Acceso a la Información Pública"),'6.Valoración Control Corrupción'!F54,"No Aplica"))</f>
        <v/>
      </c>
      <c r="T54" s="84" t="str">
        <f>IF($H$54="","",
IF(OR($H$54="Corrupción",$H$54="Lavado de Activos",$H$54="Financiación del Terrorismo",$H$54="Corrupción en Trámites, OPAs y Consultas de Acceso a la Información Pública"),'6.Valoración Control Corrupción'!G54,"No Aplica"))</f>
        <v/>
      </c>
      <c r="U54" s="84" t="str">
        <f>IF($H$54="","",
IF(OR($H$54="Corrupción",$H$54="Lavado de Activos",$H$54="Financiación del Terrorismo",$H$54="Corrupción en Trámites, OPAs y Consultas de Acceso a la Información Pública"),'6.Valoración Control Corrupción'!H54,"No Aplica"))</f>
        <v/>
      </c>
      <c r="V54" s="84" t="str">
        <f>IF($H$54="","",
IF(OR($H$54="Corrupción",$H$54="Lavado de Activos",$H$54="Financiación del Terrorismo",$H$54="Corrupción en Trámites, OPAs y Consultas de Acceso a la Información Pública"),'6.Valoración Control Corrupción'!I54,"No Aplica"))</f>
        <v/>
      </c>
      <c r="W54" s="84" t="str">
        <f>IF($H$54="","",
IF(OR($H$54="Corrupción",$H$54="Lavado de Activos",$H$54="Financiación del Terrorismo",$H$54="Corrupción en Trámites, OPAs y Consultas de Acceso a la Información Pública"),'6.Valoración Control Corrupción'!J54,"No Aplica"))</f>
        <v/>
      </c>
      <c r="X54" s="74" t="str">
        <f>IF($H$54="","",
IF(OR($H$54="Corrupción",$H$54="Lavado de Activos",$H$54="Financiación del Terrorismo",$H$54="Trámites, OPAs y Consultas de Acceso a la Información Pública"),"No Aplica",'5. Valoración de Controles'!I54))</f>
        <v/>
      </c>
      <c r="Y54" s="74" t="str">
        <f>IF($H$54="","",
IF(OR($H$54="Corrupción",$H$54="Lavado de Activos",$H$54="Financiación del Terrorismo",$H$54="Trámites, OPAs y Consultas de Acceso a la Información Pública"),"No Aplica",'5. Valoración de Controles'!J54))</f>
        <v/>
      </c>
      <c r="Z54" s="74" t="str">
        <f>IF($H$54="","",
IF(OR($H$54="Corrupción",$H$54="Lavado de Activos",$H$54="Financiación del Terrorismo",$H$54="Trámites, OPAs y Consultas de Acceso a la Información Pública"),"No Aplica",'5. Valoración de Controles'!K54))</f>
        <v/>
      </c>
      <c r="AA54" s="74" t="str">
        <f>IF($H$54="","",
IF(OR($H$54="Corrupción",$H$54="Lavado de Activos",$H$54="Financiación del Terrorismo",$H$54="Trámites, OPAs y Consultas de Acceso a la Información Pública"),"No Aplica",'5. Valoración de Controles'!L54))</f>
        <v/>
      </c>
      <c r="AB54" s="74" t="str">
        <f>IF($H$54="","",
IF(OR($H$54="Corrupción",$H$54="Lavado de Activos",$H$54="Financiación del Terrorismo",$H$54="Trámites, OPAs y Consultas de Acceso a la Información Pública"),"No Aplica",'5. Valoración de Controles'!M54))</f>
        <v/>
      </c>
      <c r="AC54" s="74" t="str">
        <f>IF($H$54="","",
IF(OR($H$54="Corrupción",$H$54="Lavado de Activos",$H$54="Financiación del Terrorismo",$H$54="Trámites, OPAs y Consultas de Acceso a la Información Pública"),"No Aplica",'5. Valoración de Controles'!N54))</f>
        <v/>
      </c>
      <c r="AD54" s="74" t="str">
        <f>IF($H$54="","",
IF(OR($H$54="Corrupción",$H$54="Lavado de Activos",$H$54="Financiación del Terrorismo",$H$54="Trámites, OPAs y Consultas de Acceso a la Información Pública"),"No Aplica",'5. Valoración de Controles'!O54))</f>
        <v/>
      </c>
      <c r="AE54" s="74" t="str">
        <f>IF($H$54="","",
IF(OR($H$54="Corrupción",$H$54="Lavado de Activos",$H$54="Financiación del Terrorismo",$H$54="Trámites, OPAs y Consultas de Acceso a la Información Pública"),"No Aplica",'5. Valoración de Controles'!P54))</f>
        <v/>
      </c>
      <c r="AF54" s="74" t="str">
        <f>IF($H$54="","",
IF(OR($H$54="Corrupción",$H$54="Lavado de Activos",$H$54="Financiación del Terrorismo",$H$54="Trámites, OPAs y Consultas de Acceso a la Información Pública"),"No Aplica",'5. Valoración de Controles'!Q54))</f>
        <v/>
      </c>
      <c r="AG54" s="75" t="str">
        <f>IF($H$54="","",
IF(OR($H$54="Corrupción",$H$54="Lavado de Activos",$H$54="Financiación del Terrorismo",$H$54="Corrupción en Trámites, OPAs y Consultas de Acceso a la Información Pública"),"No Aplica",'5. Valoración de Controles'!R54))</f>
        <v/>
      </c>
      <c r="AH54" s="51"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89"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1"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89"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4"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3"/>
      <c r="AN54" s="72"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2"/>
      <c r="AP54" s="90"/>
      <c r="AQ54" s="90" t="str">
        <f>IF(AO54="","","∑ Peso porcentual de cada acción definida")</f>
        <v/>
      </c>
      <c r="AR54" s="50"/>
      <c r="AS54" s="7"/>
      <c r="AT54" s="7"/>
      <c r="AU54" s="7"/>
      <c r="AV54" s="7"/>
      <c r="AW54" s="7"/>
      <c r="AX54" s="7"/>
      <c r="AY54" s="7"/>
      <c r="AZ54" s="7"/>
      <c r="BA54" s="7"/>
      <c r="BB54" s="7"/>
      <c r="BC54" s="7"/>
      <c r="BD54" s="7"/>
      <c r="BE54" s="7"/>
      <c r="BF54" s="7"/>
      <c r="BG54" s="7"/>
      <c r="BH54" s="7"/>
      <c r="BI54" s="7"/>
      <c r="BJ54" s="7"/>
      <c r="BK54" s="7"/>
      <c r="BL54" s="7"/>
    </row>
    <row r="55" ht="31.5" customHeight="1">
      <c r="A55" s="43"/>
      <c r="B55" s="43"/>
      <c r="C55" s="43"/>
      <c r="D55" s="43"/>
      <c r="E55" s="43"/>
      <c r="F55" s="43"/>
      <c r="G55" s="43"/>
      <c r="H55" s="43"/>
      <c r="I55" s="43"/>
      <c r="J55" s="43"/>
      <c r="K55" s="43"/>
      <c r="L55" s="43"/>
      <c r="M55" s="43"/>
      <c r="N55" s="43"/>
      <c r="O55" s="43"/>
      <c r="P55" s="43"/>
      <c r="Q55" s="84" t="str">
        <f>IF($H$54="","",
IF(OR($H$54="Corrupción",$H$54="Lavado de Activos",$H$54="Financiación del Terrorismo",$H$54="Corrupción en Trámites, OPAs y Consultas de Acceso a la Información Pública"),"No Aplica",'5. Valoración de Controles'!H55))</f>
        <v/>
      </c>
      <c r="R55" s="84" t="str">
        <f>IF($H$54="","",
IF(OR($H$54="Corrupción",$H$54="Lavado de Activos",$H$54="Financiación del Terrorismo",$H$54="Corrupción en Trámites, OPAs y Consultas de Acceso a la Información Pública"),'6.Valoración Control Corrupción'!E55,"No Aplica"))</f>
        <v/>
      </c>
      <c r="S55" s="84" t="str">
        <f>IF($H$54="","",
IF(OR($H$54="Corrupción",$H$54="Lavado de Activos",$H$54="Financiación del Terrorismo",$H$54="Corrupción en Trámites, OPAs y Consultas de Acceso a la Información Pública"),'6.Valoración Control Corrupción'!F55,"No Aplica"))</f>
        <v/>
      </c>
      <c r="T55" s="84" t="str">
        <f>IF($H$54="","",
IF(OR($H$54="Corrupción",$H$54="Lavado de Activos",$H$54="Financiación del Terrorismo",$H$54="Corrupción en Trámites, OPAs y Consultas de Acceso a la Información Pública"),'6.Valoración Control Corrupción'!G55,"No Aplica"))</f>
        <v/>
      </c>
      <c r="U55" s="84" t="str">
        <f>IF($H$54="","",
IF(OR($H$54="Corrupción",$H$54="Lavado de Activos",$H$54="Financiación del Terrorismo",$H$54="Corrupción en Trámites, OPAs y Consultas de Acceso a la Información Pública"),'6.Valoración Control Corrupción'!H55,"No Aplica"))</f>
        <v/>
      </c>
      <c r="V55" s="84" t="str">
        <f>IF($H$54="","",
IF(OR($H$54="Corrupción",$H$54="Lavado de Activos",$H$54="Financiación del Terrorismo",$H$54="Corrupción en Trámites, OPAs y Consultas de Acceso a la Información Pública"),'6.Valoración Control Corrupción'!I55,"No Aplica"))</f>
        <v/>
      </c>
      <c r="W55" s="84" t="str">
        <f>IF($H$54="","",
IF(OR($H$54="Corrupción",$H$54="Lavado de Activos",$H$54="Financiación del Terrorismo",$H$54="Corrupción en Trámites, OPAs y Consultas de Acceso a la Información Pública"),'6.Valoración Control Corrupción'!J55,"No Aplica"))</f>
        <v/>
      </c>
      <c r="X55" s="74" t="str">
        <f>IF($H$54="","",
IF(OR($H$54="Corrupción",$H$54="Lavado de Activos",$H$54="Financiación del Terrorismo",$H$54="Trámites, OPAs y Consultas de Acceso a la Información Pública"),"No Aplica",'5. Valoración de Controles'!I55))</f>
        <v/>
      </c>
      <c r="Y55" s="74" t="str">
        <f>IF($H$54="","",
IF(OR($H$54="Corrupción",$H$54="Lavado de Activos",$H$54="Financiación del Terrorismo",$H$54="Trámites, OPAs y Consultas de Acceso a la Información Pública"),"No Aplica",'5. Valoración de Controles'!J55))</f>
        <v/>
      </c>
      <c r="Z55" s="74" t="str">
        <f>IF($H$54="","",
IF(OR($H$54="Corrupción",$H$54="Lavado de Activos",$H$54="Financiación del Terrorismo",$H$54="Trámites, OPAs y Consultas de Acceso a la Información Pública"),"No Aplica",'5. Valoración de Controles'!K55))</f>
        <v/>
      </c>
      <c r="AA55" s="74" t="str">
        <f>IF($H$54="","",
IF(OR($H$54="Corrupción",$H$54="Lavado de Activos",$H$54="Financiación del Terrorismo",$H$54="Trámites, OPAs y Consultas de Acceso a la Información Pública"),"No Aplica",'5. Valoración de Controles'!L55))</f>
        <v/>
      </c>
      <c r="AB55" s="74" t="str">
        <f>IF($H$54="","",
IF(OR($H$54="Corrupción",$H$54="Lavado de Activos",$H$54="Financiación del Terrorismo",$H$54="Trámites, OPAs y Consultas de Acceso a la Información Pública"),"No Aplica",'5. Valoración de Controles'!M55))</f>
        <v/>
      </c>
      <c r="AC55" s="74" t="str">
        <f>IF($H$54="","",
IF(OR($H$54="Corrupción",$H$54="Lavado de Activos",$H$54="Financiación del Terrorismo",$H$54="Trámites, OPAs y Consultas de Acceso a la Información Pública"),"No Aplica",'5. Valoración de Controles'!N55))</f>
        <v/>
      </c>
      <c r="AD55" s="74" t="str">
        <f>IF($H$54="","",
IF(OR($H$54="Corrupción",$H$54="Lavado de Activos",$H$54="Financiación del Terrorismo",$H$54="Trámites, OPAs y Consultas de Acceso a la Información Pública"),"No Aplica",'5. Valoración de Controles'!O55))</f>
        <v/>
      </c>
      <c r="AE55" s="74" t="str">
        <f>IF($H$54="","",
IF(OR($H$54="Corrupción",$H$54="Lavado de Activos",$H$54="Financiación del Terrorismo",$H$54="Trámites, OPAs y Consultas de Acceso a la Información Pública"),"No Aplica",'5. Valoración de Controles'!P55))</f>
        <v/>
      </c>
      <c r="AF55" s="74" t="str">
        <f>IF($H$54="","",
IF(OR($H$54="Corrupción",$H$54="Lavado de Activos",$H$54="Financiación del Terrorismo",$H$54="Trámites, OPAs y Consultas de Acceso a la Información Pública"),"No Aplica",'5. Valoración de Controles'!Q55))</f>
        <v/>
      </c>
      <c r="AG55" s="75" t="str">
        <f>IF($H$54="","",
IF(OR($H$54="Corrupción",$H$54="Lavado de Activos",$H$54="Financiación del Terrorismo",$H$54="Corrupción en Trámites, OPAs y Consultas de Acceso a la Información Pública"),"No Aplica",'5. Valoración de Controles'!R55))</f>
        <v/>
      </c>
      <c r="AH55" s="43"/>
      <c r="AI55" s="43"/>
      <c r="AJ55" s="43"/>
      <c r="AK55" s="43"/>
      <c r="AL55" s="43"/>
      <c r="AM55" s="43"/>
      <c r="AN55" s="43"/>
      <c r="AO55" s="43"/>
      <c r="AP55" s="43"/>
      <c r="AQ55" s="43"/>
      <c r="AR55" s="43"/>
      <c r="AS55" s="6"/>
      <c r="AT55" s="6"/>
      <c r="AU55" s="6"/>
      <c r="AV55" s="6"/>
      <c r="AW55" s="6"/>
      <c r="AX55" s="6"/>
      <c r="AY55" s="6"/>
      <c r="AZ55" s="6"/>
      <c r="BA55" s="6"/>
      <c r="BB55" s="6"/>
      <c r="BC55" s="6"/>
      <c r="BD55" s="6"/>
      <c r="BE55" s="6"/>
      <c r="BF55" s="6"/>
      <c r="BG55" s="6"/>
      <c r="BH55" s="6"/>
      <c r="BI55" s="6"/>
      <c r="BJ55" s="6"/>
      <c r="BK55" s="6"/>
      <c r="BL55" s="6"/>
    </row>
    <row r="56" ht="31.5" customHeight="1">
      <c r="A56" s="48"/>
      <c r="B56" s="48"/>
      <c r="C56" s="48"/>
      <c r="D56" s="48"/>
      <c r="E56" s="48"/>
      <c r="F56" s="48"/>
      <c r="G56" s="48"/>
      <c r="H56" s="48"/>
      <c r="I56" s="48"/>
      <c r="J56" s="48"/>
      <c r="K56" s="48"/>
      <c r="L56" s="48"/>
      <c r="M56" s="48"/>
      <c r="N56" s="48"/>
      <c r="O56" s="48"/>
      <c r="P56" s="48"/>
      <c r="Q56" s="84" t="str">
        <f>IF($H$54="","",
IF(OR($H$54="Corrupción",$H$54="Lavado de Activos",$H$54="Financiación del Terrorismo",$H$54="Corrupción en Trámites, OPAs y Consultas de Acceso a la Información Pública"),"No Aplica",'5. Valoración de Controles'!H56))</f>
        <v/>
      </c>
      <c r="R56" s="84" t="str">
        <f>IF($H$54="","",
IF(OR($H$54="Corrupción",$H$54="Lavado de Activos",$H$54="Financiación del Terrorismo",$H$54="Corrupción en Trámites, OPAs y Consultas de Acceso a la Información Pública"),'6.Valoración Control Corrupción'!E56,"No Aplica"))</f>
        <v/>
      </c>
      <c r="S56" s="84" t="str">
        <f>IF($H$54="","",
IF(OR($H$54="Corrupción",$H$54="Lavado de Activos",$H$54="Financiación del Terrorismo",$H$54="Corrupción en Trámites, OPAs y Consultas de Acceso a la Información Pública"),'6.Valoración Control Corrupción'!F56,"No Aplica"))</f>
        <v/>
      </c>
      <c r="T56" s="84" t="str">
        <f>IF($H$54="","",
IF(OR($H$54="Corrupción",$H$54="Lavado de Activos",$H$54="Financiación del Terrorismo",$H$54="Corrupción en Trámites, OPAs y Consultas de Acceso a la Información Pública"),'6.Valoración Control Corrupción'!G56,"No Aplica"))</f>
        <v/>
      </c>
      <c r="U56" s="84" t="str">
        <f>IF($H$54="","",
IF(OR($H$54="Corrupción",$H$54="Lavado de Activos",$H$54="Financiación del Terrorismo",$H$54="Corrupción en Trámites, OPAs y Consultas de Acceso a la Información Pública"),'6.Valoración Control Corrupción'!H56,"No Aplica"))</f>
        <v/>
      </c>
      <c r="V56" s="84" t="str">
        <f>IF($H$54="","",
IF(OR($H$54="Corrupción",$H$54="Lavado de Activos",$H$54="Financiación del Terrorismo",$H$54="Corrupción en Trámites, OPAs y Consultas de Acceso a la Información Pública"),'6.Valoración Control Corrupción'!I56,"No Aplica"))</f>
        <v/>
      </c>
      <c r="W56" s="84" t="str">
        <f>IF($H$54="","",
IF(OR($H$54="Corrupción",$H$54="Lavado de Activos",$H$54="Financiación del Terrorismo",$H$54="Corrupción en Trámites, OPAs y Consultas de Acceso a la Información Pública"),'6.Valoración Control Corrupción'!J56,"No Aplica"))</f>
        <v/>
      </c>
      <c r="X56" s="74" t="str">
        <f>IF($H$54="","",
IF(OR($H$54="Corrupción",$H$54="Lavado de Activos",$H$54="Financiación del Terrorismo",$H$54="Trámites, OPAs y Consultas de Acceso a la Información Pública"),"No Aplica",'5. Valoración de Controles'!I56))</f>
        <v/>
      </c>
      <c r="Y56" s="74" t="str">
        <f>IF($H$54="","",
IF(OR($H$54="Corrupción",$H$54="Lavado de Activos",$H$54="Financiación del Terrorismo",$H$54="Trámites, OPAs y Consultas de Acceso a la Información Pública"),"No Aplica",'5. Valoración de Controles'!J56))</f>
        <v/>
      </c>
      <c r="Z56" s="74" t="str">
        <f>IF($H$54="","",
IF(OR($H$54="Corrupción",$H$54="Lavado de Activos",$H$54="Financiación del Terrorismo",$H$54="Trámites, OPAs y Consultas de Acceso a la Información Pública"),"No Aplica",'5. Valoración de Controles'!K56))</f>
        <v/>
      </c>
      <c r="AA56" s="74" t="str">
        <f>IF($H$54="","",
IF(OR($H$54="Corrupción",$H$54="Lavado de Activos",$H$54="Financiación del Terrorismo",$H$54="Trámites, OPAs y Consultas de Acceso a la Información Pública"),"No Aplica",'5. Valoración de Controles'!L56))</f>
        <v/>
      </c>
      <c r="AB56" s="74" t="str">
        <f>IF($H$54="","",
IF(OR($H$54="Corrupción",$H$54="Lavado de Activos",$H$54="Financiación del Terrorismo",$H$54="Trámites, OPAs y Consultas de Acceso a la Información Pública"),"No Aplica",'5. Valoración de Controles'!M56))</f>
        <v/>
      </c>
      <c r="AC56" s="74" t="str">
        <f>IF($H$54="","",
IF(OR($H$54="Corrupción",$H$54="Lavado de Activos",$H$54="Financiación del Terrorismo",$H$54="Trámites, OPAs y Consultas de Acceso a la Información Pública"),"No Aplica",'5. Valoración de Controles'!N56))</f>
        <v/>
      </c>
      <c r="AD56" s="74" t="str">
        <f>IF($H$54="","",
IF(OR($H$54="Corrupción",$H$54="Lavado de Activos",$H$54="Financiación del Terrorismo",$H$54="Trámites, OPAs y Consultas de Acceso a la Información Pública"),"No Aplica",'5. Valoración de Controles'!O56))</f>
        <v/>
      </c>
      <c r="AE56" s="74" t="str">
        <f>IF($H$54="","",
IF(OR($H$54="Corrupción",$H$54="Lavado de Activos",$H$54="Financiación del Terrorismo",$H$54="Trámites, OPAs y Consultas de Acceso a la Información Pública"),"No Aplica",'5. Valoración de Controles'!P56))</f>
        <v/>
      </c>
      <c r="AF56" s="74" t="str">
        <f>IF($H$54="","",
IF(OR($H$54="Corrupción",$H$54="Lavado de Activos",$H$54="Financiación del Terrorismo",$H$54="Trámites, OPAs y Consultas de Acceso a la Información Pública"),"No Aplica",'5. Valoración de Controles'!Q56))</f>
        <v/>
      </c>
      <c r="AG56" s="75" t="str">
        <f>IF($H$54="","",
IF(OR($H$54="Corrupción",$H$54="Lavado de Activos",$H$54="Financiación del Terrorismo",$H$54="Corrupción en Trámites, OPAs y Consultas de Acceso a la Información Pública"),"No Aplica",'5. Valoración de Controles'!R56))</f>
        <v/>
      </c>
      <c r="AH56" s="48"/>
      <c r="AI56" s="48"/>
      <c r="AJ56" s="48"/>
      <c r="AK56" s="48"/>
      <c r="AL56" s="48"/>
      <c r="AM56" s="48"/>
      <c r="AN56" s="48"/>
      <c r="AO56" s="48"/>
      <c r="AP56" s="48"/>
      <c r="AQ56" s="48"/>
      <c r="AR56" s="48"/>
      <c r="AS56" s="6"/>
      <c r="AT56" s="6"/>
      <c r="AU56" s="6"/>
      <c r="AV56" s="6"/>
      <c r="AW56" s="6"/>
      <c r="AX56" s="6"/>
      <c r="AY56" s="6"/>
      <c r="AZ56" s="6"/>
      <c r="BA56" s="6"/>
      <c r="BB56" s="6"/>
      <c r="BC56" s="6"/>
      <c r="BD56" s="6"/>
      <c r="BE56" s="6"/>
      <c r="BF56" s="6"/>
      <c r="BG56" s="6"/>
      <c r="BH56" s="6"/>
      <c r="BI56" s="6"/>
      <c r="BJ56" s="6"/>
      <c r="BK56" s="6"/>
      <c r="BL56" s="6"/>
    </row>
    <row r="57" ht="31.5" customHeight="1">
      <c r="A57" s="49">
        <v>17.0</v>
      </c>
      <c r="B57" s="50" t="str">
        <f>'2. Identificación del Riesgo'!B57:B59</f>
        <v/>
      </c>
      <c r="C57" s="50" t="str">
        <f>IF('2. Identificación del Riesgo'!C57:C59="","",'2. Identificación del Riesgo'!C57:C59)</f>
        <v/>
      </c>
      <c r="D57" s="50" t="str">
        <f>IF('2. Identificación del Riesgo'!D57:D59="","",'2. Identificación del Riesgo'!D57:D59)</f>
        <v/>
      </c>
      <c r="E57" s="50" t="str">
        <f>IF('2. Identificación del Riesgo'!E57:E59="","",'2. Identificación del Riesgo'!E57:E59)</f>
        <v/>
      </c>
      <c r="F57" s="50" t="str">
        <f>IF('2. Identificación del Riesgo'!F57:F59="","",'2. Identificación del Riesgo'!F57:F59)</f>
        <v/>
      </c>
      <c r="G57" s="50" t="str">
        <f>IF('2. Identificación del Riesgo'!G57:G59="","",'2. Identificación del Riesgo'!G57:G59)</f>
        <v/>
      </c>
      <c r="H57" s="50" t="str">
        <f>IF('2. Identificación del Riesgo'!H57:H59="","",'2. Identificación del Riesgo'!H57:H59)</f>
        <v/>
      </c>
      <c r="I57" s="50" t="str">
        <f>IF('2. Identificación del Riesgo'!I57:I59="","",'2. Identificación del Riesgo'!I57:I59)</f>
        <v/>
      </c>
      <c r="J57" s="50" t="str">
        <f>IF('2. Identificación del Riesgo'!J57:J59="","",'2. Identificación del Riesgo'!J57:J59)</f>
        <v/>
      </c>
      <c r="K57" s="51" t="str">
        <f>'2. Identificación del Riesgo'!K57:K59</f>
        <v/>
      </c>
      <c r="L57" s="52" t="str">
        <f>'2. Identificación del Riesgo'!L57:L59</f>
        <v/>
      </c>
      <c r="M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1" t="str">
        <f>'2. Identificación del Riesgo'!N57:N59</f>
        <v/>
      </c>
      <c r="O57" s="52" t="str">
        <f>'2. Identificación del Riesgo'!O57:O59</f>
        <v/>
      </c>
      <c r="P57" s="54" t="str">
        <f>'2. Identificación del Riesgo'!P57:P59</f>
        <v/>
      </c>
      <c r="Q57" s="84" t="str">
        <f>IF($H$57="","",
IF(OR($H$57="Corrupción",$H$57="Lavado de Activos",$H$57="Financiación del Terrorismo",$H$57="Corrupción en Trámites, OPAs y Consultas de Acceso a la Información Pública"),"No Aplica",'5. Valoración de Controles'!H57))</f>
        <v/>
      </c>
      <c r="R57" s="84" t="str">
        <f>IF($H$57="","",
IF(OR($H$57="Corrupción",$H$57="Lavado de Activos",$H$57="Financiación del Terrorismo",$H$57="Corrupción en Trámites, OPAs y Consultas de Acceso a la Información Pública"),'6.Valoración Control Corrupción'!E57,"No Aplica"))</f>
        <v/>
      </c>
      <c r="S57" s="84" t="str">
        <f>IF($H$57="","",
IF(OR($H$57="Corrupción",$H$57="Lavado de Activos",$H$57="Financiación del Terrorismo",$H$57="Corrupción en Trámites, OPAs y Consultas de Acceso a la Información Pública"),'6.Valoración Control Corrupción'!F57,"No Aplica"))</f>
        <v/>
      </c>
      <c r="T57" s="84" t="str">
        <f>IF($H$57="","",
IF(OR($H$57="Corrupción",$H$57="Lavado de Activos",$H$57="Financiación del Terrorismo",$H$57="Corrupción en Trámites, OPAs y Consultas de Acceso a la Información Pública"),'6.Valoración Control Corrupción'!G57,"No Aplica"))</f>
        <v/>
      </c>
      <c r="U57" s="84" t="str">
        <f>IF($H$57="","",
IF(OR($H$57="Corrupción",$H$57="Lavado de Activos",$H$57="Financiación del Terrorismo",$H$57="Corrupción en Trámites, OPAs y Consultas de Acceso a la Información Pública"),'6.Valoración Control Corrupción'!H57,"No Aplica"))</f>
        <v/>
      </c>
      <c r="V57" s="84" t="str">
        <f>IF($H$57="","",
IF(OR($H$57="Corrupción",$H$57="Lavado de Activos",$H$57="Financiación del Terrorismo",$H$57="Corrupción en Trámites, OPAs y Consultas de Acceso a la Información Pública"),'6.Valoración Control Corrupción'!I57,"No Aplica"))</f>
        <v/>
      </c>
      <c r="W57" s="84" t="str">
        <f>IF($H$57="","",
IF(OR($H$57="Corrupción",$H$57="Lavado de Activos",$H$57="Financiación del Terrorismo",$H$57="Corrupción en Trámites, OPAs y Consultas de Acceso a la Información Pública"),'6.Valoración Control Corrupción'!J57,"No Aplica"))</f>
        <v/>
      </c>
      <c r="X57" s="74" t="str">
        <f>IF($H$57="","",
IF(OR($H$57="Corrupción",$H$57="Lavado de Activos",$H$57="Financiación del Terrorismo",$H$57="Trámites, OPAs y Consultas de Acceso a la Información Pública"),"No Aplica",'5. Valoración de Controles'!I57))</f>
        <v/>
      </c>
      <c r="Y57" s="74" t="str">
        <f>IF($H$57="","",
IF(OR($H$57="Corrupción",$H$57="Lavado de Activos",$H$57="Financiación del Terrorismo",$H$57="Trámites, OPAs y Consultas de Acceso a la Información Pública"),"No Aplica",'5. Valoración de Controles'!J57))</f>
        <v/>
      </c>
      <c r="Z57" s="74" t="str">
        <f>IF($H$57="","",
IF(OR($H$57="Corrupción",$H$57="Lavado de Activos",$H$57="Financiación del Terrorismo",$H$57="Trámites, OPAs y Consultas de Acceso a la Información Pública"),"No Aplica",'5. Valoración de Controles'!K57))</f>
        <v/>
      </c>
      <c r="AA57" s="74" t="str">
        <f>IF($H$57="","",
IF(OR($H$57="Corrupción",$H$57="Lavado de Activos",$H$57="Financiación del Terrorismo",$H$57="Trámites, OPAs y Consultas de Acceso a la Información Pública"),"No Aplica",'5. Valoración de Controles'!L57))</f>
        <v/>
      </c>
      <c r="AB57" s="74" t="str">
        <f>IF($H$57="","",
IF(OR($H$57="Corrupción",$H$57="Lavado de Activos",$H$57="Financiación del Terrorismo",$H$57="Trámites, OPAs y Consultas de Acceso a la Información Pública"),"No Aplica",'5. Valoración de Controles'!M57))</f>
        <v/>
      </c>
      <c r="AC57" s="74" t="str">
        <f>IF($H$57="","",
IF(OR($H$57="Corrupción",$H$57="Lavado de Activos",$H$57="Financiación del Terrorismo",$H$57="Trámites, OPAs y Consultas de Acceso a la Información Pública"),"No Aplica",'5. Valoración de Controles'!N57))</f>
        <v/>
      </c>
      <c r="AD57" s="74" t="str">
        <f>IF($H$57="","",
IF(OR($H$57="Corrupción",$H$57="Lavado de Activos",$H$57="Financiación del Terrorismo",$H$57="Trámites, OPAs y Consultas de Acceso a la Información Pública"),"No Aplica",'5. Valoración de Controles'!O57))</f>
        <v/>
      </c>
      <c r="AE57" s="74" t="str">
        <f>IF($H$57="","",
IF(OR($H$57="Corrupción",$H$57="Lavado de Activos",$H$57="Financiación del Terrorismo",$H$57="Trámites, OPAs y Consultas de Acceso a la Información Pública"),"No Aplica",'5. Valoración de Controles'!P57))</f>
        <v/>
      </c>
      <c r="AF57" s="74" t="str">
        <f>IF($H$57="","",
IF(OR($H$57="Corrupción",$H$57="Lavado de Activos",$H$57="Financiación del Terrorismo",$H$57="Trámites, OPAs y Consultas de Acceso a la Información Pública"),"No Aplica",'5. Valoración de Controles'!Q57))</f>
        <v/>
      </c>
      <c r="AG57" s="75" t="str">
        <f>IF($H$57="","",
IF(OR($H$57="Corrupción",$H$57="Lavado de Activos",$H$57="Financiación del Terrorismo",$H$57="Corrupción en Trámites, OPAs y Consultas de Acceso a la Información Pública"),"No Aplica",'5. Valoración de Controles'!R57))</f>
        <v/>
      </c>
      <c r="AH57" s="51"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89"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1"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89"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4"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3"/>
      <c r="AN57" s="72"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2"/>
      <c r="AP57" s="90"/>
      <c r="AQ57" s="90" t="str">
        <f>IF(AO57="","","∑ Peso porcentual de cada acción definida")</f>
        <v/>
      </c>
      <c r="AR57" s="50"/>
      <c r="AS57" s="7"/>
      <c r="AT57" s="7"/>
      <c r="AU57" s="7"/>
      <c r="AV57" s="7"/>
      <c r="AW57" s="7"/>
      <c r="AX57" s="7"/>
      <c r="AY57" s="7"/>
      <c r="AZ57" s="7"/>
      <c r="BA57" s="7"/>
      <c r="BB57" s="7"/>
      <c r="BC57" s="7"/>
      <c r="BD57" s="7"/>
      <c r="BE57" s="7"/>
      <c r="BF57" s="7"/>
      <c r="BG57" s="7"/>
      <c r="BH57" s="7"/>
      <c r="BI57" s="7"/>
      <c r="BJ57" s="7"/>
      <c r="BK57" s="7"/>
      <c r="BL57" s="7"/>
    </row>
    <row r="58" ht="31.5" customHeight="1">
      <c r="A58" s="43"/>
      <c r="B58" s="43"/>
      <c r="C58" s="43"/>
      <c r="D58" s="43"/>
      <c r="E58" s="43"/>
      <c r="F58" s="43"/>
      <c r="G58" s="43"/>
      <c r="H58" s="43"/>
      <c r="I58" s="43"/>
      <c r="J58" s="43"/>
      <c r="K58" s="43"/>
      <c r="L58" s="43"/>
      <c r="M58" s="43"/>
      <c r="N58" s="43"/>
      <c r="O58" s="43"/>
      <c r="P58" s="43"/>
      <c r="Q58" s="84" t="str">
        <f>IF($H$57="","",
IF(OR($H$57="Corrupción",$H$57="Lavado de Activos",$H$57="Financiación del Terrorismo",$H$57="Corrupción en Trámites, OPAs y Consultas de Acceso a la Información Pública"),"No Aplica",'5. Valoración de Controles'!H58))</f>
        <v/>
      </c>
      <c r="R58" s="84" t="str">
        <f>IF($H$57="","",
IF(OR($H$57="Corrupción",$H$57="Lavado de Activos",$H$57="Financiación del Terrorismo",$H$57="Corrupción en Trámites, OPAs y Consultas de Acceso a la Información Pública"),'6.Valoración Control Corrupción'!E58,"No Aplica"))</f>
        <v/>
      </c>
      <c r="S58" s="84" t="str">
        <f>IF($H$57="","",
IF(OR($H$57="Corrupción",$H$57="Lavado de Activos",$H$57="Financiación del Terrorismo",$H$57="Corrupción en Trámites, OPAs y Consultas de Acceso a la Información Pública"),'6.Valoración Control Corrupción'!F58,"No Aplica"))</f>
        <v/>
      </c>
      <c r="T58" s="84" t="str">
        <f>IF($H$57="","",
IF(OR($H$57="Corrupción",$H$57="Lavado de Activos",$H$57="Financiación del Terrorismo",$H$57="Corrupción en Trámites, OPAs y Consultas de Acceso a la Información Pública"),'6.Valoración Control Corrupción'!G58,"No Aplica"))</f>
        <v/>
      </c>
      <c r="U58" s="84" t="str">
        <f>IF($H$57="","",
IF(OR($H$57="Corrupción",$H$57="Lavado de Activos",$H$57="Financiación del Terrorismo",$H$57="Corrupción en Trámites, OPAs y Consultas de Acceso a la Información Pública"),'6.Valoración Control Corrupción'!H58,"No Aplica"))</f>
        <v/>
      </c>
      <c r="V58" s="84" t="str">
        <f>IF($H$57="","",
IF(OR($H$57="Corrupción",$H$57="Lavado de Activos",$H$57="Financiación del Terrorismo",$H$57="Corrupción en Trámites, OPAs y Consultas de Acceso a la Información Pública"),'6.Valoración Control Corrupción'!I58,"No Aplica"))</f>
        <v/>
      </c>
      <c r="W58" s="84" t="str">
        <f>IF($H$57="","",
IF(OR($H$57="Corrupción",$H$57="Lavado de Activos",$H$57="Financiación del Terrorismo",$H$57="Corrupción en Trámites, OPAs y Consultas de Acceso a la Información Pública"),'6.Valoración Control Corrupción'!J58,"No Aplica"))</f>
        <v/>
      </c>
      <c r="X58" s="74" t="str">
        <f>IF($H$57="","",
IF(OR($H$57="Corrupción",$H$57="Lavado de Activos",$H$57="Financiación del Terrorismo",$H$57="Trámites, OPAs y Consultas de Acceso a la Información Pública"),"No Aplica",'5. Valoración de Controles'!I58))</f>
        <v/>
      </c>
      <c r="Y58" s="74" t="str">
        <f>IF($H$57="","",
IF(OR($H$57="Corrupción",$H$57="Lavado de Activos",$H$57="Financiación del Terrorismo",$H$57="Trámites, OPAs y Consultas de Acceso a la Información Pública"),"No Aplica",'5. Valoración de Controles'!J58))</f>
        <v/>
      </c>
      <c r="Z58" s="74" t="str">
        <f>IF($H$57="","",
IF(OR($H$57="Corrupción",$H$57="Lavado de Activos",$H$57="Financiación del Terrorismo",$H$57="Trámites, OPAs y Consultas de Acceso a la Información Pública"),"No Aplica",'5. Valoración de Controles'!K58))</f>
        <v/>
      </c>
      <c r="AA58" s="74" t="str">
        <f>IF($H$57="","",
IF(OR($H$57="Corrupción",$H$57="Lavado de Activos",$H$57="Financiación del Terrorismo",$H$57="Trámites, OPAs y Consultas de Acceso a la Información Pública"),"No Aplica",'5. Valoración de Controles'!L58))</f>
        <v/>
      </c>
      <c r="AB58" s="74" t="str">
        <f>IF($H$57="","",
IF(OR($H$57="Corrupción",$H$57="Lavado de Activos",$H$57="Financiación del Terrorismo",$H$57="Trámites, OPAs y Consultas de Acceso a la Información Pública"),"No Aplica",'5. Valoración de Controles'!M58))</f>
        <v/>
      </c>
      <c r="AC58" s="74" t="str">
        <f>IF($H$57="","",
IF(OR($H$57="Corrupción",$H$57="Lavado de Activos",$H$57="Financiación del Terrorismo",$H$57="Trámites, OPAs y Consultas de Acceso a la Información Pública"),"No Aplica",'5. Valoración de Controles'!N58))</f>
        <v/>
      </c>
      <c r="AD58" s="74" t="str">
        <f>IF($H$57="","",
IF(OR($H$57="Corrupción",$H$57="Lavado de Activos",$H$57="Financiación del Terrorismo",$H$57="Trámites, OPAs y Consultas de Acceso a la Información Pública"),"No Aplica",'5. Valoración de Controles'!O58))</f>
        <v/>
      </c>
      <c r="AE58" s="74" t="str">
        <f>IF($H$57="","",
IF(OR($H$57="Corrupción",$H$57="Lavado de Activos",$H$57="Financiación del Terrorismo",$H$57="Trámites, OPAs y Consultas de Acceso a la Información Pública"),"No Aplica",'5. Valoración de Controles'!P58))</f>
        <v/>
      </c>
      <c r="AF58" s="74" t="str">
        <f>IF($H$57="","",
IF(OR($H$57="Corrupción",$H$57="Lavado de Activos",$H$57="Financiación del Terrorismo",$H$57="Trámites, OPAs y Consultas de Acceso a la Información Pública"),"No Aplica",'5. Valoración de Controles'!Q58))</f>
        <v/>
      </c>
      <c r="AG58" s="75" t="str">
        <f>IF($H$57="","",
IF(OR($H$57="Corrupción",$H$57="Lavado de Activos",$H$57="Financiación del Terrorismo",$H$57="Corrupción en Trámites, OPAs y Consultas de Acceso a la Información Pública"),"No Aplica",'5. Valoración de Controles'!R58))</f>
        <v/>
      </c>
      <c r="AH58" s="43"/>
      <c r="AI58" s="43"/>
      <c r="AJ58" s="43"/>
      <c r="AK58" s="43"/>
      <c r="AL58" s="43"/>
      <c r="AM58" s="43"/>
      <c r="AN58" s="43"/>
      <c r="AO58" s="43"/>
      <c r="AP58" s="43"/>
      <c r="AQ58" s="43"/>
      <c r="AR58" s="43"/>
      <c r="AS58" s="6"/>
      <c r="AT58" s="6"/>
      <c r="AU58" s="6"/>
      <c r="AV58" s="6"/>
      <c r="AW58" s="6"/>
      <c r="AX58" s="6"/>
      <c r="AY58" s="6"/>
      <c r="AZ58" s="6"/>
      <c r="BA58" s="6"/>
      <c r="BB58" s="6"/>
      <c r="BC58" s="6"/>
      <c r="BD58" s="6"/>
      <c r="BE58" s="6"/>
      <c r="BF58" s="6"/>
      <c r="BG58" s="6"/>
      <c r="BH58" s="6"/>
      <c r="BI58" s="6"/>
      <c r="BJ58" s="6"/>
      <c r="BK58" s="6"/>
      <c r="BL58" s="6"/>
    </row>
    <row r="59" ht="31.5" customHeight="1">
      <c r="A59" s="48"/>
      <c r="B59" s="48"/>
      <c r="C59" s="48"/>
      <c r="D59" s="48"/>
      <c r="E59" s="48"/>
      <c r="F59" s="48"/>
      <c r="G59" s="48"/>
      <c r="H59" s="48"/>
      <c r="I59" s="48"/>
      <c r="J59" s="48"/>
      <c r="K59" s="48"/>
      <c r="L59" s="48"/>
      <c r="M59" s="48"/>
      <c r="N59" s="48"/>
      <c r="O59" s="48"/>
      <c r="P59" s="48"/>
      <c r="Q59" s="84" t="str">
        <f>IF($H$57="","",
IF(OR($H$57="Corrupción",$H$57="Lavado de Activos",$H$57="Financiación del Terrorismo",$H$57="Corrupción en Trámites, OPAs y Consultas de Acceso a la Información Pública"),"No Aplica",'5. Valoración de Controles'!H59))</f>
        <v/>
      </c>
      <c r="R59" s="84" t="str">
        <f>IF($H$57="","",
IF(OR($H$57="Corrupción",$H$57="Lavado de Activos",$H$57="Financiación del Terrorismo",$H$57="Corrupción en Trámites, OPAs y Consultas de Acceso a la Información Pública"),'6.Valoración Control Corrupción'!E59,"No Aplica"))</f>
        <v/>
      </c>
      <c r="S59" s="84" t="str">
        <f>IF($H$57="","",
IF(OR($H$57="Corrupción",$H$57="Lavado de Activos",$H$57="Financiación del Terrorismo",$H$57="Corrupción en Trámites, OPAs y Consultas de Acceso a la Información Pública"),'6.Valoración Control Corrupción'!F59,"No Aplica"))</f>
        <v/>
      </c>
      <c r="T59" s="84" t="str">
        <f>IF($H$57="","",
IF(OR($H$57="Corrupción",$H$57="Lavado de Activos",$H$57="Financiación del Terrorismo",$H$57="Corrupción en Trámites, OPAs y Consultas de Acceso a la Información Pública"),'6.Valoración Control Corrupción'!G59,"No Aplica"))</f>
        <v/>
      </c>
      <c r="U59" s="84" t="str">
        <f>IF($H$57="","",
IF(OR($H$57="Corrupción",$H$57="Lavado de Activos",$H$57="Financiación del Terrorismo",$H$57="Corrupción en Trámites, OPAs y Consultas de Acceso a la Información Pública"),'6.Valoración Control Corrupción'!H59,"No Aplica"))</f>
        <v/>
      </c>
      <c r="V59" s="84" t="str">
        <f>IF($H$57="","",
IF(OR($H$57="Corrupción",$H$57="Lavado de Activos",$H$57="Financiación del Terrorismo",$H$57="Corrupción en Trámites, OPAs y Consultas de Acceso a la Información Pública"),'6.Valoración Control Corrupción'!I59,"No Aplica"))</f>
        <v/>
      </c>
      <c r="W59" s="84" t="str">
        <f>IF($H$57="","",
IF(OR($H$57="Corrupción",$H$57="Lavado de Activos",$H$57="Financiación del Terrorismo",$H$57="Corrupción en Trámites, OPAs y Consultas de Acceso a la Información Pública"),'6.Valoración Control Corrupción'!J59,"No Aplica"))</f>
        <v/>
      </c>
      <c r="X59" s="74" t="str">
        <f>IF($H$57="","",
IF(OR($H$57="Corrupción",$H$57="Lavado de Activos",$H$57="Financiación del Terrorismo",$H$57="Trámites, OPAs y Consultas de Acceso a la Información Pública"),"No Aplica",'5. Valoración de Controles'!I59))</f>
        <v/>
      </c>
      <c r="Y59" s="74" t="str">
        <f>IF($H$57="","",
IF(OR($H$57="Corrupción",$H$57="Lavado de Activos",$H$57="Financiación del Terrorismo",$H$57="Trámites, OPAs y Consultas de Acceso a la Información Pública"),"No Aplica",'5. Valoración de Controles'!J59))</f>
        <v/>
      </c>
      <c r="Z59" s="74" t="str">
        <f>IF($H$57="","",
IF(OR($H$57="Corrupción",$H$57="Lavado de Activos",$H$57="Financiación del Terrorismo",$H$57="Trámites, OPAs y Consultas de Acceso a la Información Pública"),"No Aplica",'5. Valoración de Controles'!K59))</f>
        <v/>
      </c>
      <c r="AA59" s="74" t="str">
        <f>IF($H$57="","",
IF(OR($H$57="Corrupción",$H$57="Lavado de Activos",$H$57="Financiación del Terrorismo",$H$57="Trámites, OPAs y Consultas de Acceso a la Información Pública"),"No Aplica",'5. Valoración de Controles'!L59))</f>
        <v/>
      </c>
      <c r="AB59" s="74" t="str">
        <f>IF($H$57="","",
IF(OR($H$57="Corrupción",$H$57="Lavado de Activos",$H$57="Financiación del Terrorismo",$H$57="Trámites, OPAs y Consultas de Acceso a la Información Pública"),"No Aplica",'5. Valoración de Controles'!M59))</f>
        <v/>
      </c>
      <c r="AC59" s="74" t="str">
        <f>IF($H$57="","",
IF(OR($H$57="Corrupción",$H$57="Lavado de Activos",$H$57="Financiación del Terrorismo",$H$57="Trámites, OPAs y Consultas de Acceso a la Información Pública"),"No Aplica",'5. Valoración de Controles'!N59))</f>
        <v/>
      </c>
      <c r="AD59" s="74" t="str">
        <f>IF($H$57="","",
IF(OR($H$57="Corrupción",$H$57="Lavado de Activos",$H$57="Financiación del Terrorismo",$H$57="Trámites, OPAs y Consultas de Acceso a la Información Pública"),"No Aplica",'5. Valoración de Controles'!O59))</f>
        <v/>
      </c>
      <c r="AE59" s="74" t="str">
        <f>IF($H$57="","",
IF(OR($H$57="Corrupción",$H$57="Lavado de Activos",$H$57="Financiación del Terrorismo",$H$57="Trámites, OPAs y Consultas de Acceso a la Información Pública"),"No Aplica",'5. Valoración de Controles'!P59))</f>
        <v/>
      </c>
      <c r="AF59" s="74" t="str">
        <f>IF($H$57="","",
IF(OR($H$57="Corrupción",$H$57="Lavado de Activos",$H$57="Financiación del Terrorismo",$H$57="Trámites, OPAs y Consultas de Acceso a la Información Pública"),"No Aplica",'5. Valoración de Controles'!Q59))</f>
        <v/>
      </c>
      <c r="AG59" s="75" t="str">
        <f>IF($H$57="","",
IF(OR($H$57="Corrupción",$H$57="Lavado de Activos",$H$57="Financiación del Terrorismo",$H$57="Corrupción en Trámites, OPAs y Consultas de Acceso a la Información Pública"),"No Aplica",'5. Valoración de Controles'!R59))</f>
        <v/>
      </c>
      <c r="AH59" s="48"/>
      <c r="AI59" s="48"/>
      <c r="AJ59" s="48"/>
      <c r="AK59" s="48"/>
      <c r="AL59" s="48"/>
      <c r="AM59" s="48"/>
      <c r="AN59" s="48"/>
      <c r="AO59" s="48"/>
      <c r="AP59" s="48"/>
      <c r="AQ59" s="48"/>
      <c r="AR59" s="48"/>
      <c r="AS59" s="6"/>
      <c r="AT59" s="6"/>
      <c r="AU59" s="6"/>
      <c r="AV59" s="6"/>
      <c r="AW59" s="6"/>
      <c r="AX59" s="6"/>
      <c r="AY59" s="6"/>
      <c r="AZ59" s="6"/>
      <c r="BA59" s="6"/>
      <c r="BB59" s="6"/>
      <c r="BC59" s="6"/>
      <c r="BD59" s="6"/>
      <c r="BE59" s="6"/>
      <c r="BF59" s="6"/>
      <c r="BG59" s="6"/>
      <c r="BH59" s="6"/>
      <c r="BI59" s="6"/>
      <c r="BJ59" s="6"/>
      <c r="BK59" s="6"/>
      <c r="BL59" s="6"/>
    </row>
    <row r="60" ht="31.5" customHeight="1">
      <c r="A60" s="49">
        <v>18.0</v>
      </c>
      <c r="B60" s="50" t="str">
        <f>'2. Identificación del Riesgo'!B60:B62</f>
        <v/>
      </c>
      <c r="C60" s="50" t="str">
        <f>IF('2. Identificación del Riesgo'!C60:C62="","",'2. Identificación del Riesgo'!C60:C62)</f>
        <v/>
      </c>
      <c r="D60" s="50" t="str">
        <f>IF('2. Identificación del Riesgo'!D60:D62="","",'2. Identificación del Riesgo'!D60:D62)</f>
        <v/>
      </c>
      <c r="E60" s="50" t="str">
        <f>IF('2. Identificación del Riesgo'!E60:E62="","",'2. Identificación del Riesgo'!E60:E62)</f>
        <v/>
      </c>
      <c r="F60" s="50" t="str">
        <f>IF('2. Identificación del Riesgo'!F60:F62="","",'2. Identificación del Riesgo'!F60:F62)</f>
        <v/>
      </c>
      <c r="G60" s="50" t="str">
        <f>IF('2. Identificación del Riesgo'!G60:G62="","",'2. Identificación del Riesgo'!G60:G62)</f>
        <v/>
      </c>
      <c r="H60" s="50" t="str">
        <f>IF('2. Identificación del Riesgo'!H60:H62="","",'2. Identificación del Riesgo'!H60:H62)</f>
        <v/>
      </c>
      <c r="I60" s="50" t="str">
        <f>IF('2. Identificación del Riesgo'!I60:I62="","",'2. Identificación del Riesgo'!I60:I62)</f>
        <v/>
      </c>
      <c r="J60" s="50" t="str">
        <f>IF('2. Identificación del Riesgo'!J60:J62="","",'2. Identificación del Riesgo'!J60:J62)</f>
        <v/>
      </c>
      <c r="K60" s="51" t="str">
        <f>'2. Identificación del Riesgo'!K60:K62</f>
        <v/>
      </c>
      <c r="L60" s="52" t="str">
        <f>'2. Identificación del Riesgo'!L60:L62</f>
        <v/>
      </c>
      <c r="M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1" t="str">
        <f>'2. Identificación del Riesgo'!N60:N62</f>
        <v/>
      </c>
      <c r="O60" s="52" t="str">
        <f>'2. Identificación del Riesgo'!O60:O62</f>
        <v/>
      </c>
      <c r="P60" s="54" t="str">
        <f>'2. Identificación del Riesgo'!P60:P62</f>
        <v/>
      </c>
      <c r="Q60" s="84" t="str">
        <f>IF($H$60="","",
IF(OR($H$60="Corrupción",$H$60="Lavado de Activos",$H$60="Financiación del Terrorismo",$H$60="Corrupción en Trámites, OPAs y Consultas de Acceso a la Información Pública"),"No Aplica",'5. Valoración de Controles'!H60))</f>
        <v/>
      </c>
      <c r="R60" s="84" t="str">
        <f>IF($H$60="","",
IF(OR($H$60="Corrupción",$H$60="Lavado de Activos",$H$60="Financiación del Terrorismo",$H$60="Corrupción en Trámites, OPAs y Consultas de Acceso a la Información Pública"),'6.Valoración Control Corrupción'!E60,"No Aplica"))</f>
        <v/>
      </c>
      <c r="S60" s="84" t="str">
        <f>IF($H$60="","",
IF(OR($H$60="Corrupción",$H$60="Lavado de Activos",$H$60="Financiación del Terrorismo",$H$60="Corrupción en Trámites, OPAs y Consultas de Acceso a la Información Pública"),'6.Valoración Control Corrupción'!F60,"No Aplica"))</f>
        <v/>
      </c>
      <c r="T60" s="84" t="str">
        <f>IF($H$60="","",
IF(OR($H$60="Corrupción",$H$60="Lavado de Activos",$H$60="Financiación del Terrorismo",$H$60="Corrupción en Trámites, OPAs y Consultas de Acceso a la Información Pública"),'6.Valoración Control Corrupción'!G60,"No Aplica"))</f>
        <v/>
      </c>
      <c r="U60" s="84" t="str">
        <f>IF($H$60="","",
IF(OR($H$60="Corrupción",$H$60="Lavado de Activos",$H$60="Financiación del Terrorismo",$H$60="Corrupción en Trámites, OPAs y Consultas de Acceso a la Información Pública"),'6.Valoración Control Corrupción'!H60,"No Aplica"))</f>
        <v/>
      </c>
      <c r="V60" s="84" t="str">
        <f>IF($H$60="","",
IF(OR($H$60="Corrupción",$H$60="Lavado de Activos",$H$60="Financiación del Terrorismo",$H$60="Corrupción en Trámites, OPAs y Consultas de Acceso a la Información Pública"),'6.Valoración Control Corrupción'!I60,"No Aplica"))</f>
        <v/>
      </c>
      <c r="W60" s="84" t="str">
        <f>IF($H$60="","",
IF(OR($H$60="Corrupción",$H$60="Lavado de Activos",$H$60="Financiación del Terrorismo",$H$60="Corrupción en Trámites, OPAs y Consultas de Acceso a la Información Pública"),'6.Valoración Control Corrupción'!J60,"No Aplica"))</f>
        <v/>
      </c>
      <c r="X60" s="74" t="str">
        <f>IF($H$60="","",
IF(OR($H$60="Corrupción",$H$60="Lavado de Activos",$H$60="Financiación del Terrorismo",$H$60="Trámites, OPAs y Consultas de Acceso a la Información Pública"),"No Aplica",'5. Valoración de Controles'!I60))</f>
        <v/>
      </c>
      <c r="Y60" s="74" t="str">
        <f>IF($H$60="","",
IF(OR($H$60="Corrupción",$H$60="Lavado de Activos",$H$60="Financiación del Terrorismo",$H$60="Trámites, OPAs y Consultas de Acceso a la Información Pública"),"No Aplica",'5. Valoración de Controles'!J60))</f>
        <v/>
      </c>
      <c r="Z60" s="74" t="str">
        <f>IF($H$60="","",
IF(OR($H$60="Corrupción",$H$60="Lavado de Activos",$H$60="Financiación del Terrorismo",$H$60="Trámites, OPAs y Consultas de Acceso a la Información Pública"),"No Aplica",'5. Valoración de Controles'!K60))</f>
        <v/>
      </c>
      <c r="AA60" s="74" t="str">
        <f>IF($H$60="","",
IF(OR($H$60="Corrupción",$H$60="Lavado de Activos",$H$60="Financiación del Terrorismo",$H$60="Trámites, OPAs y Consultas de Acceso a la Información Pública"),"No Aplica",'5. Valoración de Controles'!L60))</f>
        <v/>
      </c>
      <c r="AB60" s="74" t="str">
        <f>IF($H$60="","",
IF(OR($H$60="Corrupción",$H$60="Lavado de Activos",$H$60="Financiación del Terrorismo",$H$60="Trámites, OPAs y Consultas de Acceso a la Información Pública"),"No Aplica",'5. Valoración de Controles'!M60))</f>
        <v/>
      </c>
      <c r="AC60" s="74" t="str">
        <f>IF($H$60="","",
IF(OR($H$60="Corrupción",$H$60="Lavado de Activos",$H$60="Financiación del Terrorismo",$H$60="Trámites, OPAs y Consultas de Acceso a la Información Pública"),"No Aplica",'5. Valoración de Controles'!N60))</f>
        <v/>
      </c>
      <c r="AD60" s="74" t="str">
        <f>IF($H$60="","",
IF(OR($H$60="Corrupción",$H$60="Lavado de Activos",$H$60="Financiación del Terrorismo",$H$60="Trámites, OPAs y Consultas de Acceso a la Información Pública"),"No Aplica",'5. Valoración de Controles'!O60))</f>
        <v/>
      </c>
      <c r="AE60" s="74" t="str">
        <f>IF($H$60="","",
IF(OR($H$60="Corrupción",$H$60="Lavado de Activos",$H$60="Financiación del Terrorismo",$H$60="Trámites, OPAs y Consultas de Acceso a la Información Pública"),"No Aplica",'5. Valoración de Controles'!P60))</f>
        <v/>
      </c>
      <c r="AF60" s="74" t="str">
        <f>IF($H$60="","",
IF(OR($H$60="Corrupción",$H$60="Lavado de Activos",$H$60="Financiación del Terrorismo",$H$60="Trámites, OPAs y Consultas de Acceso a la Información Pública"),"No Aplica",'5. Valoración de Controles'!Q60))</f>
        <v/>
      </c>
      <c r="AG60" s="75" t="str">
        <f>IF($H$60="","",
IF(OR($H$60="Corrupción",$H$60="Lavado de Activos",$H$60="Financiación del Terrorismo",$H$60="Corrupción en Trámites, OPAs y Consultas de Acceso a la Información Pública"),"No Aplica",'5. Valoración de Controles'!R60))</f>
        <v/>
      </c>
      <c r="AH60" s="51"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89"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1"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89"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4"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3"/>
      <c r="AN60" s="72"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2"/>
      <c r="AP60" s="90"/>
      <c r="AQ60" s="90" t="str">
        <f>IF(AO60="","","∑ Peso porcentual de cada acción definida")</f>
        <v/>
      </c>
      <c r="AR60" s="50"/>
      <c r="AS60" s="7"/>
      <c r="AT60" s="7"/>
      <c r="AU60" s="7"/>
      <c r="AV60" s="7"/>
      <c r="AW60" s="7"/>
      <c r="AX60" s="7"/>
      <c r="AY60" s="7"/>
      <c r="AZ60" s="7"/>
      <c r="BA60" s="7"/>
      <c r="BB60" s="7"/>
      <c r="BC60" s="7"/>
      <c r="BD60" s="7"/>
      <c r="BE60" s="7"/>
      <c r="BF60" s="7"/>
      <c r="BG60" s="7"/>
      <c r="BH60" s="7"/>
      <c r="BI60" s="7"/>
      <c r="BJ60" s="7"/>
      <c r="BK60" s="7"/>
      <c r="BL60" s="7"/>
    </row>
    <row r="61" ht="31.5" customHeight="1">
      <c r="A61" s="43"/>
      <c r="B61" s="43"/>
      <c r="C61" s="43"/>
      <c r="D61" s="43"/>
      <c r="E61" s="43"/>
      <c r="F61" s="43"/>
      <c r="G61" s="43"/>
      <c r="H61" s="43"/>
      <c r="I61" s="43"/>
      <c r="J61" s="43"/>
      <c r="K61" s="43"/>
      <c r="L61" s="43"/>
      <c r="M61" s="43"/>
      <c r="N61" s="43"/>
      <c r="O61" s="43"/>
      <c r="P61" s="43"/>
      <c r="Q61" s="84" t="str">
        <f>IF($H$60="","",
IF(OR($H$60="Corrupción",$H$60="Lavado de Activos",$H$60="Financiación del Terrorismo",$H$60="Corrupción en Trámites, OPAs y Consultas de Acceso a la Información Pública"),"No Aplica",'5. Valoración de Controles'!H61))</f>
        <v/>
      </c>
      <c r="R61" s="84" t="str">
        <f>IF($H$60="","",
IF(OR($H$60="Corrupción",$H$60="Lavado de Activos",$H$60="Financiación del Terrorismo",$H$60="Corrupción en Trámites, OPAs y Consultas de Acceso a la Información Pública"),'6.Valoración Control Corrupción'!E61,"No Aplica"))</f>
        <v/>
      </c>
      <c r="S61" s="84" t="str">
        <f>IF($H$60="","",
IF(OR($H$60="Corrupción",$H$60="Lavado de Activos",$H$60="Financiación del Terrorismo",$H$60="Corrupción en Trámites, OPAs y Consultas de Acceso a la Información Pública"),'6.Valoración Control Corrupción'!F61,"No Aplica"))</f>
        <v/>
      </c>
      <c r="T61" s="84" t="str">
        <f>IF($H$60="","",
IF(OR($H$60="Corrupción",$H$60="Lavado de Activos",$H$60="Financiación del Terrorismo",$H$60="Corrupción en Trámites, OPAs y Consultas de Acceso a la Información Pública"),'6.Valoración Control Corrupción'!G61,"No Aplica"))</f>
        <v/>
      </c>
      <c r="U61" s="84" t="str">
        <f>IF($H$60="","",
IF(OR($H$60="Corrupción",$H$60="Lavado de Activos",$H$60="Financiación del Terrorismo",$H$60="Corrupción en Trámites, OPAs y Consultas de Acceso a la Información Pública"),'6.Valoración Control Corrupción'!H61,"No Aplica"))</f>
        <v/>
      </c>
      <c r="V61" s="84" t="str">
        <f>IF($H$60="","",
IF(OR($H$60="Corrupción",$H$60="Lavado de Activos",$H$60="Financiación del Terrorismo",$H$60="Corrupción en Trámites, OPAs y Consultas de Acceso a la Información Pública"),'6.Valoración Control Corrupción'!I61,"No Aplica"))</f>
        <v/>
      </c>
      <c r="W61" s="84" t="str">
        <f>IF($H$60="","",
IF(OR($H$60="Corrupción",$H$60="Lavado de Activos",$H$60="Financiación del Terrorismo",$H$60="Corrupción en Trámites, OPAs y Consultas de Acceso a la Información Pública"),'6.Valoración Control Corrupción'!J61,"No Aplica"))</f>
        <v/>
      </c>
      <c r="X61" s="74" t="str">
        <f>IF($H$60="","",
IF(OR($H$60="Corrupción",$H$60="Lavado de Activos",$H$60="Financiación del Terrorismo",$H$60="Trámites, OPAs y Consultas de Acceso a la Información Pública"),"No Aplica",'5. Valoración de Controles'!I61))</f>
        <v/>
      </c>
      <c r="Y61" s="74" t="str">
        <f>IF($H$60="","",
IF(OR($H$60="Corrupción",$H$60="Lavado de Activos",$H$60="Financiación del Terrorismo",$H$60="Trámites, OPAs y Consultas de Acceso a la Información Pública"),"No Aplica",'5. Valoración de Controles'!J61))</f>
        <v/>
      </c>
      <c r="Z61" s="74" t="str">
        <f>IF($H$60="","",
IF(OR($H$60="Corrupción",$H$60="Lavado de Activos",$H$60="Financiación del Terrorismo",$H$60="Trámites, OPAs y Consultas de Acceso a la Información Pública"),"No Aplica",'5. Valoración de Controles'!K61))</f>
        <v/>
      </c>
      <c r="AA61" s="74" t="str">
        <f>IF($H$60="","",
IF(OR($H$60="Corrupción",$H$60="Lavado de Activos",$H$60="Financiación del Terrorismo",$H$60="Trámites, OPAs y Consultas de Acceso a la Información Pública"),"No Aplica",'5. Valoración de Controles'!L61))</f>
        <v/>
      </c>
      <c r="AB61" s="74" t="str">
        <f>IF($H$60="","",
IF(OR($H$60="Corrupción",$H$60="Lavado de Activos",$H$60="Financiación del Terrorismo",$H$60="Trámites, OPAs y Consultas de Acceso a la Información Pública"),"No Aplica",'5. Valoración de Controles'!M61))</f>
        <v/>
      </c>
      <c r="AC61" s="74" t="str">
        <f>IF($H$60="","",
IF(OR($H$60="Corrupción",$H$60="Lavado de Activos",$H$60="Financiación del Terrorismo",$H$60="Trámites, OPAs y Consultas de Acceso a la Información Pública"),"No Aplica",'5. Valoración de Controles'!N61))</f>
        <v/>
      </c>
      <c r="AD61" s="74" t="str">
        <f>IF($H$60="","",
IF(OR($H$60="Corrupción",$H$60="Lavado de Activos",$H$60="Financiación del Terrorismo",$H$60="Trámites, OPAs y Consultas de Acceso a la Información Pública"),"No Aplica",'5. Valoración de Controles'!O61))</f>
        <v/>
      </c>
      <c r="AE61" s="74" t="str">
        <f>IF($H$60="","",
IF(OR($H$60="Corrupción",$H$60="Lavado de Activos",$H$60="Financiación del Terrorismo",$H$60="Trámites, OPAs y Consultas de Acceso a la Información Pública"),"No Aplica",'5. Valoración de Controles'!P61))</f>
        <v/>
      </c>
      <c r="AF61" s="74" t="str">
        <f>IF($H$60="","",
IF(OR($H$60="Corrupción",$H$60="Lavado de Activos",$H$60="Financiación del Terrorismo",$H$60="Trámites, OPAs y Consultas de Acceso a la Información Pública"),"No Aplica",'5. Valoración de Controles'!Q61))</f>
        <v/>
      </c>
      <c r="AG61" s="75" t="str">
        <f>IF($H$60="","",
IF(OR($H$60="Corrupción",$H$60="Lavado de Activos",$H$60="Financiación del Terrorismo",$H$60="Corrupción en Trámites, OPAs y Consultas de Acceso a la Información Pública"),"No Aplica",'5. Valoración de Controles'!R61))</f>
        <v/>
      </c>
      <c r="AH61" s="43"/>
      <c r="AI61" s="43"/>
      <c r="AJ61" s="43"/>
      <c r="AK61" s="43"/>
      <c r="AL61" s="43"/>
      <c r="AM61" s="43"/>
      <c r="AN61" s="43"/>
      <c r="AO61" s="43"/>
      <c r="AP61" s="43"/>
      <c r="AQ61" s="43"/>
      <c r="AR61" s="43"/>
      <c r="AS61" s="6"/>
      <c r="AT61" s="6"/>
      <c r="AU61" s="6"/>
      <c r="AV61" s="6"/>
      <c r="AW61" s="6"/>
      <c r="AX61" s="6"/>
      <c r="AY61" s="6"/>
      <c r="AZ61" s="6"/>
      <c r="BA61" s="6"/>
      <c r="BB61" s="6"/>
      <c r="BC61" s="6"/>
      <c r="BD61" s="6"/>
      <c r="BE61" s="6"/>
      <c r="BF61" s="6"/>
      <c r="BG61" s="6"/>
      <c r="BH61" s="6"/>
      <c r="BI61" s="6"/>
      <c r="BJ61" s="6"/>
      <c r="BK61" s="6"/>
      <c r="BL61" s="6"/>
    </row>
    <row r="62" ht="31.5" customHeight="1">
      <c r="A62" s="48"/>
      <c r="B62" s="48"/>
      <c r="C62" s="48"/>
      <c r="D62" s="48"/>
      <c r="E62" s="48"/>
      <c r="F62" s="48"/>
      <c r="G62" s="48"/>
      <c r="H62" s="48"/>
      <c r="I62" s="48"/>
      <c r="J62" s="48"/>
      <c r="K62" s="48"/>
      <c r="L62" s="48"/>
      <c r="M62" s="48"/>
      <c r="N62" s="48"/>
      <c r="O62" s="48"/>
      <c r="P62" s="48"/>
      <c r="Q62" s="84" t="str">
        <f>IF($H$60="","",
IF(OR($H$60="Corrupción",$H$60="Lavado de Activos",$H$60="Financiación del Terrorismo",$H$60="Corrupción en Trámites, OPAs y Consultas de Acceso a la Información Pública"),"No Aplica",'5. Valoración de Controles'!H62))</f>
        <v/>
      </c>
      <c r="R62" s="84" t="str">
        <f>IF($H$60="","",
IF(OR($H$60="Corrupción",$H$60="Lavado de Activos",$H$60="Financiación del Terrorismo",$H$60="Corrupción en Trámites, OPAs y Consultas de Acceso a la Información Pública"),'6.Valoración Control Corrupción'!E62,"No Aplica"))</f>
        <v/>
      </c>
      <c r="S62" s="84" t="str">
        <f>IF($H$60="","",
IF(OR($H$60="Corrupción",$H$60="Lavado de Activos",$H$60="Financiación del Terrorismo",$H$60="Corrupción en Trámites, OPAs y Consultas de Acceso a la Información Pública"),'6.Valoración Control Corrupción'!F62,"No Aplica"))</f>
        <v/>
      </c>
      <c r="T62" s="84" t="str">
        <f>IF($H$60="","",
IF(OR($H$60="Corrupción",$H$60="Lavado de Activos",$H$60="Financiación del Terrorismo",$H$60="Corrupción en Trámites, OPAs y Consultas de Acceso a la Información Pública"),'6.Valoración Control Corrupción'!G62,"No Aplica"))</f>
        <v/>
      </c>
      <c r="U62" s="84" t="str">
        <f>IF($H$60="","",
IF(OR($H$60="Corrupción",$H$60="Lavado de Activos",$H$60="Financiación del Terrorismo",$H$60="Corrupción en Trámites, OPAs y Consultas de Acceso a la Información Pública"),'6.Valoración Control Corrupción'!H62,"No Aplica"))</f>
        <v/>
      </c>
      <c r="V62" s="84" t="str">
        <f>IF($H$60="","",
IF(OR($H$60="Corrupción",$H$60="Lavado de Activos",$H$60="Financiación del Terrorismo",$H$60="Corrupción en Trámites, OPAs y Consultas de Acceso a la Información Pública"),'6.Valoración Control Corrupción'!I62,"No Aplica"))</f>
        <v/>
      </c>
      <c r="W62" s="84" t="str">
        <f>IF($H$60="","",
IF(OR($H$60="Corrupción",$H$60="Lavado de Activos",$H$60="Financiación del Terrorismo",$H$60="Corrupción en Trámites, OPAs y Consultas de Acceso a la Información Pública"),'6.Valoración Control Corrupción'!J62,"No Aplica"))</f>
        <v/>
      </c>
      <c r="X62" s="74" t="str">
        <f>IF($H$60="","",
IF(OR($H$60="Corrupción",$H$60="Lavado de Activos",$H$60="Financiación del Terrorismo",$H$60="Trámites, OPAs y Consultas de Acceso a la Información Pública"),"No Aplica",'5. Valoración de Controles'!I62))</f>
        <v/>
      </c>
      <c r="Y62" s="74" t="str">
        <f>IF($H$60="","",
IF(OR($H$60="Corrupción",$H$60="Lavado de Activos",$H$60="Financiación del Terrorismo",$H$60="Trámites, OPAs y Consultas de Acceso a la Información Pública"),"No Aplica",'5. Valoración de Controles'!J62))</f>
        <v/>
      </c>
      <c r="Z62" s="74" t="str">
        <f>IF($H$60="","",
IF(OR($H$60="Corrupción",$H$60="Lavado de Activos",$H$60="Financiación del Terrorismo",$H$60="Trámites, OPAs y Consultas de Acceso a la Información Pública"),"No Aplica",'5. Valoración de Controles'!K62))</f>
        <v/>
      </c>
      <c r="AA62" s="74" t="str">
        <f>IF($H$60="","",
IF(OR($H$60="Corrupción",$H$60="Lavado de Activos",$H$60="Financiación del Terrorismo",$H$60="Trámites, OPAs y Consultas de Acceso a la Información Pública"),"No Aplica",'5. Valoración de Controles'!L62))</f>
        <v/>
      </c>
      <c r="AB62" s="74" t="str">
        <f>IF($H$60="","",
IF(OR($H$60="Corrupción",$H$60="Lavado de Activos",$H$60="Financiación del Terrorismo",$H$60="Trámites, OPAs y Consultas de Acceso a la Información Pública"),"No Aplica",'5. Valoración de Controles'!M62))</f>
        <v/>
      </c>
      <c r="AC62" s="74" t="str">
        <f>IF($H$60="","",
IF(OR($H$60="Corrupción",$H$60="Lavado de Activos",$H$60="Financiación del Terrorismo",$H$60="Trámites, OPAs y Consultas de Acceso a la Información Pública"),"No Aplica",'5. Valoración de Controles'!N62))</f>
        <v/>
      </c>
      <c r="AD62" s="74" t="str">
        <f>IF($H$60="","",
IF(OR($H$60="Corrupción",$H$60="Lavado de Activos",$H$60="Financiación del Terrorismo",$H$60="Trámites, OPAs y Consultas de Acceso a la Información Pública"),"No Aplica",'5. Valoración de Controles'!O62))</f>
        <v/>
      </c>
      <c r="AE62" s="74" t="str">
        <f>IF($H$60="","",
IF(OR($H$60="Corrupción",$H$60="Lavado de Activos",$H$60="Financiación del Terrorismo",$H$60="Trámites, OPAs y Consultas de Acceso a la Información Pública"),"No Aplica",'5. Valoración de Controles'!P62))</f>
        <v/>
      </c>
      <c r="AF62" s="74" t="str">
        <f>IF($H$60="","",
IF(OR($H$60="Corrupción",$H$60="Lavado de Activos",$H$60="Financiación del Terrorismo",$H$60="Trámites, OPAs y Consultas de Acceso a la Información Pública"),"No Aplica",'5. Valoración de Controles'!Q62))</f>
        <v/>
      </c>
      <c r="AG62" s="75" t="str">
        <f>IF($H$60="","",
IF(OR($H$60="Corrupción",$H$60="Lavado de Activos",$H$60="Financiación del Terrorismo",$H$60="Corrupción en Trámites, OPAs y Consultas de Acceso a la Información Pública"),"No Aplica",'5. Valoración de Controles'!R62))</f>
        <v/>
      </c>
      <c r="AH62" s="48"/>
      <c r="AI62" s="48"/>
      <c r="AJ62" s="48"/>
      <c r="AK62" s="48"/>
      <c r="AL62" s="48"/>
      <c r="AM62" s="48"/>
      <c r="AN62" s="48"/>
      <c r="AO62" s="48"/>
      <c r="AP62" s="48"/>
      <c r="AQ62" s="48"/>
      <c r="AR62" s="48"/>
      <c r="AS62" s="6"/>
      <c r="AT62" s="6"/>
      <c r="AU62" s="6"/>
      <c r="AV62" s="6"/>
      <c r="AW62" s="6"/>
      <c r="AX62" s="6"/>
      <c r="AY62" s="6"/>
      <c r="AZ62" s="6"/>
      <c r="BA62" s="6"/>
      <c r="BB62" s="6"/>
      <c r="BC62" s="6"/>
      <c r="BD62" s="6"/>
      <c r="BE62" s="6"/>
      <c r="BF62" s="6"/>
      <c r="BG62" s="6"/>
      <c r="BH62" s="6"/>
      <c r="BI62" s="6"/>
      <c r="BJ62" s="6"/>
      <c r="BK62" s="6"/>
      <c r="BL62" s="6"/>
    </row>
    <row r="63" ht="31.5" customHeight="1">
      <c r="A63" s="49">
        <v>19.0</v>
      </c>
      <c r="B63" s="50" t="str">
        <f>'2. Identificación del Riesgo'!B63:B65</f>
        <v/>
      </c>
      <c r="C63" s="50" t="str">
        <f>IF('2. Identificación del Riesgo'!C63:C65="","",'2. Identificación del Riesgo'!C63:C65)</f>
        <v/>
      </c>
      <c r="D63" s="50" t="str">
        <f>IF('2. Identificación del Riesgo'!D63:D65="","",'2. Identificación del Riesgo'!D63:D65)</f>
        <v/>
      </c>
      <c r="E63" s="50" t="str">
        <f>IF('2. Identificación del Riesgo'!E63:E65="","",'2. Identificación del Riesgo'!E63:E65)</f>
        <v/>
      </c>
      <c r="F63" s="50" t="str">
        <f>IF('2. Identificación del Riesgo'!F63:F65="","",'2. Identificación del Riesgo'!F63:F65)</f>
        <v/>
      </c>
      <c r="G63" s="50" t="str">
        <f>IF('2. Identificación del Riesgo'!G63:G65="","",'2. Identificación del Riesgo'!G63:G65)</f>
        <v/>
      </c>
      <c r="H63" s="50" t="str">
        <f>IF('2. Identificación del Riesgo'!H63:H65="","",'2. Identificación del Riesgo'!H63:H65)</f>
        <v/>
      </c>
      <c r="I63" s="50" t="str">
        <f>IF('2. Identificación del Riesgo'!I63:I65="","",'2. Identificación del Riesgo'!I63:I65)</f>
        <v/>
      </c>
      <c r="J63" s="50" t="str">
        <f>IF('2. Identificación del Riesgo'!J63:J65="","",'2. Identificación del Riesgo'!J63:J65)</f>
        <v/>
      </c>
      <c r="K63" s="51" t="str">
        <f>'2. Identificación del Riesgo'!K63:K65</f>
        <v/>
      </c>
      <c r="L63" s="52" t="str">
        <f>'2. Identificación del Riesgo'!L63:L65</f>
        <v/>
      </c>
      <c r="M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1" t="str">
        <f>'2. Identificación del Riesgo'!N63:N65</f>
        <v/>
      </c>
      <c r="O63" s="52" t="str">
        <f>'2. Identificación del Riesgo'!O63:O65</f>
        <v/>
      </c>
      <c r="P63" s="54" t="str">
        <f>'2. Identificación del Riesgo'!P63:P65</f>
        <v/>
      </c>
      <c r="Q63" s="84" t="str">
        <f>IF($H$63="","",
IF(OR($H$63="Corrupción",$H$63="Lavado de Activos",$H$63="Financiación del Terrorismo",$H$63="Corrupción en Trámites, OPAs y Consultas de Acceso a la Información Pública"),"No Aplica",'5. Valoración de Controles'!H63))</f>
        <v/>
      </c>
      <c r="R63" s="84" t="str">
        <f>IF($H$63="","",
IF(OR($H$63="Corrupción",$H$63="Lavado de Activos",$H$63="Financiación del Terrorismo",$H$63="Corrupción en Trámites, OPAs y Consultas de Acceso a la Información Pública"),'6.Valoración Control Corrupción'!E63,"No Aplica"))</f>
        <v/>
      </c>
      <c r="S63" s="84" t="str">
        <f>IF($H$63="","",
IF(OR($H$63="Corrupción",$H$63="Lavado de Activos",$H$63="Financiación del Terrorismo",$H$63="Corrupción en Trámites, OPAs y Consultas de Acceso a la Información Pública"),'6.Valoración Control Corrupción'!F63,"No Aplica"))</f>
        <v/>
      </c>
      <c r="T63" s="84" t="str">
        <f>IF($H$63="","",
IF(OR($H$63="Corrupción",$H$63="Lavado de Activos",$H$63="Financiación del Terrorismo",$H$63="Corrupción en Trámites, OPAs y Consultas de Acceso a la Información Pública"),'6.Valoración Control Corrupción'!G63,"No Aplica"))</f>
        <v/>
      </c>
      <c r="U63" s="84" t="str">
        <f>IF($H$63="","",
IF(OR($H$63="Corrupción",$H$63="Lavado de Activos",$H$63="Financiación del Terrorismo",$H$63="Corrupción en Trámites, OPAs y Consultas de Acceso a la Información Pública"),'6.Valoración Control Corrupción'!H63,"No Aplica"))</f>
        <v/>
      </c>
      <c r="V63" s="84" t="str">
        <f>IF($H$63="","",
IF(OR($H$63="Corrupción",$H$63="Lavado de Activos",$H$63="Financiación del Terrorismo",$H$63="Corrupción en Trámites, OPAs y Consultas de Acceso a la Información Pública"),'6.Valoración Control Corrupción'!I63,"No Aplica"))</f>
        <v/>
      </c>
      <c r="W63" s="84" t="str">
        <f>IF($H$63="","",
IF(OR($H$63="Corrupción",$H$63="Lavado de Activos",$H$63="Financiación del Terrorismo",$H$63="Corrupción en Trámites, OPAs y Consultas de Acceso a la Información Pública"),'6.Valoración Control Corrupción'!J63,"No Aplica"))</f>
        <v/>
      </c>
      <c r="X63" s="74" t="str">
        <f>IF($H$63="","",
IF(OR($H$63="Corrupción",$H$63="Lavado de Activos",$H$63="Financiación del Terrorismo",$H$63="Trámites, OPAs y Consultas de Acceso a la Información Pública"),"No Aplica",'5. Valoración de Controles'!I63))</f>
        <v/>
      </c>
      <c r="Y63" s="74" t="str">
        <f>IF($H$63="","",
IF(OR($H$63="Corrupción",$H$63="Lavado de Activos",$H$63="Financiación del Terrorismo",$H$63="Trámites, OPAs y Consultas de Acceso a la Información Pública"),"No Aplica",'5. Valoración de Controles'!J63))</f>
        <v/>
      </c>
      <c r="Z63" s="74" t="str">
        <f>IF($H$63="","",
IF(OR($H$63="Corrupción",$H$63="Lavado de Activos",$H$63="Financiación del Terrorismo",$H$63="Trámites, OPAs y Consultas de Acceso a la Información Pública"),"No Aplica",'5. Valoración de Controles'!K63))</f>
        <v/>
      </c>
      <c r="AA63" s="74" t="str">
        <f>IF($H$63="","",
IF(OR($H$63="Corrupción",$H$63="Lavado de Activos",$H$63="Financiación del Terrorismo",$H$63="Trámites, OPAs y Consultas de Acceso a la Información Pública"),"No Aplica",'5. Valoración de Controles'!L63))</f>
        <v/>
      </c>
      <c r="AB63" s="74" t="str">
        <f>IF($H$63="","",
IF(OR($H$63="Corrupción",$H$63="Lavado de Activos",$H$63="Financiación del Terrorismo",$H$63="Trámites, OPAs y Consultas de Acceso a la Información Pública"),"No Aplica",'5. Valoración de Controles'!M63))</f>
        <v/>
      </c>
      <c r="AC63" s="74" t="str">
        <f>IF($H$63="","",
IF(OR($H$63="Corrupción",$H$63="Lavado de Activos",$H$63="Financiación del Terrorismo",$H$63="Trámites, OPAs y Consultas de Acceso a la Información Pública"),"No Aplica",'5. Valoración de Controles'!N63))</f>
        <v/>
      </c>
      <c r="AD63" s="74" t="str">
        <f>IF($H$63="","",
IF(OR($H$63="Corrupción",$H$63="Lavado de Activos",$H$63="Financiación del Terrorismo",$H$63="Trámites, OPAs y Consultas de Acceso a la Información Pública"),"No Aplica",'5. Valoración de Controles'!O63))</f>
        <v/>
      </c>
      <c r="AE63" s="74" t="str">
        <f>IF($H$63="","",
IF(OR($H$63="Corrupción",$H$63="Lavado de Activos",$H$63="Financiación del Terrorismo",$H$63="Trámites, OPAs y Consultas de Acceso a la Información Pública"),"No Aplica",'5. Valoración de Controles'!P63))</f>
        <v/>
      </c>
      <c r="AF63" s="74" t="str">
        <f>IF($H$63="","",
IF(OR($H$63="Corrupción",$H$63="Lavado de Activos",$H$63="Financiación del Terrorismo",$H$63="Trámites, OPAs y Consultas de Acceso a la Información Pública"),"No Aplica",'5. Valoración de Controles'!Q63))</f>
        <v/>
      </c>
      <c r="AG63" s="75" t="str">
        <f>IF($H$63="","",
IF(OR($H$63="Corrupción",$H$63="Lavado de Activos",$H$63="Financiación del Terrorismo",$H$63="Corrupción en Trámites, OPAs y Consultas de Acceso a la Información Pública"),"No Aplica",'5. Valoración de Controles'!R63))</f>
        <v/>
      </c>
      <c r="AH63" s="51"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89"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1"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89"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4"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3"/>
      <c r="AN63" s="72"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2"/>
      <c r="AP63" s="90"/>
      <c r="AQ63" s="90" t="str">
        <f>IF(AO63="","","∑ Peso porcentual de cada acción definida")</f>
        <v/>
      </c>
      <c r="AR63" s="50"/>
      <c r="AS63" s="7"/>
      <c r="AT63" s="7"/>
      <c r="AU63" s="7"/>
      <c r="AV63" s="7"/>
      <c r="AW63" s="7"/>
      <c r="AX63" s="7"/>
      <c r="AY63" s="7"/>
      <c r="AZ63" s="7"/>
      <c r="BA63" s="7"/>
      <c r="BB63" s="7"/>
      <c r="BC63" s="7"/>
      <c r="BD63" s="7"/>
      <c r="BE63" s="7"/>
      <c r="BF63" s="7"/>
      <c r="BG63" s="7"/>
      <c r="BH63" s="7"/>
      <c r="BI63" s="7"/>
      <c r="BJ63" s="7"/>
      <c r="BK63" s="7"/>
      <c r="BL63" s="7"/>
    </row>
    <row r="64" ht="31.5" customHeight="1">
      <c r="A64" s="43"/>
      <c r="B64" s="43"/>
      <c r="C64" s="43"/>
      <c r="D64" s="43"/>
      <c r="E64" s="43"/>
      <c r="F64" s="43"/>
      <c r="G64" s="43"/>
      <c r="H64" s="43"/>
      <c r="I64" s="43"/>
      <c r="J64" s="43"/>
      <c r="K64" s="43"/>
      <c r="L64" s="43"/>
      <c r="M64" s="43"/>
      <c r="N64" s="43"/>
      <c r="O64" s="43"/>
      <c r="P64" s="43"/>
      <c r="Q64" s="84" t="str">
        <f>IF($H$63="","",
IF(OR($H$63="Corrupción",$H$63="Lavado de Activos",$H$63="Financiación del Terrorismo",$H$63="Corrupción en Trámites, OPAs y Consultas de Acceso a la Información Pública"),"No Aplica",'5. Valoración de Controles'!H64))</f>
        <v/>
      </c>
      <c r="R64" s="84" t="str">
        <f>IF($H$63="","",
IF(OR($H$63="Corrupción",$H$63="Lavado de Activos",$H$63="Financiación del Terrorismo",$H$63="Corrupción en Trámites, OPAs y Consultas de Acceso a la Información Pública"),'6.Valoración Control Corrupción'!E64,"No Aplica"))</f>
        <v/>
      </c>
      <c r="S64" s="84" t="str">
        <f>IF($H$63="","",
IF(OR($H$63="Corrupción",$H$63="Lavado de Activos",$H$63="Financiación del Terrorismo",$H$63="Corrupción en Trámites, OPAs y Consultas de Acceso a la Información Pública"),'6.Valoración Control Corrupción'!F64,"No Aplica"))</f>
        <v/>
      </c>
      <c r="T64" s="84" t="str">
        <f>IF($H$63="","",
IF(OR($H$63="Corrupción",$H$63="Lavado de Activos",$H$63="Financiación del Terrorismo",$H$63="Corrupción en Trámites, OPAs y Consultas de Acceso a la Información Pública"),'6.Valoración Control Corrupción'!G64,"No Aplica"))</f>
        <v/>
      </c>
      <c r="U64" s="84" t="str">
        <f>IF($H$63="","",
IF(OR($H$63="Corrupción",$H$63="Lavado de Activos",$H$63="Financiación del Terrorismo",$H$63="Corrupción en Trámites, OPAs y Consultas de Acceso a la Información Pública"),'6.Valoración Control Corrupción'!H64,"No Aplica"))</f>
        <v/>
      </c>
      <c r="V64" s="84" t="str">
        <f>IF($H$63="","",
IF(OR($H$63="Corrupción",$H$63="Lavado de Activos",$H$63="Financiación del Terrorismo",$H$63="Corrupción en Trámites, OPAs y Consultas de Acceso a la Información Pública"),'6.Valoración Control Corrupción'!I64,"No Aplica"))</f>
        <v/>
      </c>
      <c r="W64" s="84" t="str">
        <f>IF($H$63="","",
IF(OR($H$63="Corrupción",$H$63="Lavado de Activos",$H$63="Financiación del Terrorismo",$H$63="Corrupción en Trámites, OPAs y Consultas de Acceso a la Información Pública"),'6.Valoración Control Corrupción'!J64,"No Aplica"))</f>
        <v/>
      </c>
      <c r="X64" s="74" t="str">
        <f>IF($H$63="","",
IF(OR($H$63="Corrupción",$H$63="Lavado de Activos",$H$63="Financiación del Terrorismo",$H$63="Trámites, OPAs y Consultas de Acceso a la Información Pública"),"No Aplica",'5. Valoración de Controles'!I64))</f>
        <v/>
      </c>
      <c r="Y64" s="74" t="str">
        <f>IF($H$63="","",
IF(OR($H$63="Corrupción",$H$63="Lavado de Activos",$H$63="Financiación del Terrorismo",$H$63="Trámites, OPAs y Consultas de Acceso a la Información Pública"),"No Aplica",'5. Valoración de Controles'!J64))</f>
        <v/>
      </c>
      <c r="Z64" s="74" t="str">
        <f>IF($H$63="","",
IF(OR($H$63="Corrupción",$H$63="Lavado de Activos",$H$63="Financiación del Terrorismo",$H$63="Trámites, OPAs y Consultas de Acceso a la Información Pública"),"No Aplica",'5. Valoración de Controles'!K64))</f>
        <v/>
      </c>
      <c r="AA64" s="74" t="str">
        <f>IF($H$63="","",
IF(OR($H$63="Corrupción",$H$63="Lavado de Activos",$H$63="Financiación del Terrorismo",$H$63="Trámites, OPAs y Consultas de Acceso a la Información Pública"),"No Aplica",'5. Valoración de Controles'!L64))</f>
        <v/>
      </c>
      <c r="AB64" s="74" t="str">
        <f>IF($H$63="","",
IF(OR($H$63="Corrupción",$H$63="Lavado de Activos",$H$63="Financiación del Terrorismo",$H$63="Trámites, OPAs y Consultas de Acceso a la Información Pública"),"No Aplica",'5. Valoración de Controles'!M64))</f>
        <v/>
      </c>
      <c r="AC64" s="74" t="str">
        <f>IF($H$63="","",
IF(OR($H$63="Corrupción",$H$63="Lavado de Activos",$H$63="Financiación del Terrorismo",$H$63="Trámites, OPAs y Consultas de Acceso a la Información Pública"),"No Aplica",'5. Valoración de Controles'!N64))</f>
        <v/>
      </c>
      <c r="AD64" s="74" t="str">
        <f>IF($H$63="","",
IF(OR($H$63="Corrupción",$H$63="Lavado de Activos",$H$63="Financiación del Terrorismo",$H$63="Trámites, OPAs y Consultas de Acceso a la Información Pública"),"No Aplica",'5. Valoración de Controles'!O64))</f>
        <v/>
      </c>
      <c r="AE64" s="74" t="str">
        <f>IF($H$63="","",
IF(OR($H$63="Corrupción",$H$63="Lavado de Activos",$H$63="Financiación del Terrorismo",$H$63="Trámites, OPAs y Consultas de Acceso a la Información Pública"),"No Aplica",'5. Valoración de Controles'!P64))</f>
        <v/>
      </c>
      <c r="AF64" s="74" t="str">
        <f>IF($H$63="","",
IF(OR($H$63="Corrupción",$H$63="Lavado de Activos",$H$63="Financiación del Terrorismo",$H$63="Trámites, OPAs y Consultas de Acceso a la Información Pública"),"No Aplica",'5. Valoración de Controles'!Q64))</f>
        <v/>
      </c>
      <c r="AG64" s="75" t="str">
        <f>IF($H$63="","",
IF(OR($H$63="Corrupción",$H$63="Lavado de Activos",$H$63="Financiación del Terrorismo",$H$63="Corrupción en Trámites, OPAs y Consultas de Acceso a la Información Pública"),"No Aplica",'5. Valoración de Controles'!R64))</f>
        <v/>
      </c>
      <c r="AH64" s="43"/>
      <c r="AI64" s="43"/>
      <c r="AJ64" s="43"/>
      <c r="AK64" s="43"/>
      <c r="AL64" s="43"/>
      <c r="AM64" s="43"/>
      <c r="AN64" s="43"/>
      <c r="AO64" s="43"/>
      <c r="AP64" s="43"/>
      <c r="AQ64" s="43"/>
      <c r="AR64" s="43"/>
      <c r="AS64" s="6"/>
      <c r="AT64" s="6"/>
      <c r="AU64" s="6"/>
      <c r="AV64" s="6"/>
      <c r="AW64" s="6"/>
      <c r="AX64" s="6"/>
      <c r="AY64" s="6"/>
      <c r="AZ64" s="6"/>
      <c r="BA64" s="6"/>
      <c r="BB64" s="6"/>
      <c r="BC64" s="6"/>
      <c r="BD64" s="6"/>
      <c r="BE64" s="6"/>
      <c r="BF64" s="6"/>
      <c r="BG64" s="6"/>
      <c r="BH64" s="6"/>
      <c r="BI64" s="6"/>
      <c r="BJ64" s="6"/>
      <c r="BK64" s="6"/>
      <c r="BL64" s="6"/>
    </row>
    <row r="65" ht="31.5" customHeight="1">
      <c r="A65" s="48"/>
      <c r="B65" s="48"/>
      <c r="C65" s="48"/>
      <c r="D65" s="48"/>
      <c r="E65" s="48"/>
      <c r="F65" s="48"/>
      <c r="G65" s="48"/>
      <c r="H65" s="48"/>
      <c r="I65" s="48"/>
      <c r="J65" s="48"/>
      <c r="K65" s="48"/>
      <c r="L65" s="48"/>
      <c r="M65" s="48"/>
      <c r="N65" s="48"/>
      <c r="O65" s="48"/>
      <c r="P65" s="48"/>
      <c r="Q65" s="84" t="str">
        <f>IF($H$63="","",
IF(OR($H$63="Corrupción",$H$63="Lavado de Activos",$H$63="Financiación del Terrorismo",$H$63="Corrupción en Trámites, OPAs y Consultas de Acceso a la Información Pública"),"No Aplica",'5. Valoración de Controles'!H65))</f>
        <v/>
      </c>
      <c r="R65" s="84" t="str">
        <f>IF($H$63="","",
IF(OR($H$63="Corrupción",$H$63="Lavado de Activos",$H$63="Financiación del Terrorismo",$H$63="Corrupción en Trámites, OPAs y Consultas de Acceso a la Información Pública"),'6.Valoración Control Corrupción'!E65,"No Aplica"))</f>
        <v/>
      </c>
      <c r="S65" s="84" t="str">
        <f>IF($H$63="","",
IF(OR($H$63="Corrupción",$H$63="Lavado de Activos",$H$63="Financiación del Terrorismo",$H$63="Corrupción en Trámites, OPAs y Consultas de Acceso a la Información Pública"),'6.Valoración Control Corrupción'!F65,"No Aplica"))</f>
        <v/>
      </c>
      <c r="T65" s="84" t="str">
        <f>IF($H$63="","",
IF(OR($H$63="Corrupción",$H$63="Lavado de Activos",$H$63="Financiación del Terrorismo",$H$63="Corrupción en Trámites, OPAs y Consultas de Acceso a la Información Pública"),'6.Valoración Control Corrupción'!G65,"No Aplica"))</f>
        <v/>
      </c>
      <c r="U65" s="84" t="str">
        <f>IF($H$63="","",
IF(OR($H$63="Corrupción",$H$63="Lavado de Activos",$H$63="Financiación del Terrorismo",$H$63="Corrupción en Trámites, OPAs y Consultas de Acceso a la Información Pública"),'6.Valoración Control Corrupción'!H65,"No Aplica"))</f>
        <v/>
      </c>
      <c r="V65" s="84" t="str">
        <f>IF($H$63="","",
IF(OR($H$63="Corrupción",$H$63="Lavado de Activos",$H$63="Financiación del Terrorismo",$H$63="Corrupción en Trámites, OPAs y Consultas de Acceso a la Información Pública"),'6.Valoración Control Corrupción'!I65,"No Aplica"))</f>
        <v/>
      </c>
      <c r="W65" s="84" t="str">
        <f>IF($H$63="","",
IF(OR($H$63="Corrupción",$H$63="Lavado de Activos",$H$63="Financiación del Terrorismo",$H$63="Corrupción en Trámites, OPAs y Consultas de Acceso a la Información Pública"),'6.Valoración Control Corrupción'!J65,"No Aplica"))</f>
        <v/>
      </c>
      <c r="X65" s="74" t="str">
        <f>IF($H$63="","",
IF(OR($H$63="Corrupción",$H$63="Lavado de Activos",$H$63="Financiación del Terrorismo",$H$63="Trámites, OPAs y Consultas de Acceso a la Información Pública"),"No Aplica",'5. Valoración de Controles'!I65))</f>
        <v/>
      </c>
      <c r="Y65" s="74" t="str">
        <f>IF($H$63="","",
IF(OR($H$63="Corrupción",$H$63="Lavado de Activos",$H$63="Financiación del Terrorismo",$H$63="Trámites, OPAs y Consultas de Acceso a la Información Pública"),"No Aplica",'5. Valoración de Controles'!J65))</f>
        <v/>
      </c>
      <c r="Z65" s="74" t="str">
        <f>IF($H$63="","",
IF(OR($H$63="Corrupción",$H$63="Lavado de Activos",$H$63="Financiación del Terrorismo",$H$63="Trámites, OPAs y Consultas de Acceso a la Información Pública"),"No Aplica",'5. Valoración de Controles'!K65))</f>
        <v/>
      </c>
      <c r="AA65" s="74" t="str">
        <f>IF($H$63="","",
IF(OR($H$63="Corrupción",$H$63="Lavado de Activos",$H$63="Financiación del Terrorismo",$H$63="Trámites, OPAs y Consultas de Acceso a la Información Pública"),"No Aplica",'5. Valoración de Controles'!L65))</f>
        <v/>
      </c>
      <c r="AB65" s="74" t="str">
        <f>IF($H$63="","",
IF(OR($H$63="Corrupción",$H$63="Lavado de Activos",$H$63="Financiación del Terrorismo",$H$63="Trámites, OPAs y Consultas de Acceso a la Información Pública"),"No Aplica",'5. Valoración de Controles'!M65))</f>
        <v/>
      </c>
      <c r="AC65" s="74" t="str">
        <f>IF($H$63="","",
IF(OR($H$63="Corrupción",$H$63="Lavado de Activos",$H$63="Financiación del Terrorismo",$H$63="Trámites, OPAs y Consultas de Acceso a la Información Pública"),"No Aplica",'5. Valoración de Controles'!N65))</f>
        <v/>
      </c>
      <c r="AD65" s="74" t="str">
        <f>IF($H$63="","",
IF(OR($H$63="Corrupción",$H$63="Lavado de Activos",$H$63="Financiación del Terrorismo",$H$63="Trámites, OPAs y Consultas de Acceso a la Información Pública"),"No Aplica",'5. Valoración de Controles'!O65))</f>
        <v/>
      </c>
      <c r="AE65" s="74" t="str">
        <f>IF($H$63="","",
IF(OR($H$63="Corrupción",$H$63="Lavado de Activos",$H$63="Financiación del Terrorismo",$H$63="Trámites, OPAs y Consultas de Acceso a la Información Pública"),"No Aplica",'5. Valoración de Controles'!P65))</f>
        <v/>
      </c>
      <c r="AF65" s="74" t="str">
        <f>IF($H$63="","",
IF(OR($H$63="Corrupción",$H$63="Lavado de Activos",$H$63="Financiación del Terrorismo",$H$63="Trámites, OPAs y Consultas de Acceso a la Información Pública"),"No Aplica",'5. Valoración de Controles'!Q65))</f>
        <v/>
      </c>
      <c r="AG65" s="75" t="str">
        <f>IF($H$63="","",
IF(OR($H$63="Corrupción",$H$63="Lavado de Activos",$H$63="Financiación del Terrorismo",$H$63="Corrupción en Trámites, OPAs y Consultas de Acceso a la Información Pública"),"No Aplica",'5. Valoración de Controles'!R65))</f>
        <v/>
      </c>
      <c r="AH65" s="48"/>
      <c r="AI65" s="48"/>
      <c r="AJ65" s="48"/>
      <c r="AK65" s="48"/>
      <c r="AL65" s="48"/>
      <c r="AM65" s="48"/>
      <c r="AN65" s="48"/>
      <c r="AO65" s="48"/>
      <c r="AP65" s="48"/>
      <c r="AQ65" s="48"/>
      <c r="AR65" s="48"/>
      <c r="AS65" s="6"/>
      <c r="AT65" s="6"/>
      <c r="AU65" s="6"/>
      <c r="AV65" s="6"/>
      <c r="AW65" s="6"/>
      <c r="AX65" s="6"/>
      <c r="AY65" s="6"/>
      <c r="AZ65" s="6"/>
      <c r="BA65" s="6"/>
      <c r="BB65" s="6"/>
      <c r="BC65" s="6"/>
      <c r="BD65" s="6"/>
      <c r="BE65" s="6"/>
      <c r="BF65" s="6"/>
      <c r="BG65" s="6"/>
      <c r="BH65" s="6"/>
      <c r="BI65" s="6"/>
      <c r="BJ65" s="6"/>
      <c r="BK65" s="6"/>
      <c r="BL65" s="6"/>
    </row>
    <row r="66" ht="31.5" customHeight="1">
      <c r="A66" s="49">
        <v>20.0</v>
      </c>
      <c r="B66" s="50" t="str">
        <f>'2. Identificación del Riesgo'!B66:B68</f>
        <v/>
      </c>
      <c r="C66" s="50" t="str">
        <f>IF('2. Identificación del Riesgo'!C66:C68="","",'2. Identificación del Riesgo'!C66:C68)</f>
        <v/>
      </c>
      <c r="D66" s="50" t="str">
        <f>IF('2. Identificación del Riesgo'!D66:D68="","",'2. Identificación del Riesgo'!D66:D68)</f>
        <v/>
      </c>
      <c r="E66" s="50" t="str">
        <f>IF('2. Identificación del Riesgo'!E66:E68="","",'2. Identificación del Riesgo'!E66:E68)</f>
        <v/>
      </c>
      <c r="F66" s="50" t="str">
        <f>IF('2. Identificación del Riesgo'!F66:F68="","",'2. Identificación del Riesgo'!F66:F68)</f>
        <v/>
      </c>
      <c r="G66" s="50" t="str">
        <f>IF('2. Identificación del Riesgo'!G66:G68="","",'2. Identificación del Riesgo'!G66:G68)</f>
        <v/>
      </c>
      <c r="H66" s="50" t="str">
        <f>IF('2. Identificación del Riesgo'!H66:H68="","",'2. Identificación del Riesgo'!H66:H68)</f>
        <v/>
      </c>
      <c r="I66" s="50" t="str">
        <f>IF('2. Identificación del Riesgo'!I66:I68="","",'2. Identificación del Riesgo'!I66:I68)</f>
        <v/>
      </c>
      <c r="J66" s="50" t="str">
        <f>IF('2. Identificación del Riesgo'!J66:J68="","",'2. Identificación del Riesgo'!J66:J68)</f>
        <v/>
      </c>
      <c r="K66" s="51" t="str">
        <f>'2. Identificación del Riesgo'!K66:K68</f>
        <v/>
      </c>
      <c r="L66" s="52" t="str">
        <f>'2. Identificación del Riesgo'!L66:L68</f>
        <v/>
      </c>
      <c r="M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1" t="str">
        <f>'2. Identificación del Riesgo'!N66:N68</f>
        <v/>
      </c>
      <c r="O66" s="52" t="str">
        <f>'2. Identificación del Riesgo'!O66:O68</f>
        <v/>
      </c>
      <c r="P66" s="54" t="str">
        <f>'2. Identificación del Riesgo'!P66:P68</f>
        <v/>
      </c>
      <c r="Q66" s="84" t="str">
        <f>IF($H$66="","",
IF(OR($H$66="Corrupción",$H$66="Lavado de Activos",$H$66="Financiación del Terrorismo",$H$66="Corrupción en Trámites, OPAs y Consultas de Acceso a la Información Pública"),"No Aplica",'5. Valoración de Controles'!H66))</f>
        <v/>
      </c>
      <c r="R66" s="84" t="str">
        <f>IF($H$66="","",
IF(OR($H$66="Corrupción",$H$66="Lavado de Activos",$H$66="Financiación del Terrorismo",$H$66="Corrupción en Trámites, OPAs y Consultas de Acceso a la Información Pública"),'6.Valoración Control Corrupción'!E66,"No Aplica"))</f>
        <v/>
      </c>
      <c r="S66" s="84" t="str">
        <f>IF($H$66="","",
IF(OR($H$66="Corrupción",$H$66="Lavado de Activos",$H$66="Financiación del Terrorismo",$H$66="Corrupción en Trámites, OPAs y Consultas de Acceso a la Información Pública"),'6.Valoración Control Corrupción'!F66,"No Aplica"))</f>
        <v/>
      </c>
      <c r="T66" s="84" t="str">
        <f>IF($H$66="","",
IF(OR($H$66="Corrupción",$H$66="Lavado de Activos",$H$66="Financiación del Terrorismo",$H$66="Corrupción en Trámites, OPAs y Consultas de Acceso a la Información Pública"),'6.Valoración Control Corrupción'!G66,"No Aplica"))</f>
        <v/>
      </c>
      <c r="U66" s="84" t="str">
        <f>IF($H$66="","",
IF(OR($H$66="Corrupción",$H$66="Lavado de Activos",$H$66="Financiación del Terrorismo",$H$66="Corrupción en Trámites, OPAs y Consultas de Acceso a la Información Pública"),'6.Valoración Control Corrupción'!H66,"No Aplica"))</f>
        <v/>
      </c>
      <c r="V66" s="84" t="str">
        <f>IF($H$66="","",
IF(OR($H$66="Corrupción",$H$66="Lavado de Activos",$H$66="Financiación del Terrorismo",$H$66="Corrupción en Trámites, OPAs y Consultas de Acceso a la Información Pública"),'6.Valoración Control Corrupción'!I66,"No Aplica"))</f>
        <v/>
      </c>
      <c r="W66" s="84" t="str">
        <f>IF($H$66="","",
IF(OR($H$66="Corrupción",$H$66="Lavado de Activos",$H$66="Financiación del Terrorismo",$H$66="Corrupción en Trámites, OPAs y Consultas de Acceso a la Información Pública"),'6.Valoración Control Corrupción'!J66,"No Aplica"))</f>
        <v/>
      </c>
      <c r="X66" s="74" t="str">
        <f>IF($H$66="","",
IF(OR($H$66="Corrupción",$H$66="Lavado de Activos",$H$66="Financiación del Terrorismo",$H$66="Trámites, OPAs y Consultas de Acceso a la Información Pública"),"No Aplica",'5. Valoración de Controles'!I66))</f>
        <v/>
      </c>
      <c r="Y66" s="74" t="str">
        <f>IF($H$66="","",
IF(OR($H$66="Corrupción",$H$66="Lavado de Activos",$H$66="Financiación del Terrorismo",$H$66="Trámites, OPAs y Consultas de Acceso a la Información Pública"),"No Aplica",'5. Valoración de Controles'!J66))</f>
        <v/>
      </c>
      <c r="Z66" s="74" t="str">
        <f>IF($H$66="","",
IF(OR($H$66="Corrupción",$H$66="Lavado de Activos",$H$66="Financiación del Terrorismo",$H$66="Trámites, OPAs y Consultas de Acceso a la Información Pública"),"No Aplica",'5. Valoración de Controles'!K66))</f>
        <v/>
      </c>
      <c r="AA66" s="74" t="str">
        <f>IF($H$66="","",
IF(OR($H$66="Corrupción",$H$66="Lavado de Activos",$H$66="Financiación del Terrorismo",$H$66="Trámites, OPAs y Consultas de Acceso a la Información Pública"),"No Aplica",'5. Valoración de Controles'!L66))</f>
        <v/>
      </c>
      <c r="AB66" s="74" t="str">
        <f>IF($H$66="","",
IF(OR($H$66="Corrupción",$H$66="Lavado de Activos",$H$66="Financiación del Terrorismo",$H$66="Trámites, OPAs y Consultas de Acceso a la Información Pública"),"No Aplica",'5. Valoración de Controles'!M66))</f>
        <v/>
      </c>
      <c r="AC66" s="74" t="str">
        <f>IF($H$66="","",
IF(OR($H$66="Corrupción",$H$66="Lavado de Activos",$H$66="Financiación del Terrorismo",$H$66="Trámites, OPAs y Consultas de Acceso a la Información Pública"),"No Aplica",'5. Valoración de Controles'!N66))</f>
        <v/>
      </c>
      <c r="AD66" s="74" t="str">
        <f>IF($H$66="","",
IF(OR($H$66="Corrupción",$H$66="Lavado de Activos",$H$66="Financiación del Terrorismo",$H$66="Trámites, OPAs y Consultas de Acceso a la Información Pública"),"No Aplica",'5. Valoración de Controles'!O66))</f>
        <v/>
      </c>
      <c r="AE66" s="74" t="str">
        <f>IF($H$66="","",
IF(OR($H$66="Corrupción",$H$66="Lavado de Activos",$H$66="Financiación del Terrorismo",$H$66="Trámites, OPAs y Consultas de Acceso a la Información Pública"),"No Aplica",'5. Valoración de Controles'!P66))</f>
        <v/>
      </c>
      <c r="AF66" s="74" t="str">
        <f>IF($H$66="","",
IF(OR($H$66="Corrupción",$H$66="Lavado de Activos",$H$66="Financiación del Terrorismo",$H$66="Trámites, OPAs y Consultas de Acceso a la Información Pública"),"No Aplica",'5. Valoración de Controles'!Q66))</f>
        <v/>
      </c>
      <c r="AG66" s="75" t="str">
        <f>IF($H$66="","",
IF(OR($H$66="Corrupción",$H$66="Lavado de Activos",$H$66="Financiación del Terrorismo",$H$66="Corrupción en Trámites, OPAs y Consultas de Acceso a la Información Pública"),"No Aplica",'5. Valoración de Controles'!R66))</f>
        <v/>
      </c>
      <c r="AH66" s="51"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89"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1"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89"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4"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3"/>
      <c r="AN66" s="72"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2"/>
      <c r="AP66" s="90"/>
      <c r="AQ66" s="90" t="str">
        <f>IF(AO66="","","∑ Peso porcentual de cada acción definida")</f>
        <v/>
      </c>
      <c r="AR66" s="50"/>
      <c r="AS66" s="7"/>
      <c r="AT66" s="7"/>
      <c r="AU66" s="7"/>
      <c r="AV66" s="7"/>
      <c r="AW66" s="7"/>
      <c r="AX66" s="7"/>
      <c r="AY66" s="7"/>
      <c r="AZ66" s="7"/>
      <c r="BA66" s="7"/>
      <c r="BB66" s="7"/>
      <c r="BC66" s="7"/>
      <c r="BD66" s="7"/>
      <c r="BE66" s="7"/>
      <c r="BF66" s="7"/>
      <c r="BG66" s="7"/>
      <c r="BH66" s="7"/>
      <c r="BI66" s="7"/>
      <c r="BJ66" s="7"/>
      <c r="BK66" s="7"/>
      <c r="BL66" s="7"/>
    </row>
    <row r="67" ht="31.5" customHeight="1">
      <c r="A67" s="43"/>
      <c r="B67" s="43"/>
      <c r="C67" s="43"/>
      <c r="D67" s="43"/>
      <c r="E67" s="43"/>
      <c r="F67" s="43"/>
      <c r="G67" s="43"/>
      <c r="H67" s="43"/>
      <c r="I67" s="43"/>
      <c r="J67" s="43"/>
      <c r="K67" s="43"/>
      <c r="L67" s="43"/>
      <c r="M67" s="43"/>
      <c r="N67" s="43"/>
      <c r="O67" s="43"/>
      <c r="P67" s="43"/>
      <c r="Q67" s="84" t="str">
        <f>IF($H$66="","",
IF(OR($H$66="Corrupción",$H$66="Lavado de Activos",$H$66="Financiación del Terrorismo",$H$66="Corrupción en Trámites, OPAs y Consultas de Acceso a la Información Pública"),"No Aplica",'5. Valoración de Controles'!H67))</f>
        <v/>
      </c>
      <c r="R67" s="84" t="str">
        <f>IF($H$66="","",
IF(OR($H$66="Corrupción",$H$66="Lavado de Activos",$H$66="Financiación del Terrorismo",$H$66="Corrupción en Trámites, OPAs y Consultas de Acceso a la Información Pública"),'6.Valoración Control Corrupción'!E67,"No Aplica"))</f>
        <v/>
      </c>
      <c r="S67" s="84" t="str">
        <f>IF($H$66="","",
IF(OR($H$66="Corrupción",$H$66="Lavado de Activos",$H$66="Financiación del Terrorismo",$H$66="Corrupción en Trámites, OPAs y Consultas de Acceso a la Información Pública"),'6.Valoración Control Corrupción'!F67,"No Aplica"))</f>
        <v/>
      </c>
      <c r="T67" s="84" t="str">
        <f>IF($H$66="","",
IF(OR($H$66="Corrupción",$H$66="Lavado de Activos",$H$66="Financiación del Terrorismo",$H$66="Corrupción en Trámites, OPAs y Consultas de Acceso a la Información Pública"),'6.Valoración Control Corrupción'!G67,"No Aplica"))</f>
        <v/>
      </c>
      <c r="U67" s="84" t="str">
        <f>IF($H$66="","",
IF(OR($H$66="Corrupción",$H$66="Lavado de Activos",$H$66="Financiación del Terrorismo",$H$66="Corrupción en Trámites, OPAs y Consultas de Acceso a la Información Pública"),'6.Valoración Control Corrupción'!H67,"No Aplica"))</f>
        <v/>
      </c>
      <c r="V67" s="84" t="str">
        <f>IF($H$66="","",
IF(OR($H$66="Corrupción",$H$66="Lavado de Activos",$H$66="Financiación del Terrorismo",$H$66="Corrupción en Trámites, OPAs y Consultas de Acceso a la Información Pública"),'6.Valoración Control Corrupción'!I67,"No Aplica"))</f>
        <v/>
      </c>
      <c r="W67" s="84" t="str">
        <f>IF($H$66="","",
IF(OR($H$66="Corrupción",$H$66="Lavado de Activos",$H$66="Financiación del Terrorismo",$H$66="Corrupción en Trámites, OPAs y Consultas de Acceso a la Información Pública"),'6.Valoración Control Corrupción'!J67,"No Aplica"))</f>
        <v/>
      </c>
      <c r="X67" s="74" t="str">
        <f>IF($H$66="","",
IF(OR($H$66="Corrupción",$H$66="Lavado de Activos",$H$66="Financiación del Terrorismo",$H$66="Trámites, OPAs y Consultas de Acceso a la Información Pública"),"No Aplica",'5. Valoración de Controles'!I67))</f>
        <v/>
      </c>
      <c r="Y67" s="74" t="str">
        <f>IF($H$66="","",
IF(OR($H$66="Corrupción",$H$66="Lavado de Activos",$H$66="Financiación del Terrorismo",$H$66="Trámites, OPAs y Consultas de Acceso a la Información Pública"),"No Aplica",'5. Valoración de Controles'!J67))</f>
        <v/>
      </c>
      <c r="Z67" s="74" t="str">
        <f>IF($H$66="","",
IF(OR($H$66="Corrupción",$H$66="Lavado de Activos",$H$66="Financiación del Terrorismo",$H$66="Trámites, OPAs y Consultas de Acceso a la Información Pública"),"No Aplica",'5. Valoración de Controles'!K67))</f>
        <v/>
      </c>
      <c r="AA67" s="74" t="str">
        <f>IF($H$66="","",
IF(OR($H$66="Corrupción",$H$66="Lavado de Activos",$H$66="Financiación del Terrorismo",$H$66="Trámites, OPAs y Consultas de Acceso a la Información Pública"),"No Aplica",'5. Valoración de Controles'!L67))</f>
        <v/>
      </c>
      <c r="AB67" s="74" t="str">
        <f>IF($H$66="","",
IF(OR($H$66="Corrupción",$H$66="Lavado de Activos",$H$66="Financiación del Terrorismo",$H$66="Trámites, OPAs y Consultas de Acceso a la Información Pública"),"No Aplica",'5. Valoración de Controles'!M67))</f>
        <v/>
      </c>
      <c r="AC67" s="74" t="str">
        <f>IF($H$66="","",
IF(OR($H$66="Corrupción",$H$66="Lavado de Activos",$H$66="Financiación del Terrorismo",$H$66="Trámites, OPAs y Consultas de Acceso a la Información Pública"),"No Aplica",'5. Valoración de Controles'!N67))</f>
        <v/>
      </c>
      <c r="AD67" s="74" t="str">
        <f>IF($H$66="","",
IF(OR($H$66="Corrupción",$H$66="Lavado de Activos",$H$66="Financiación del Terrorismo",$H$66="Trámites, OPAs y Consultas de Acceso a la Información Pública"),"No Aplica",'5. Valoración de Controles'!O67))</f>
        <v/>
      </c>
      <c r="AE67" s="74" t="str">
        <f>IF($H$66="","",
IF(OR($H$66="Corrupción",$H$66="Lavado de Activos",$H$66="Financiación del Terrorismo",$H$66="Trámites, OPAs y Consultas de Acceso a la Información Pública"),"No Aplica",'5. Valoración de Controles'!P67))</f>
        <v/>
      </c>
      <c r="AF67" s="74" t="str">
        <f>IF($H$66="","",
IF(OR($H$66="Corrupción",$H$66="Lavado de Activos",$H$66="Financiación del Terrorismo",$H$66="Trámites, OPAs y Consultas de Acceso a la Información Pública"),"No Aplica",'5. Valoración de Controles'!Q67))</f>
        <v/>
      </c>
      <c r="AG67" s="75" t="str">
        <f>IF($H$66="","",
IF(OR($H$66="Corrupción",$H$66="Lavado de Activos",$H$66="Financiación del Terrorismo",$H$66="Corrupción en Trámites, OPAs y Consultas de Acceso a la Información Pública"),"No Aplica",'5. Valoración de Controles'!R67))</f>
        <v/>
      </c>
      <c r="AH67" s="43"/>
      <c r="AI67" s="43"/>
      <c r="AJ67" s="43"/>
      <c r="AK67" s="43"/>
      <c r="AL67" s="43"/>
      <c r="AM67" s="43"/>
      <c r="AN67" s="43"/>
      <c r="AO67" s="43"/>
      <c r="AP67" s="43"/>
      <c r="AQ67" s="43"/>
      <c r="AR67" s="43"/>
      <c r="AS67" s="6"/>
      <c r="AT67" s="6"/>
      <c r="AU67" s="6"/>
      <c r="AV67" s="6"/>
      <c r="AW67" s="6"/>
      <c r="AX67" s="6"/>
      <c r="AY67" s="6"/>
      <c r="AZ67" s="6"/>
      <c r="BA67" s="6"/>
      <c r="BB67" s="6"/>
      <c r="BC67" s="6"/>
      <c r="BD67" s="6"/>
      <c r="BE67" s="6"/>
      <c r="BF67" s="6"/>
      <c r="BG67" s="6"/>
      <c r="BH67" s="6"/>
      <c r="BI67" s="6"/>
      <c r="BJ67" s="6"/>
      <c r="BK67" s="6"/>
      <c r="BL67" s="6"/>
    </row>
    <row r="68" ht="31.5" customHeight="1">
      <c r="A68" s="48"/>
      <c r="B68" s="48"/>
      <c r="C68" s="48"/>
      <c r="D68" s="48"/>
      <c r="E68" s="48"/>
      <c r="F68" s="48"/>
      <c r="G68" s="48"/>
      <c r="H68" s="48"/>
      <c r="I68" s="48"/>
      <c r="J68" s="48"/>
      <c r="K68" s="48"/>
      <c r="L68" s="48"/>
      <c r="M68" s="48"/>
      <c r="N68" s="48"/>
      <c r="O68" s="48"/>
      <c r="P68" s="48"/>
      <c r="Q68" s="84" t="str">
        <f>IF($H$66="","",
IF(OR($H$66="Corrupción",$H$66="Lavado de Activos",$H$66="Financiación del Terrorismo",$H$66="Corrupción en Trámites, OPAs y Consultas de Acceso a la Información Pública"),"No Aplica",'5. Valoración de Controles'!H68))</f>
        <v/>
      </c>
      <c r="R68" s="84" t="str">
        <f>IF($H$66="","",
IF(OR($H$66="Corrupción",$H$66="Lavado de Activos",$H$66="Financiación del Terrorismo",$H$66="Corrupción en Trámites, OPAs y Consultas de Acceso a la Información Pública"),'6.Valoración Control Corrupción'!E68,"No Aplica"))</f>
        <v/>
      </c>
      <c r="S68" s="84" t="str">
        <f>IF($H$66="","",
IF(OR($H$66="Corrupción",$H$66="Lavado de Activos",$H$66="Financiación del Terrorismo",$H$66="Corrupción en Trámites, OPAs y Consultas de Acceso a la Información Pública"),'6.Valoración Control Corrupción'!F68,"No Aplica"))</f>
        <v/>
      </c>
      <c r="T68" s="84" t="str">
        <f>IF($H$66="","",
IF(OR($H$66="Corrupción",$H$66="Lavado de Activos",$H$66="Financiación del Terrorismo",$H$66="Corrupción en Trámites, OPAs y Consultas de Acceso a la Información Pública"),'6.Valoración Control Corrupción'!G68,"No Aplica"))</f>
        <v/>
      </c>
      <c r="U68" s="84" t="str">
        <f>IF($H$66="","",
IF(OR($H$66="Corrupción",$H$66="Lavado de Activos",$H$66="Financiación del Terrorismo",$H$66="Corrupción en Trámites, OPAs y Consultas de Acceso a la Información Pública"),'6.Valoración Control Corrupción'!H68,"No Aplica"))</f>
        <v/>
      </c>
      <c r="V68" s="84" t="str">
        <f>IF($H$66="","",
IF(OR($H$66="Corrupción",$H$66="Lavado de Activos",$H$66="Financiación del Terrorismo",$H$66="Corrupción en Trámites, OPAs y Consultas de Acceso a la Información Pública"),'6.Valoración Control Corrupción'!I68,"No Aplica"))</f>
        <v/>
      </c>
      <c r="W68" s="84" t="str">
        <f>IF($H$66="","",
IF(OR($H$66="Corrupción",$H$66="Lavado de Activos",$H$66="Financiación del Terrorismo",$H$66="Corrupción en Trámites, OPAs y Consultas de Acceso a la Información Pública"),'6.Valoración Control Corrupción'!J68,"No Aplica"))</f>
        <v/>
      </c>
      <c r="X68" s="74" t="str">
        <f>IF($H$66="","",
IF(OR($H$66="Corrupción",$H$66="Lavado de Activos",$H$66="Financiación del Terrorismo",$H$66="Trámites, OPAs y Consultas de Acceso a la Información Pública"),"No Aplica",'5. Valoración de Controles'!I68))</f>
        <v/>
      </c>
      <c r="Y68" s="74" t="str">
        <f>IF($H$66="","",
IF(OR($H$66="Corrupción",$H$66="Lavado de Activos",$H$66="Financiación del Terrorismo",$H$66="Trámites, OPAs y Consultas de Acceso a la Información Pública"),"No Aplica",'5. Valoración de Controles'!J68))</f>
        <v/>
      </c>
      <c r="Z68" s="74" t="str">
        <f>IF($H$66="","",
IF(OR($H$66="Corrupción",$H$66="Lavado de Activos",$H$66="Financiación del Terrorismo",$H$66="Trámites, OPAs y Consultas de Acceso a la Información Pública"),"No Aplica",'5. Valoración de Controles'!K68))</f>
        <v/>
      </c>
      <c r="AA68" s="74" t="str">
        <f>IF($H$66="","",
IF(OR($H$66="Corrupción",$H$66="Lavado de Activos",$H$66="Financiación del Terrorismo",$H$66="Trámites, OPAs y Consultas de Acceso a la Información Pública"),"No Aplica",'5. Valoración de Controles'!L68))</f>
        <v/>
      </c>
      <c r="AB68" s="74" t="str">
        <f>IF($H$66="","",
IF(OR($H$66="Corrupción",$H$66="Lavado de Activos",$H$66="Financiación del Terrorismo",$H$66="Trámites, OPAs y Consultas de Acceso a la Información Pública"),"No Aplica",'5. Valoración de Controles'!M68))</f>
        <v/>
      </c>
      <c r="AC68" s="74" t="str">
        <f>IF($H$66="","",
IF(OR($H$66="Corrupción",$H$66="Lavado de Activos",$H$66="Financiación del Terrorismo",$H$66="Trámites, OPAs y Consultas de Acceso a la Información Pública"),"No Aplica",'5. Valoración de Controles'!N68))</f>
        <v/>
      </c>
      <c r="AD68" s="74" t="str">
        <f>IF($H$66="","",
IF(OR($H$66="Corrupción",$H$66="Lavado de Activos",$H$66="Financiación del Terrorismo",$H$66="Trámites, OPAs y Consultas de Acceso a la Información Pública"),"No Aplica",'5. Valoración de Controles'!O68))</f>
        <v/>
      </c>
      <c r="AE68" s="74" t="str">
        <f>IF($H$66="","",
IF(OR($H$66="Corrupción",$H$66="Lavado de Activos",$H$66="Financiación del Terrorismo",$H$66="Trámites, OPAs y Consultas de Acceso a la Información Pública"),"No Aplica",'5. Valoración de Controles'!P68))</f>
        <v/>
      </c>
      <c r="AF68" s="74" t="str">
        <f>IF($H$66="","",
IF(OR($H$66="Corrupción",$H$66="Lavado de Activos",$H$66="Financiación del Terrorismo",$H$66="Trámites, OPAs y Consultas de Acceso a la Información Pública"),"No Aplica",'5. Valoración de Controles'!Q68))</f>
        <v/>
      </c>
      <c r="AG68" s="75" t="str">
        <f>IF($H$66="","",
IF(OR($H$66="Corrupción",$H$66="Lavado de Activos",$H$66="Financiación del Terrorismo",$H$66="Corrupción en Trámites, OPAs y Consultas de Acceso a la Información Pública"),"No Aplica",'5. Valoración de Controles'!R68))</f>
        <v/>
      </c>
      <c r="AH68" s="48"/>
      <c r="AI68" s="48"/>
      <c r="AJ68" s="48"/>
      <c r="AK68" s="48"/>
      <c r="AL68" s="48"/>
      <c r="AM68" s="48"/>
      <c r="AN68" s="48"/>
      <c r="AO68" s="48"/>
      <c r="AP68" s="48"/>
      <c r="AQ68" s="48"/>
      <c r="AR68" s="48"/>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K9:K11">
    <cfRule type="expression" dxfId="0" priority="6">
      <formula>IF($K9="Casi seguro",1,0)</formula>
    </cfRule>
  </conditionalFormatting>
  <conditionalFormatting sqref="K9:K11">
    <cfRule type="expression" dxfId="1" priority="7">
      <formula>IF($K9="Probable",1,0)</formula>
    </cfRule>
  </conditionalFormatting>
  <conditionalFormatting sqref="K9:K11">
    <cfRule type="expression" dxfId="2" priority="8">
      <formula>IF($K9="Posible",1,0)</formula>
    </cfRule>
  </conditionalFormatting>
  <conditionalFormatting sqref="K9:K11">
    <cfRule type="expression" dxfId="3" priority="9">
      <formula>IF($K9="Improbable",1,0)</formula>
    </cfRule>
  </conditionalFormatting>
  <conditionalFormatting sqref="K9:K11">
    <cfRule type="expression" dxfId="4" priority="10">
      <formula>IF($K9="Rara vez",1,0)</formula>
    </cfRule>
  </conditionalFormatting>
  <conditionalFormatting sqref="K12 K15 K18 K21 K24 K27 K30 K33 K36 K39 K42 K45 K48 K51 K54 K57 K60 K63 K66">
    <cfRule type="cellIs" dxfId="0" priority="11" operator="equal">
      <formula>"Muy Alta"</formula>
    </cfRule>
  </conditionalFormatting>
  <conditionalFormatting sqref="K12 K15 K18 K21 K24 K27 K30 K33 K36 K39 K42 K45 K48 K51 K54 K57 K60 K63 K66">
    <cfRule type="cellIs" dxfId="1" priority="12" operator="equal">
      <formula>"Alta"</formula>
    </cfRule>
  </conditionalFormatting>
  <conditionalFormatting sqref="K12 K15 K18 K21 K24 K27 K30 K33 K36 K39 K42 K45 K48 K51 K54 K57 K60 K63 K66">
    <cfRule type="cellIs" dxfId="2" priority="13" operator="equal">
      <formula>"Media"</formula>
    </cfRule>
  </conditionalFormatting>
  <conditionalFormatting sqref="K12 K15 K18 K21 K24 K27 K30 K33 K36 K39 K42 K45 K48 K51 K54 K57 K60 K63 K66">
    <cfRule type="cellIs" dxfId="3" priority="14" operator="equal">
      <formula>"Baja"</formula>
    </cfRule>
  </conditionalFormatting>
  <conditionalFormatting sqref="K12 K15 K18 K21 K24 K27 K30 K33 K36 K39 K42 K45 K48 K51 K54 K57 K60 K63 K66">
    <cfRule type="cellIs" dxfId="4" priority="15" operator="equal">
      <formula>"Muy Baja"</formula>
    </cfRule>
  </conditionalFormatting>
  <conditionalFormatting sqref="K12:K68">
    <cfRule type="expression" dxfId="0" priority="16">
      <formula>IF($K12="Casi seguro",1,0)</formula>
    </cfRule>
  </conditionalFormatting>
  <conditionalFormatting sqref="K12:K68">
    <cfRule type="expression" dxfId="1" priority="17">
      <formula>IF($K12="Probable",1,0)</formula>
    </cfRule>
  </conditionalFormatting>
  <conditionalFormatting sqref="K12:K68">
    <cfRule type="expression" dxfId="2" priority="18">
      <formula>IF($K12="Posible",1,0)</formula>
    </cfRule>
  </conditionalFormatting>
  <conditionalFormatting sqref="K12:K68">
    <cfRule type="expression" dxfId="3" priority="19">
      <formula>IF($K12="Improbable",1,0)</formula>
    </cfRule>
  </conditionalFormatting>
  <conditionalFormatting sqref="K12:K68">
    <cfRule type="expression" dxfId="4" priority="20">
      <formula>IF($K12="Rara vez",1,0)</formula>
    </cfRule>
  </conditionalFormatting>
  <conditionalFormatting sqref="N9">
    <cfRule type="cellIs" dxfId="0" priority="21" operator="equal">
      <formula>"Catastrófico"</formula>
    </cfRule>
  </conditionalFormatting>
  <conditionalFormatting sqref="N9">
    <cfRule type="cellIs" dxfId="1" priority="22" operator="equal">
      <formula>"Mayor"</formula>
    </cfRule>
  </conditionalFormatting>
  <conditionalFormatting sqref="N9">
    <cfRule type="cellIs" dxfId="2" priority="23" operator="equal">
      <formula>"Moderado"</formula>
    </cfRule>
  </conditionalFormatting>
  <conditionalFormatting sqref="N9">
    <cfRule type="cellIs" dxfId="3" priority="24" operator="equal">
      <formula>"Menor"</formula>
    </cfRule>
  </conditionalFormatting>
  <conditionalFormatting sqref="N9">
    <cfRule type="cellIs" dxfId="4" priority="25" operator="equal">
      <formula>"Leve"</formula>
    </cfRule>
  </conditionalFormatting>
  <conditionalFormatting sqref="N12 N15 N18 N21 N24 N27 N30 N33 N36 N39 N42 N45 N48 N51 N54 N57 N60 N63 N66">
    <cfRule type="cellIs" dxfId="0" priority="26" operator="equal">
      <formula>"Catastrófico"</formula>
    </cfRule>
  </conditionalFormatting>
  <conditionalFormatting sqref="N12 N15 N18 N21 N24 N27 N30 N33 N36 N39 N42 N45 N48 N51 N54 N57 N60 N63 N66">
    <cfRule type="cellIs" dxfId="1" priority="27" operator="equal">
      <formula>"Mayor"</formula>
    </cfRule>
  </conditionalFormatting>
  <conditionalFormatting sqref="N12 N15 N18 N21 N24 N27 N30 N33 N36 N39 N42 N45 N48 N51 N54 N57 N60 N63 N66">
    <cfRule type="cellIs" dxfId="2" priority="28" operator="equal">
      <formula>"Moderado"</formula>
    </cfRule>
  </conditionalFormatting>
  <conditionalFormatting sqref="N12 N15 N18 N21 N24 N27 N30 N33 N36 N39 N42 N45 N48 N51 N54 N57 N60 N63 N66">
    <cfRule type="cellIs" dxfId="3" priority="29" operator="equal">
      <formula>"Menor"</formula>
    </cfRule>
  </conditionalFormatting>
  <conditionalFormatting sqref="N12 N15 N18 N21 N24 N27 N30 N33 N36 N39 N42 N45 N48 N51 N54 N57 N60 N63 N66">
    <cfRule type="cellIs" dxfId="4" priority="30" operator="equal">
      <formula>"Leve"</formula>
    </cfRule>
  </conditionalFormatting>
  <conditionalFormatting sqref="P9">
    <cfRule type="cellIs" dxfId="5" priority="31" operator="equal">
      <formula>"Extremo"</formula>
    </cfRule>
  </conditionalFormatting>
  <conditionalFormatting sqref="P9">
    <cfRule type="cellIs" dxfId="6" priority="32" operator="equal">
      <formula>"Alto"</formula>
    </cfRule>
  </conditionalFormatting>
  <conditionalFormatting sqref="P9">
    <cfRule type="cellIs" dxfId="7" priority="33" operator="equal">
      <formula>"Moderado"</formula>
    </cfRule>
  </conditionalFormatting>
  <conditionalFormatting sqref="P9">
    <cfRule type="cellIs" dxfId="4" priority="34" operator="equal">
      <formula>"Bajo"</formula>
    </cfRule>
  </conditionalFormatting>
  <conditionalFormatting sqref="P12 P15 P18 P21 P24 P27 P30 P33 P36 P39 P42 P45 P48 P51 P54 P57 P60 P63 P66">
    <cfRule type="cellIs" dxfId="5" priority="35" operator="equal">
      <formula>"Extremo"</formula>
    </cfRule>
  </conditionalFormatting>
  <conditionalFormatting sqref="P12 P15 P18 P21 P24 P27 P30 P33 P36 P39 P42 P45 P48 P51 P54 P57 P60 P63 P66">
    <cfRule type="cellIs" dxfId="6" priority="36" operator="equal">
      <formula>"Alto"</formula>
    </cfRule>
  </conditionalFormatting>
  <conditionalFormatting sqref="P12 P15 P18 P21 P24 P27 P30 P33 P36 P39 P42 P45 P48 P51 P54 P57 P60 P63 P66">
    <cfRule type="cellIs" dxfId="7" priority="37" operator="equal">
      <formula>"Moderado"</formula>
    </cfRule>
  </conditionalFormatting>
  <conditionalFormatting sqref="P12 P15 P18 P21 P24 P27 P30 P33 P36 P39 P42 P45 P48 P51 P54 P57 P60 P63 P66">
    <cfRule type="cellIs" dxfId="4" priority="38" operator="equal">
      <formula>"Bajo"</formula>
    </cfRule>
  </conditionalFormatting>
  <conditionalFormatting sqref="AH9">
    <cfRule type="cellIs" dxfId="0" priority="39" operator="equal">
      <formula>"Muy Alta"</formula>
    </cfRule>
  </conditionalFormatting>
  <conditionalFormatting sqref="AH9">
    <cfRule type="cellIs" dxfId="1" priority="40" operator="equal">
      <formula>"Alta"</formula>
    </cfRule>
  </conditionalFormatting>
  <conditionalFormatting sqref="AH9">
    <cfRule type="cellIs" dxfId="2" priority="41" operator="equal">
      <formula>"Media"</formula>
    </cfRule>
  </conditionalFormatting>
  <conditionalFormatting sqref="AH9">
    <cfRule type="cellIs" dxfId="3" priority="42" operator="equal">
      <formula>"Baja"</formula>
    </cfRule>
  </conditionalFormatting>
  <conditionalFormatting sqref="AH9">
    <cfRule type="cellIs" dxfId="4" priority="43" operator="equal">
      <formula>"Muy Baja"</formula>
    </cfRule>
  </conditionalFormatting>
  <conditionalFormatting sqref="AH9:AH11">
    <cfRule type="expression" dxfId="0" priority="44">
      <formula>IF($AH9="Casi seguro",1,0)</formula>
    </cfRule>
  </conditionalFormatting>
  <conditionalFormatting sqref="AH9:AH11">
    <cfRule type="expression" dxfId="1" priority="45">
      <formula>IF($AH9="Probable",1,0)</formula>
    </cfRule>
  </conditionalFormatting>
  <conditionalFormatting sqref="AH9:AH11">
    <cfRule type="expression" dxfId="2" priority="46">
      <formula>IF($AH9="Posible",1,0)</formula>
    </cfRule>
  </conditionalFormatting>
  <conditionalFormatting sqref="AH9:AH11">
    <cfRule type="expression" dxfId="3" priority="47">
      <formula>IF($AH9="Improbable",1,0)</formula>
    </cfRule>
  </conditionalFormatting>
  <conditionalFormatting sqref="AH9:AH11">
    <cfRule type="expression" dxfId="4" priority="48">
      <formula>IF($AH9="Rara vez",1,0)</formula>
    </cfRule>
  </conditionalFormatting>
  <conditionalFormatting sqref="AH12 AH15 AH18 AH21 AH24 AH27 AH30 AH33 AH36 AH39 AH42 AH45 AH48 AH51 AH54 AH57 AH60 AH63 AH66">
    <cfRule type="cellIs" dxfId="0" priority="49" operator="equal">
      <formula>"Muy Alta"</formula>
    </cfRule>
  </conditionalFormatting>
  <conditionalFormatting sqref="AH12 AH15 AH18 AH21 AH24 AH27 AH30 AH33 AH36 AH39 AH42 AH45 AH48 AH51 AH54 AH57 AH60 AH63 AH66">
    <cfRule type="cellIs" dxfId="1" priority="50" operator="equal">
      <formula>"Alta"</formula>
    </cfRule>
  </conditionalFormatting>
  <conditionalFormatting sqref="AH12 AH15 AH18 AH21 AH24 AH27 AH30 AH33 AH36 AH39 AH42 AH45 AH48 AH51 AH54 AH57 AH60 AH63 AH66">
    <cfRule type="cellIs" dxfId="2" priority="51" operator="equal">
      <formula>"Media"</formula>
    </cfRule>
  </conditionalFormatting>
  <conditionalFormatting sqref="AH12 AH15 AH18 AH21 AH24 AH27 AH30 AH33 AH36 AH39 AH42 AH45 AH48 AH51 AH54 AH57 AH60 AH63 AH66">
    <cfRule type="cellIs" dxfId="3" priority="52" operator="equal">
      <formula>"Baja"</formula>
    </cfRule>
  </conditionalFormatting>
  <conditionalFormatting sqref="AH12 AH15 AH18 AH21 AH24 AH27 AH30 AH33 AH36 AH39 AH42 AH45 AH48 AH51 AH54 AH57 AH60 AH63 AH66">
    <cfRule type="cellIs" dxfId="4" priority="53" operator="equal">
      <formula>"Muy Baja"</formula>
    </cfRule>
  </conditionalFormatting>
  <conditionalFormatting sqref="AH12:AH68">
    <cfRule type="expression" dxfId="0" priority="54">
      <formula>IF($AH12="Casi seguro",1,0)</formula>
    </cfRule>
  </conditionalFormatting>
  <conditionalFormatting sqref="AH12:AH68">
    <cfRule type="expression" dxfId="1" priority="55">
      <formula>IF($AH12="Probable",1,0)</formula>
    </cfRule>
  </conditionalFormatting>
  <conditionalFormatting sqref="AH12:AH68">
    <cfRule type="expression" dxfId="2" priority="56">
      <formula>IF($AH12="Posible",1,0)</formula>
    </cfRule>
  </conditionalFormatting>
  <conditionalFormatting sqref="AH12:AH68">
    <cfRule type="expression" dxfId="3" priority="57">
      <formula>IF($AH12="Improbable",1,0)</formula>
    </cfRule>
  </conditionalFormatting>
  <conditionalFormatting sqref="AH12:AH68">
    <cfRule type="expression" dxfId="4" priority="58">
      <formula>IF($AH12="Rara vez",1,0)</formula>
    </cfRule>
  </conditionalFormatting>
  <conditionalFormatting sqref="AJ9">
    <cfRule type="cellIs" dxfId="0" priority="59" operator="equal">
      <formula>"Catastrófico"</formula>
    </cfRule>
  </conditionalFormatting>
  <conditionalFormatting sqref="AJ9">
    <cfRule type="cellIs" dxfId="1" priority="60" operator="equal">
      <formula>"Mayor"</formula>
    </cfRule>
  </conditionalFormatting>
  <conditionalFormatting sqref="AJ9">
    <cfRule type="cellIs" dxfId="2" priority="61" operator="equal">
      <formula>"Moderado"</formula>
    </cfRule>
  </conditionalFormatting>
  <conditionalFormatting sqref="AJ9">
    <cfRule type="cellIs" dxfId="3" priority="62" operator="equal">
      <formula>"Menor"</formula>
    </cfRule>
  </conditionalFormatting>
  <conditionalFormatting sqref="AJ9">
    <cfRule type="cellIs" dxfId="4" priority="63" operator="equal">
      <formula>"Leve"</formula>
    </cfRule>
  </conditionalFormatting>
  <conditionalFormatting sqref="AJ12 AJ15 AJ18 AJ21 AJ24 AJ27 AJ30 AJ33 AJ36 AJ39 AJ42 AJ45 AJ48 AJ51 AJ54 AJ57 AJ60 AJ63 AJ66">
    <cfRule type="cellIs" dxfId="0" priority="64" operator="equal">
      <formula>"Catastrófico"</formula>
    </cfRule>
  </conditionalFormatting>
  <conditionalFormatting sqref="AJ12 AJ15 AJ18 AJ21 AJ24 AJ27 AJ30 AJ33 AJ36 AJ39 AJ42 AJ45 AJ48 AJ51 AJ54 AJ57 AJ60 AJ63 AJ66">
    <cfRule type="cellIs" dxfId="1" priority="65" operator="equal">
      <formula>"Mayor"</formula>
    </cfRule>
  </conditionalFormatting>
  <conditionalFormatting sqref="AJ12 AJ15 AJ18 AJ21 AJ24 AJ27 AJ30 AJ33 AJ36 AJ39 AJ42 AJ45 AJ48 AJ51 AJ54 AJ57 AJ60 AJ63 AJ66">
    <cfRule type="cellIs" dxfId="2" priority="66" operator="equal">
      <formula>"Moderado"</formula>
    </cfRule>
  </conditionalFormatting>
  <conditionalFormatting sqref="AJ12 AJ15 AJ18 AJ21 AJ24 AJ27 AJ30 AJ33 AJ36 AJ39 AJ42 AJ45 AJ48 AJ51 AJ54 AJ57 AJ60 AJ63 AJ66">
    <cfRule type="cellIs" dxfId="3" priority="67" operator="equal">
      <formula>"Menor"</formula>
    </cfRule>
  </conditionalFormatting>
  <conditionalFormatting sqref="AJ12 AJ15 AJ18 AJ21 AJ24 AJ27 AJ30 AJ33 AJ36 AJ39 AJ42 AJ45 AJ48 AJ51 AJ54 AJ57 AJ60 AJ63 AJ66">
    <cfRule type="cellIs" dxfId="4" priority="68" operator="equal">
      <formula>"Leve"</formula>
    </cfRule>
  </conditionalFormatting>
  <conditionalFormatting sqref="AL9">
    <cfRule type="cellIs" dxfId="5" priority="69" operator="equal">
      <formula>"Extremo"</formula>
    </cfRule>
  </conditionalFormatting>
  <conditionalFormatting sqref="AL9">
    <cfRule type="cellIs" dxfId="6" priority="70" operator="equal">
      <formula>"Alto"</formula>
    </cfRule>
  </conditionalFormatting>
  <conditionalFormatting sqref="AL9">
    <cfRule type="cellIs" dxfId="7" priority="71" operator="equal">
      <formula>"Moderado"</formula>
    </cfRule>
  </conditionalFormatting>
  <conditionalFormatting sqref="AL9">
    <cfRule type="cellIs" dxfId="4" priority="72" operator="equal">
      <formula>"Bajo"</formula>
    </cfRule>
  </conditionalFormatting>
  <conditionalFormatting sqref="AL12 AL15 AL18 AL21 AL24 AL27 AL30 AL33 AL36 AL39 AL42 AL45 AL48 AL51 AL54 AL57 AL60 AL63 AL66">
    <cfRule type="cellIs" dxfId="5" priority="73" operator="equal">
      <formula>"Extremo"</formula>
    </cfRule>
  </conditionalFormatting>
  <conditionalFormatting sqref="AL12 AL15 AL18 AL21 AL24 AL27 AL30 AL33 AL36 AL39 AL42 AL45 AL48 AL51 AL54 AL57 AL60 AL63 AL66">
    <cfRule type="cellIs" dxfId="6" priority="74" operator="equal">
      <formula>"Alto"</formula>
    </cfRule>
  </conditionalFormatting>
  <conditionalFormatting sqref="AL12 AL15 AL18 AL21 AL24 AL27 AL30 AL33 AL36 AL39 AL42 AL45 AL48 AL51 AL54 AL57 AL60 AL63 AL66">
    <cfRule type="cellIs" dxfId="7" priority="75" operator="equal">
      <formula>"Moderado"</formula>
    </cfRule>
  </conditionalFormatting>
  <conditionalFormatting sqref="AL12 AL15 AL18 AL21 AL24 AL27 AL30 AL33 AL36 AL39 AL42 AL45 AL48 AL51 AL54 AL57 AL60 AL63 AL66">
    <cfRule type="cellIs" dxfId="4" priority="76" operator="equal">
      <formula>"Bajo"</formula>
    </cfRule>
  </conditionalFormatting>
  <conditionalFormatting sqref="AO9:AR68">
    <cfRule type="expression" dxfId="8" priority="77">
      <formula>IF(OR($AM9="Evitar",$AM9="Compartir",$AM9="Aceptar",$AM9="Reducir (Transferir)"),1,0)</formula>
    </cfRule>
  </conditionalFormatting>
  <conditionalFormatting sqref="AO9:AR68">
    <cfRule type="expression" dxfId="8"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68">
    <cfRule type="expression" dxfId="8" priority="79">
      <formula>IF($AL9="Bajo",1,0)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6.29"/>
    <col customWidth="1" min="3" max="3" width="49.0"/>
    <col customWidth="1" min="4" max="4" width="16.43"/>
    <col customWidth="1" min="5" max="5" width="44.14"/>
    <col customWidth="1" min="6" max="6" width="8.57"/>
    <col customWidth="1" min="7" max="7" width="55.29"/>
    <col customWidth="1" min="8" max="8" width="44.86"/>
    <col customWidth="1" min="9" max="9" width="23.71"/>
    <col customWidth="1" min="10" max="10" width="50.29"/>
    <col customWidth="1" min="11" max="11" width="9.57"/>
    <col customWidth="1" min="12" max="12" width="77.86"/>
    <col customWidth="1" min="13" max="13" width="23.71"/>
    <col customWidth="1" min="14" max="14" width="8.57"/>
    <col customWidth="1" min="15" max="15" width="48.86"/>
    <col customWidth="1" min="16" max="16" width="52.71"/>
    <col customWidth="1" min="17" max="17" width="28.14"/>
    <col customWidth="1" min="18" max="18" width="51.29"/>
    <col customWidth="1" min="19" max="19" width="9.57"/>
    <col customWidth="1" min="20" max="20" width="37.86"/>
    <col customWidth="1" min="21" max="21" width="32.14"/>
    <col customWidth="1" min="22" max="22" width="8.57"/>
    <col customWidth="1" min="23" max="24" width="27.86"/>
    <col customWidth="1" min="25" max="25" width="23.71"/>
    <col customWidth="1" min="26" max="26" width="33.71"/>
    <col customWidth="1" min="27" max="27" width="9.57"/>
    <col customWidth="1" min="28" max="28" width="27.14"/>
    <col customWidth="1" min="29" max="29" width="23.71"/>
    <col customWidth="1" min="30" max="30" width="11.43"/>
    <col customWidth="1" hidden="1" min="31" max="44" width="11.43"/>
  </cols>
  <sheetData>
    <row r="1" ht="18.0" customHeight="1">
      <c r="A1" s="3"/>
      <c r="B1" s="2"/>
      <c r="C1" s="3" t="s">
        <v>0</v>
      </c>
      <c r="D1" s="4"/>
      <c r="E1" s="4"/>
      <c r="F1" s="4"/>
      <c r="G1" s="4"/>
      <c r="H1" s="4"/>
      <c r="I1" s="4"/>
      <c r="J1" s="4"/>
      <c r="K1" s="4"/>
      <c r="L1" s="4"/>
      <c r="M1" s="4"/>
      <c r="N1" s="4"/>
      <c r="O1" s="4"/>
      <c r="P1" s="4"/>
      <c r="Q1" s="4"/>
      <c r="R1" s="4"/>
      <c r="S1" s="4"/>
      <c r="T1" s="4"/>
      <c r="U1" s="4"/>
      <c r="V1" s="4"/>
      <c r="W1" s="4"/>
      <c r="X1" s="4"/>
      <c r="Y1" s="4"/>
      <c r="Z1" s="4"/>
      <c r="AA1" s="2"/>
      <c r="AB1" s="57" t="s">
        <v>337</v>
      </c>
      <c r="AC1" s="25"/>
      <c r="AD1" s="7"/>
      <c r="AE1" s="7"/>
      <c r="AF1" s="7"/>
      <c r="AG1" s="7"/>
      <c r="AH1" s="7"/>
      <c r="AI1" s="7"/>
      <c r="AJ1" s="7"/>
      <c r="AK1" s="7"/>
      <c r="AL1" s="7"/>
      <c r="AM1" s="7"/>
      <c r="AN1" s="7"/>
      <c r="AO1" s="7"/>
      <c r="AP1" s="7"/>
      <c r="AQ1" s="7"/>
      <c r="AR1" s="7"/>
    </row>
    <row r="2" ht="16.5" customHeight="1">
      <c r="A2" s="9"/>
      <c r="B2" s="10"/>
      <c r="C2" s="9"/>
      <c r="AA2" s="10"/>
      <c r="AB2" s="57" t="s">
        <v>338</v>
      </c>
      <c r="AC2" s="25"/>
      <c r="AD2" s="7"/>
      <c r="AE2" s="7"/>
      <c r="AF2" s="7"/>
      <c r="AG2" s="7"/>
      <c r="AH2" s="7"/>
      <c r="AI2" s="7"/>
      <c r="AJ2" s="7"/>
      <c r="AK2" s="7"/>
      <c r="AL2" s="7"/>
      <c r="AM2" s="7"/>
      <c r="AN2" s="7"/>
      <c r="AO2" s="7"/>
      <c r="AP2" s="7"/>
      <c r="AQ2" s="7"/>
      <c r="AR2" s="7"/>
    </row>
    <row r="3" ht="16.5" customHeight="1">
      <c r="A3" s="9"/>
      <c r="B3" s="10"/>
      <c r="C3" s="9"/>
      <c r="AA3" s="10"/>
      <c r="AB3" s="57" t="s">
        <v>339</v>
      </c>
      <c r="AC3" s="25"/>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7" t="s">
        <v>340</v>
      </c>
      <c r="AC4" s="25"/>
      <c r="AD4" s="7"/>
      <c r="AE4" s="7"/>
      <c r="AF4" s="7"/>
      <c r="AG4" s="7"/>
      <c r="AH4" s="7"/>
      <c r="AI4" s="7"/>
      <c r="AJ4" s="7"/>
      <c r="AK4" s="7"/>
      <c r="AL4" s="7"/>
      <c r="AM4" s="7"/>
      <c r="AN4" s="7"/>
      <c r="AO4" s="7"/>
      <c r="AP4" s="7"/>
      <c r="AQ4" s="7"/>
      <c r="AR4" s="7"/>
    </row>
    <row r="5" ht="7.5" customHeight="1">
      <c r="A5" s="58"/>
      <c r="B5" s="63"/>
      <c r="C5" s="58"/>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7" t="s">
        <v>112</v>
      </c>
      <c r="B6" s="24"/>
      <c r="C6" s="24"/>
      <c r="D6" s="24"/>
      <c r="E6" s="91" t="s">
        <v>320</v>
      </c>
      <c r="F6" s="92" t="s">
        <v>341</v>
      </c>
      <c r="G6" s="24"/>
      <c r="H6" s="24"/>
      <c r="I6" s="24"/>
      <c r="J6" s="24"/>
      <c r="K6" s="24"/>
      <c r="L6" s="24"/>
      <c r="M6" s="25"/>
      <c r="N6" s="92" t="s">
        <v>342</v>
      </c>
      <c r="O6" s="24"/>
      <c r="P6" s="24"/>
      <c r="Q6" s="24"/>
      <c r="R6" s="24"/>
      <c r="S6" s="24"/>
      <c r="T6" s="24"/>
      <c r="U6" s="25"/>
      <c r="V6" s="92" t="s">
        <v>343</v>
      </c>
      <c r="W6" s="24"/>
      <c r="X6" s="24"/>
      <c r="Y6" s="24"/>
      <c r="Z6" s="24"/>
      <c r="AA6" s="24"/>
      <c r="AB6" s="24"/>
      <c r="AC6" s="25"/>
      <c r="AD6" s="7"/>
      <c r="AE6" s="7"/>
      <c r="AF6" s="7"/>
      <c r="AG6" s="7"/>
      <c r="AH6" s="7"/>
      <c r="AI6" s="7"/>
      <c r="AJ6" s="7"/>
      <c r="AK6" s="7"/>
      <c r="AL6" s="7"/>
      <c r="AM6" s="7"/>
      <c r="AN6" s="7"/>
      <c r="AO6" s="7"/>
      <c r="AP6" s="7"/>
      <c r="AQ6" s="7"/>
      <c r="AR6" s="7"/>
    </row>
    <row r="7" ht="27.75" customHeight="1">
      <c r="A7" s="93" t="s">
        <v>110</v>
      </c>
      <c r="B7" s="41" t="s">
        <v>111</v>
      </c>
      <c r="C7" s="46" t="s">
        <v>119</v>
      </c>
      <c r="D7" s="94" t="s">
        <v>120</v>
      </c>
      <c r="E7" s="95" t="s">
        <v>344</v>
      </c>
      <c r="F7" s="96" t="s">
        <v>345</v>
      </c>
      <c r="G7" s="24"/>
      <c r="H7" s="24"/>
      <c r="I7" s="25"/>
      <c r="J7" s="97" t="s">
        <v>346</v>
      </c>
      <c r="K7" s="98" t="s">
        <v>347</v>
      </c>
      <c r="L7" s="24"/>
      <c r="M7" s="25"/>
      <c r="N7" s="96" t="s">
        <v>345</v>
      </c>
      <c r="O7" s="24"/>
      <c r="P7" s="24"/>
      <c r="Q7" s="25"/>
      <c r="R7" s="97" t="s">
        <v>346</v>
      </c>
      <c r="S7" s="98" t="s">
        <v>347</v>
      </c>
      <c r="T7" s="24"/>
      <c r="U7" s="25"/>
      <c r="V7" s="96" t="s">
        <v>345</v>
      </c>
      <c r="W7" s="24"/>
      <c r="X7" s="24"/>
      <c r="Y7" s="25"/>
      <c r="Z7" s="97" t="s">
        <v>346</v>
      </c>
      <c r="AA7" s="98" t="s">
        <v>347</v>
      </c>
      <c r="AB7" s="24"/>
      <c r="AC7" s="25"/>
      <c r="AD7" s="7"/>
      <c r="AE7" s="7"/>
      <c r="AF7" s="7"/>
      <c r="AG7" s="7"/>
      <c r="AH7" s="7"/>
      <c r="AI7" s="7"/>
      <c r="AJ7" s="7"/>
      <c r="AK7" s="7"/>
      <c r="AL7" s="7"/>
      <c r="AM7" s="7"/>
      <c r="AN7" s="7"/>
      <c r="AO7" s="7"/>
      <c r="AP7" s="7"/>
      <c r="AQ7" s="7"/>
      <c r="AR7" s="7"/>
    </row>
    <row r="8" ht="30.75" customHeight="1">
      <c r="A8" s="48"/>
      <c r="B8" s="48"/>
      <c r="C8" s="48"/>
      <c r="D8" s="99"/>
      <c r="E8" s="99"/>
      <c r="F8" s="100" t="s">
        <v>348</v>
      </c>
      <c r="G8" s="100" t="s">
        <v>349</v>
      </c>
      <c r="H8" s="100" t="s">
        <v>350</v>
      </c>
      <c r="I8" s="100" t="s">
        <v>351</v>
      </c>
      <c r="J8" s="97" t="s">
        <v>352</v>
      </c>
      <c r="K8" s="101" t="s">
        <v>348</v>
      </c>
      <c r="L8" s="101" t="s">
        <v>353</v>
      </c>
      <c r="M8" s="101" t="s">
        <v>354</v>
      </c>
      <c r="N8" s="100" t="s">
        <v>348</v>
      </c>
      <c r="O8" s="100" t="s">
        <v>349</v>
      </c>
      <c r="P8" s="100" t="s">
        <v>350</v>
      </c>
      <c r="Q8" s="100" t="s">
        <v>351</v>
      </c>
      <c r="R8" s="97" t="s">
        <v>352</v>
      </c>
      <c r="S8" s="101" t="s">
        <v>348</v>
      </c>
      <c r="T8" s="101" t="s">
        <v>353</v>
      </c>
      <c r="U8" s="101" t="s">
        <v>354</v>
      </c>
      <c r="V8" s="100" t="s">
        <v>348</v>
      </c>
      <c r="W8" s="100" t="s">
        <v>349</v>
      </c>
      <c r="X8" s="100" t="s">
        <v>350</v>
      </c>
      <c r="Y8" s="100" t="s">
        <v>351</v>
      </c>
      <c r="Z8" s="97" t="s">
        <v>352</v>
      </c>
      <c r="AA8" s="101" t="s">
        <v>348</v>
      </c>
      <c r="AB8" s="101" t="s">
        <v>353</v>
      </c>
      <c r="AC8" s="101" t="s">
        <v>354</v>
      </c>
      <c r="AD8" s="60"/>
      <c r="AE8" s="60"/>
      <c r="AF8" s="60"/>
      <c r="AG8" s="60"/>
      <c r="AH8" s="60"/>
      <c r="AI8" s="60"/>
      <c r="AJ8" s="60"/>
      <c r="AK8" s="60"/>
      <c r="AL8" s="60"/>
      <c r="AM8" s="60"/>
      <c r="AN8" s="60"/>
      <c r="AO8" s="60"/>
      <c r="AP8" s="60"/>
      <c r="AQ8" s="60"/>
      <c r="AR8" s="60"/>
    </row>
    <row r="9" ht="112.5" customHeight="1">
      <c r="A9" s="49">
        <v>1.0</v>
      </c>
      <c r="B9" s="72" t="str">
        <f>IF('2. Identificación del Riesgo'!B9:B11="","",'2. Identificación del Riesgo'!B9:B11)</f>
        <v>Gestión Documental</v>
      </c>
      <c r="C9" s="72" t="str">
        <f>IF('2. Identificación del Riesgo'!G9:G11="","",'2.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D9" s="50" t="str">
        <f>IF('2. Identificación del Riesgo'!H9:H11="","",'2. Identificación del Riesgo'!H9:H11)</f>
        <v>Gestión</v>
      </c>
      <c r="E9" s="102" t="str">
        <f>IF('7. Mapa de Riesgos General'!AO9:AO11="","",'7. Mapa de Riesgos General'!AO9:AO11)</f>
        <v/>
      </c>
      <c r="F9" s="103">
        <v>0.33</v>
      </c>
      <c r="G9" s="104" t="s">
        <v>355</v>
      </c>
      <c r="H9" s="50" t="s">
        <v>356</v>
      </c>
      <c r="I9" s="50" t="s">
        <v>357</v>
      </c>
      <c r="J9" s="105" t="s">
        <v>358</v>
      </c>
      <c r="K9" s="106">
        <v>0.17</v>
      </c>
      <c r="L9" s="105" t="s">
        <v>359</v>
      </c>
      <c r="M9" s="105" t="s">
        <v>360</v>
      </c>
      <c r="N9" s="107">
        <v>0.8</v>
      </c>
      <c r="O9" s="108" t="s">
        <v>361</v>
      </c>
      <c r="P9" s="109" t="s">
        <v>362</v>
      </c>
      <c r="Q9" s="110" t="s">
        <v>363</v>
      </c>
      <c r="R9" s="111" t="s">
        <v>364</v>
      </c>
      <c r="S9" s="112">
        <v>0.33</v>
      </c>
      <c r="T9" s="113" t="s">
        <v>365</v>
      </c>
      <c r="U9" s="113" t="s">
        <v>366</v>
      </c>
      <c r="V9" s="106"/>
      <c r="W9" s="105"/>
      <c r="X9" s="105"/>
      <c r="Y9" s="105"/>
      <c r="Z9" s="105"/>
      <c r="AA9" s="106"/>
      <c r="AB9" s="105"/>
      <c r="AC9" s="105"/>
      <c r="AD9" s="61"/>
      <c r="AE9" s="61"/>
      <c r="AF9" s="61"/>
      <c r="AG9" s="61"/>
      <c r="AH9" s="61"/>
      <c r="AI9" s="61"/>
      <c r="AJ9" s="61"/>
      <c r="AK9" s="61"/>
      <c r="AL9" s="61"/>
      <c r="AM9" s="61"/>
      <c r="AN9" s="61"/>
      <c r="AO9" s="61"/>
      <c r="AP9" s="61"/>
      <c r="AQ9" s="61"/>
      <c r="AR9" s="61"/>
    </row>
    <row r="10" ht="79.5"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7"/>
      <c r="AE10" s="7"/>
      <c r="AF10" s="7"/>
      <c r="AG10" s="7"/>
      <c r="AH10" s="7"/>
      <c r="AI10" s="7"/>
      <c r="AJ10" s="7"/>
      <c r="AK10" s="7"/>
      <c r="AL10" s="7"/>
      <c r="AM10" s="7"/>
      <c r="AN10" s="7"/>
      <c r="AO10" s="7"/>
      <c r="AP10" s="7"/>
      <c r="AQ10" s="7"/>
      <c r="AR10" s="7"/>
    </row>
    <row r="11" ht="88.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7"/>
      <c r="AE11" s="7"/>
      <c r="AF11" s="7"/>
      <c r="AG11" s="7"/>
      <c r="AH11" s="7"/>
      <c r="AI11" s="7"/>
      <c r="AJ11" s="7"/>
      <c r="AK11" s="7"/>
      <c r="AL11" s="7"/>
      <c r="AM11" s="7"/>
      <c r="AN11" s="7"/>
      <c r="AO11" s="7"/>
      <c r="AP11" s="7"/>
      <c r="AQ11" s="7"/>
      <c r="AR11" s="7"/>
    </row>
    <row r="12" ht="81.75" customHeight="1">
      <c r="A12" s="49">
        <v>2.0</v>
      </c>
      <c r="B12" s="72" t="str">
        <f>IF('2. Identificación del Riesgo'!B12:B14="","",'2. Identificación del Riesgo'!B12:B14)</f>
        <v>Gestión Documental</v>
      </c>
      <c r="C12" s="72" t="str">
        <f>IF('2. Identificación del Riesgo'!G12:G14="","",'2. Identificación del Riesgo'!G12:G14)</f>
        <v>Perdida económicas por demandas, sanciones o multas, Deterioro y imagen de la Entidad debido a la pérdida o divulgación de información confidencial por causa de la  inadecuada disposición final de información en formato físico 
Manejo inadecuado de la información por el usuario responsable</v>
      </c>
      <c r="D12" s="50" t="str">
        <f>IF('2. Identificación del Riesgo'!H12:H14="","",'2. Identificación del Riesgo'!H12:H14)</f>
        <v>Gestión</v>
      </c>
      <c r="E12" s="102" t="str">
        <f>IF('7. Mapa de Riesgos General'!AO12:AO14="","",'7. Mapa de Riesgos General'!AO12:AO14)</f>
        <v/>
      </c>
      <c r="F12" s="103">
        <v>0.2</v>
      </c>
      <c r="G12" s="104" t="s">
        <v>367</v>
      </c>
      <c r="H12" s="50" t="s">
        <v>368</v>
      </c>
      <c r="I12" s="50" t="s">
        <v>369</v>
      </c>
      <c r="J12" s="105" t="s">
        <v>370</v>
      </c>
      <c r="K12" s="52">
        <v>0.0</v>
      </c>
      <c r="L12" s="114" t="s">
        <v>371</v>
      </c>
      <c r="M12" s="114" t="s">
        <v>372</v>
      </c>
      <c r="N12" s="107">
        <v>0.0</v>
      </c>
      <c r="O12" s="104"/>
      <c r="P12" s="50"/>
      <c r="Q12" s="115"/>
      <c r="R12" s="116" t="s">
        <v>373</v>
      </c>
      <c r="S12" s="117">
        <v>0.0</v>
      </c>
      <c r="T12" s="116" t="s">
        <v>374</v>
      </c>
      <c r="U12" s="116" t="s">
        <v>375</v>
      </c>
      <c r="V12" s="52"/>
      <c r="W12" s="105"/>
      <c r="X12" s="105"/>
      <c r="Y12" s="105"/>
      <c r="Z12" s="114"/>
      <c r="AA12" s="52"/>
      <c r="AB12" s="114"/>
      <c r="AC12" s="114"/>
      <c r="AD12" s="7"/>
      <c r="AE12" s="7"/>
      <c r="AF12" s="7"/>
      <c r="AG12" s="7"/>
      <c r="AH12" s="7"/>
      <c r="AI12" s="7"/>
      <c r="AJ12" s="7"/>
      <c r="AK12" s="7"/>
      <c r="AL12" s="7"/>
      <c r="AM12" s="7"/>
      <c r="AN12" s="7"/>
      <c r="AO12" s="7"/>
      <c r="AP12" s="7"/>
      <c r="AQ12" s="7"/>
      <c r="AR12" s="7"/>
    </row>
    <row r="13" ht="126.0"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7"/>
      <c r="AE13" s="7"/>
      <c r="AF13" s="7"/>
      <c r="AG13" s="7"/>
      <c r="AH13" s="7"/>
      <c r="AI13" s="7"/>
      <c r="AJ13" s="7"/>
      <c r="AK13" s="7"/>
      <c r="AL13" s="7"/>
      <c r="AM13" s="7"/>
      <c r="AN13" s="7"/>
      <c r="AO13" s="7"/>
      <c r="AP13" s="7"/>
      <c r="AQ13" s="7"/>
      <c r="AR13" s="7"/>
    </row>
    <row r="14" ht="109.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7"/>
      <c r="AE14" s="7"/>
      <c r="AF14" s="7"/>
      <c r="AG14" s="7"/>
      <c r="AH14" s="7"/>
      <c r="AI14" s="7"/>
      <c r="AJ14" s="7"/>
      <c r="AK14" s="7"/>
      <c r="AL14" s="7"/>
      <c r="AM14" s="7"/>
      <c r="AN14" s="7"/>
      <c r="AO14" s="7"/>
      <c r="AP14" s="7"/>
      <c r="AQ14" s="7"/>
      <c r="AR14" s="7"/>
    </row>
    <row r="15" ht="63.0" customHeight="1">
      <c r="A15" s="49">
        <v>3.0</v>
      </c>
      <c r="B15" s="72" t="str">
        <f>IF('2. Identificación del Riesgo'!B15:B17="","",'2. Identificación del Riesgo'!B15:B17)</f>
        <v>Gestión Documental</v>
      </c>
      <c r="C15" s="72" t="str">
        <f>IF('2. Identificación del Riesgo'!G15:G17="","",'2.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D15" s="50" t="str">
        <f>IF('2. Identificación del Riesgo'!H15:H17="","",'2. Identificación del Riesgo'!H15:H17)</f>
        <v>Gestión</v>
      </c>
      <c r="E15" s="102" t="str">
        <f>IF('7. Mapa de Riesgos General'!AO15:AO17="","",'7. Mapa de Riesgos General'!AO15:AO17)</f>
        <v/>
      </c>
      <c r="F15" s="103">
        <v>0.33</v>
      </c>
      <c r="G15" s="104" t="s">
        <v>376</v>
      </c>
      <c r="H15" s="50" t="s">
        <v>377</v>
      </c>
      <c r="I15" s="50" t="s">
        <v>378</v>
      </c>
      <c r="J15" s="105" t="s">
        <v>379</v>
      </c>
      <c r="K15" s="52">
        <v>0.0</v>
      </c>
      <c r="L15" s="114" t="s">
        <v>380</v>
      </c>
      <c r="M15" s="114" t="s">
        <v>381</v>
      </c>
      <c r="N15" s="118">
        <v>0.67</v>
      </c>
      <c r="O15" s="119" t="s">
        <v>382</v>
      </c>
      <c r="P15" s="108" t="s">
        <v>383</v>
      </c>
      <c r="Q15" s="110" t="s">
        <v>384</v>
      </c>
      <c r="R15" s="111" t="s">
        <v>364</v>
      </c>
      <c r="S15" s="52"/>
      <c r="T15" s="113" t="s">
        <v>365</v>
      </c>
      <c r="U15" s="113" t="s">
        <v>366</v>
      </c>
      <c r="V15" s="52"/>
      <c r="W15" s="105"/>
      <c r="X15" s="105"/>
      <c r="Y15" s="105"/>
      <c r="Z15" s="114"/>
      <c r="AA15" s="52"/>
      <c r="AB15" s="114"/>
      <c r="AC15" s="114"/>
      <c r="AD15" s="7"/>
      <c r="AE15" s="7"/>
      <c r="AF15" s="7"/>
      <c r="AG15" s="7"/>
      <c r="AH15" s="7"/>
      <c r="AI15" s="7"/>
      <c r="AJ15" s="7"/>
      <c r="AK15" s="7"/>
      <c r="AL15" s="7"/>
      <c r="AM15" s="7"/>
      <c r="AN15" s="7"/>
      <c r="AO15" s="7"/>
      <c r="AP15" s="7"/>
      <c r="AQ15" s="7"/>
      <c r="AR15" s="7"/>
    </row>
    <row r="16" ht="63.0"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7"/>
      <c r="AE16" s="7"/>
      <c r="AF16" s="7"/>
      <c r="AG16" s="7"/>
      <c r="AH16" s="7"/>
      <c r="AI16" s="7"/>
      <c r="AJ16" s="7"/>
      <c r="AK16" s="7"/>
      <c r="AL16" s="7"/>
      <c r="AM16" s="7"/>
      <c r="AN16" s="7"/>
      <c r="AO16" s="7"/>
      <c r="AP16" s="7"/>
      <c r="AQ16" s="7"/>
      <c r="AR16" s="7"/>
    </row>
    <row r="17" ht="63.0"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7"/>
      <c r="AE17" s="7"/>
      <c r="AF17" s="7"/>
      <c r="AG17" s="7"/>
      <c r="AH17" s="7"/>
      <c r="AI17" s="7"/>
      <c r="AJ17" s="7"/>
      <c r="AK17" s="7"/>
      <c r="AL17" s="7"/>
      <c r="AM17" s="7"/>
      <c r="AN17" s="7"/>
      <c r="AO17" s="7"/>
      <c r="AP17" s="7"/>
      <c r="AQ17" s="7"/>
      <c r="AR17" s="7"/>
    </row>
    <row r="18" ht="49.5" customHeight="1">
      <c r="A18" s="49">
        <v>4.0</v>
      </c>
      <c r="B18" s="72" t="str">
        <f>IF('2. Identificación del Riesgo'!B18:B20="","",'2. Identificación del Riesgo'!B18:B20)</f>
        <v>Gestión Documental</v>
      </c>
      <c r="C18" s="72" t="str">
        <f>IF('2. Identificación del Riesgo'!G18:G20="","",'2. Identificación del Riesgo'!G18:G20)</f>
        <v>Posibilidad de afectación economica y presupuestal por sustracción no autorizada de documentos</v>
      </c>
      <c r="D18" s="50" t="str">
        <f>IF('2. Identificación del Riesgo'!H18:H20="","",'2. Identificación del Riesgo'!H18:H20)</f>
        <v>Corrupción</v>
      </c>
      <c r="E18" s="102" t="str">
        <f>IF('7. Mapa de Riesgos General'!AO18:AO20="","",'7. Mapa de Riesgos General'!AO18:AO20)</f>
        <v>1) Divulgar con el objetivo de recordar el procedimiento de prestamos, en lo referente a los lineamientos para la restricción de prestamos de expedientes fisicos.
2) Sensibilizar mediante comunicación interna o correo electrónico, sobre las consecuencias de extraer u ocultar información para favorecimiento propio o de terceros.</v>
      </c>
      <c r="F18" s="103">
        <v>0.25</v>
      </c>
      <c r="G18" s="50" t="s">
        <v>385</v>
      </c>
      <c r="H18" s="50" t="s">
        <v>386</v>
      </c>
      <c r="I18" s="50" t="s">
        <v>387</v>
      </c>
      <c r="J18" s="114" t="s">
        <v>388</v>
      </c>
      <c r="K18" s="52">
        <v>0.0</v>
      </c>
      <c r="L18" s="114" t="s">
        <v>389</v>
      </c>
      <c r="M18" s="114" t="s">
        <v>390</v>
      </c>
      <c r="N18" s="118">
        <v>0.5</v>
      </c>
      <c r="O18" s="119" t="s">
        <v>391</v>
      </c>
      <c r="P18" s="109" t="s">
        <v>392</v>
      </c>
      <c r="Q18" s="110" t="s">
        <v>393</v>
      </c>
      <c r="R18" s="116" t="s">
        <v>394</v>
      </c>
      <c r="S18" s="52"/>
      <c r="T18" s="116" t="s">
        <v>395</v>
      </c>
      <c r="U18" s="116" t="s">
        <v>396</v>
      </c>
      <c r="V18" s="52"/>
      <c r="W18" s="105"/>
      <c r="X18" s="105"/>
      <c r="Y18" s="105"/>
      <c r="Z18" s="114"/>
      <c r="AA18" s="52"/>
      <c r="AB18" s="114"/>
      <c r="AC18" s="114"/>
      <c r="AD18" s="7"/>
      <c r="AE18" s="7"/>
      <c r="AF18" s="7"/>
      <c r="AG18" s="7"/>
      <c r="AH18" s="7"/>
      <c r="AI18" s="7"/>
      <c r="AJ18" s="7"/>
      <c r="AK18" s="7"/>
      <c r="AL18" s="7"/>
      <c r="AM18" s="7"/>
      <c r="AN18" s="7"/>
      <c r="AO18" s="7"/>
      <c r="AP18" s="7"/>
      <c r="AQ18" s="7"/>
      <c r="AR18" s="7"/>
    </row>
    <row r="19" ht="49.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7"/>
      <c r="AE19" s="7"/>
      <c r="AF19" s="7"/>
      <c r="AG19" s="7"/>
      <c r="AH19" s="7"/>
      <c r="AI19" s="7"/>
      <c r="AJ19" s="7"/>
      <c r="AK19" s="7"/>
      <c r="AL19" s="7"/>
      <c r="AM19" s="7"/>
      <c r="AN19" s="7"/>
      <c r="AO19" s="7"/>
      <c r="AP19" s="7"/>
      <c r="AQ19" s="7"/>
      <c r="AR19" s="7"/>
    </row>
    <row r="20" ht="45.0"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7"/>
      <c r="AE20" s="7"/>
      <c r="AF20" s="7"/>
      <c r="AG20" s="7"/>
      <c r="AH20" s="7"/>
      <c r="AI20" s="7"/>
      <c r="AJ20" s="7"/>
      <c r="AK20" s="7"/>
      <c r="AL20" s="7"/>
      <c r="AM20" s="7"/>
      <c r="AN20" s="7"/>
      <c r="AO20" s="7"/>
      <c r="AP20" s="7"/>
      <c r="AQ20" s="7"/>
      <c r="AR20" s="7"/>
    </row>
    <row r="21" ht="15.0" customHeight="1">
      <c r="A21" s="49">
        <v>5.0</v>
      </c>
      <c r="B21" s="72" t="str">
        <f>IF('2. Identificación del Riesgo'!B21:B23="","",'2. Identificación del Riesgo'!B21:B23)</f>
        <v/>
      </c>
      <c r="C21" s="50" t="str">
        <f>IF('2. Identificación del Riesgo'!G21:G23="","",'2. Identificación del Riesgo'!G21:G23)</f>
        <v/>
      </c>
      <c r="D21" s="50" t="str">
        <f>IF('2. Identificación del Riesgo'!H21:H23="","",'2. Identificación del Riesgo'!H21:H23)</f>
        <v/>
      </c>
      <c r="E21" s="102" t="str">
        <f>IF('7. Mapa de Riesgos General'!AO21:AO23="","",'7. Mapa de Riesgos General'!AO21:AO23)</f>
        <v/>
      </c>
      <c r="F21" s="52"/>
      <c r="G21" s="120"/>
      <c r="H21" s="120"/>
      <c r="I21" s="120"/>
      <c r="J21" s="114"/>
      <c r="K21" s="52"/>
      <c r="L21" s="114"/>
      <c r="M21" s="114"/>
      <c r="N21" s="52"/>
      <c r="O21" s="120"/>
      <c r="P21" s="120"/>
      <c r="Q21" s="120"/>
      <c r="R21" s="114"/>
      <c r="S21" s="52"/>
      <c r="T21" s="114"/>
      <c r="U21" s="114"/>
      <c r="V21" s="52"/>
      <c r="W21" s="105"/>
      <c r="X21" s="105"/>
      <c r="Y21" s="105"/>
      <c r="Z21" s="114"/>
      <c r="AA21" s="52"/>
      <c r="AB21" s="114"/>
      <c r="AC21" s="114"/>
      <c r="AD21" s="7"/>
      <c r="AE21" s="7"/>
      <c r="AF21" s="7"/>
      <c r="AG21" s="7"/>
      <c r="AH21" s="7"/>
      <c r="AI21" s="7"/>
      <c r="AJ21" s="7"/>
      <c r="AK21" s="7"/>
      <c r="AL21" s="7"/>
      <c r="AM21" s="7"/>
      <c r="AN21" s="7"/>
      <c r="AO21" s="7"/>
      <c r="AP21" s="7"/>
      <c r="AQ21" s="7"/>
      <c r="AR21" s="7"/>
    </row>
    <row r="22" ht="15.0"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7"/>
      <c r="AE22" s="7"/>
      <c r="AF22" s="7"/>
      <c r="AG22" s="7"/>
      <c r="AH22" s="7"/>
      <c r="AI22" s="7"/>
      <c r="AJ22" s="7"/>
      <c r="AK22" s="7"/>
      <c r="AL22" s="7"/>
      <c r="AM22" s="7"/>
      <c r="AN22" s="7"/>
      <c r="AO22" s="7"/>
      <c r="AP22" s="7"/>
      <c r="AQ22" s="7"/>
      <c r="AR22" s="7"/>
    </row>
    <row r="23" ht="15.0"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7"/>
      <c r="AE23" s="7"/>
      <c r="AF23" s="7"/>
      <c r="AG23" s="7"/>
      <c r="AH23" s="7"/>
      <c r="AI23" s="7"/>
      <c r="AJ23" s="7"/>
      <c r="AK23" s="7"/>
      <c r="AL23" s="7"/>
      <c r="AM23" s="7"/>
      <c r="AN23" s="7"/>
      <c r="AO23" s="7"/>
      <c r="AP23" s="7"/>
      <c r="AQ23" s="7"/>
      <c r="AR23" s="7"/>
    </row>
    <row r="24" ht="15.0" customHeight="1">
      <c r="A24" s="49">
        <v>6.0</v>
      </c>
      <c r="B24" s="72" t="str">
        <f>IF('2. Identificación del Riesgo'!B24:B26="","",'2. Identificación del Riesgo'!B24:B26)</f>
        <v/>
      </c>
      <c r="C24" s="50" t="str">
        <f>IF('2. Identificación del Riesgo'!G24:G26="","",'2. Identificación del Riesgo'!G24:G26)</f>
        <v/>
      </c>
      <c r="D24" s="50" t="str">
        <f>IF('2. Identificación del Riesgo'!H24:H26="","",'2. Identificación del Riesgo'!H24:H26)</f>
        <v/>
      </c>
      <c r="E24" s="102" t="str">
        <f>IF('7. Mapa de Riesgos General'!AO24:AO26="","",'7. Mapa de Riesgos General'!AO24:AO26)</f>
        <v/>
      </c>
      <c r="F24" s="52"/>
      <c r="G24" s="120"/>
      <c r="H24" s="120"/>
      <c r="I24" s="120"/>
      <c r="J24" s="114"/>
      <c r="K24" s="52"/>
      <c r="L24" s="114"/>
      <c r="M24" s="114"/>
      <c r="N24" s="52"/>
      <c r="O24" s="120"/>
      <c r="P24" s="120"/>
      <c r="Q24" s="120"/>
      <c r="R24" s="114"/>
      <c r="S24" s="52"/>
      <c r="T24" s="114"/>
      <c r="U24" s="114"/>
      <c r="V24" s="52"/>
      <c r="W24" s="105"/>
      <c r="X24" s="105"/>
      <c r="Y24" s="105"/>
      <c r="Z24" s="114"/>
      <c r="AA24" s="52"/>
      <c r="AB24" s="114"/>
      <c r="AC24" s="114"/>
      <c r="AD24" s="7"/>
      <c r="AE24" s="7"/>
      <c r="AF24" s="7"/>
      <c r="AG24" s="7"/>
      <c r="AH24" s="7"/>
      <c r="AI24" s="7"/>
      <c r="AJ24" s="7"/>
      <c r="AK24" s="7"/>
      <c r="AL24" s="7"/>
      <c r="AM24" s="7"/>
      <c r="AN24" s="7"/>
      <c r="AO24" s="7"/>
      <c r="AP24" s="7"/>
      <c r="AQ24" s="7"/>
      <c r="AR24" s="7"/>
    </row>
    <row r="25" ht="15.0"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7"/>
      <c r="AE25" s="7"/>
      <c r="AF25" s="7"/>
      <c r="AG25" s="7"/>
      <c r="AH25" s="7"/>
      <c r="AI25" s="7"/>
      <c r="AJ25" s="7"/>
      <c r="AK25" s="7"/>
      <c r="AL25" s="7"/>
      <c r="AM25" s="7"/>
      <c r="AN25" s="7"/>
      <c r="AO25" s="7"/>
      <c r="AP25" s="7"/>
      <c r="AQ25" s="7"/>
      <c r="AR25" s="7"/>
    </row>
    <row r="26" ht="15.0"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7"/>
      <c r="AE26" s="7"/>
      <c r="AF26" s="7"/>
      <c r="AG26" s="7"/>
      <c r="AH26" s="7"/>
      <c r="AI26" s="7"/>
      <c r="AJ26" s="7"/>
      <c r="AK26" s="7"/>
      <c r="AL26" s="7"/>
      <c r="AM26" s="7"/>
      <c r="AN26" s="7"/>
      <c r="AO26" s="7"/>
      <c r="AP26" s="7"/>
      <c r="AQ26" s="7"/>
      <c r="AR26" s="7"/>
    </row>
    <row r="27" ht="15.0" customHeight="1">
      <c r="A27" s="49">
        <v>7.0</v>
      </c>
      <c r="B27" s="72" t="str">
        <f>IF('2. Identificación del Riesgo'!B27:B29="","",'2. Identificación del Riesgo'!B27:B29)</f>
        <v/>
      </c>
      <c r="C27" s="50" t="str">
        <f>IF('2. Identificación del Riesgo'!G27:G29="","",'2. Identificación del Riesgo'!G27:G29)</f>
        <v/>
      </c>
      <c r="D27" s="50" t="str">
        <f>IF('2. Identificación del Riesgo'!H27:H29="","",'2. Identificación del Riesgo'!H27:H29)</f>
        <v/>
      </c>
      <c r="E27" s="102" t="str">
        <f>IF('7. Mapa de Riesgos General'!AO27:AO29="","",'7. Mapa de Riesgos General'!AO27:AO29)</f>
        <v/>
      </c>
      <c r="F27" s="52"/>
      <c r="G27" s="120"/>
      <c r="H27" s="120"/>
      <c r="I27" s="120"/>
      <c r="J27" s="114"/>
      <c r="K27" s="52"/>
      <c r="L27" s="114"/>
      <c r="M27" s="114"/>
      <c r="N27" s="52"/>
      <c r="O27" s="120"/>
      <c r="P27" s="120"/>
      <c r="Q27" s="120"/>
      <c r="R27" s="114"/>
      <c r="S27" s="52"/>
      <c r="T27" s="114"/>
      <c r="U27" s="114"/>
      <c r="V27" s="52"/>
      <c r="W27" s="105"/>
      <c r="X27" s="105"/>
      <c r="Y27" s="105"/>
      <c r="Z27" s="114"/>
      <c r="AA27" s="52"/>
      <c r="AB27" s="114"/>
      <c r="AC27" s="114"/>
      <c r="AD27" s="7"/>
      <c r="AE27" s="7"/>
      <c r="AF27" s="7"/>
      <c r="AG27" s="7"/>
      <c r="AH27" s="7"/>
      <c r="AI27" s="7"/>
      <c r="AJ27" s="7"/>
      <c r="AK27" s="7"/>
      <c r="AL27" s="7"/>
      <c r="AM27" s="7"/>
      <c r="AN27" s="7"/>
      <c r="AO27" s="7"/>
      <c r="AP27" s="7"/>
      <c r="AQ27" s="7"/>
      <c r="AR27" s="7"/>
    </row>
    <row r="28" ht="15.0"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7"/>
      <c r="AE28" s="7"/>
      <c r="AF28" s="7"/>
      <c r="AG28" s="7"/>
      <c r="AH28" s="7"/>
      <c r="AI28" s="7"/>
      <c r="AJ28" s="7"/>
      <c r="AK28" s="7"/>
      <c r="AL28" s="7"/>
      <c r="AM28" s="7"/>
      <c r="AN28" s="7"/>
      <c r="AO28" s="7"/>
      <c r="AP28" s="7"/>
      <c r="AQ28" s="7"/>
      <c r="AR28" s="7"/>
    </row>
    <row r="29" ht="15.0"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7"/>
      <c r="AE29" s="7"/>
      <c r="AF29" s="7"/>
      <c r="AG29" s="7"/>
      <c r="AH29" s="7"/>
      <c r="AI29" s="7"/>
      <c r="AJ29" s="7"/>
      <c r="AK29" s="7"/>
      <c r="AL29" s="7"/>
      <c r="AM29" s="7"/>
      <c r="AN29" s="7"/>
      <c r="AO29" s="7"/>
      <c r="AP29" s="7"/>
      <c r="AQ29" s="7"/>
      <c r="AR29" s="7"/>
    </row>
    <row r="30" ht="15.0" customHeight="1">
      <c r="A30" s="49">
        <v>8.0</v>
      </c>
      <c r="B30" s="72" t="str">
        <f>IF('2. Identificación del Riesgo'!B30:B32="","",'2. Identificación del Riesgo'!B30:B32)</f>
        <v/>
      </c>
      <c r="C30" s="50" t="str">
        <f>IF('2. Identificación del Riesgo'!G30:G32="","",'2. Identificación del Riesgo'!G30:G32)</f>
        <v/>
      </c>
      <c r="D30" s="50" t="str">
        <f>IF('2. Identificación del Riesgo'!H30:H32="","",'2. Identificación del Riesgo'!H30:H32)</f>
        <v/>
      </c>
      <c r="E30" s="102" t="str">
        <f>IF('7. Mapa de Riesgos General'!AO30:AO32="","",'7. Mapa de Riesgos General'!AO30:AO32)</f>
        <v/>
      </c>
      <c r="F30" s="52"/>
      <c r="G30" s="120"/>
      <c r="H30" s="120"/>
      <c r="I30" s="120"/>
      <c r="J30" s="114"/>
      <c r="K30" s="52"/>
      <c r="L30" s="114"/>
      <c r="M30" s="114"/>
      <c r="N30" s="52"/>
      <c r="O30" s="120"/>
      <c r="P30" s="120"/>
      <c r="Q30" s="120"/>
      <c r="R30" s="114"/>
      <c r="S30" s="52"/>
      <c r="T30" s="114"/>
      <c r="U30" s="114"/>
      <c r="V30" s="52"/>
      <c r="W30" s="105"/>
      <c r="X30" s="105"/>
      <c r="Y30" s="105"/>
      <c r="Z30" s="114"/>
      <c r="AA30" s="52"/>
      <c r="AB30" s="114"/>
      <c r="AC30" s="114"/>
      <c r="AD30" s="7"/>
      <c r="AE30" s="7"/>
      <c r="AF30" s="7"/>
      <c r="AG30" s="7"/>
      <c r="AH30" s="7"/>
      <c r="AI30" s="7"/>
      <c r="AJ30" s="7"/>
      <c r="AK30" s="7"/>
      <c r="AL30" s="7"/>
      <c r="AM30" s="7"/>
      <c r="AN30" s="7"/>
      <c r="AO30" s="7"/>
      <c r="AP30" s="7"/>
      <c r="AQ30" s="7"/>
      <c r="AR30" s="7"/>
    </row>
    <row r="31" ht="15.0"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7"/>
      <c r="AE31" s="7"/>
      <c r="AF31" s="7"/>
      <c r="AG31" s="7"/>
      <c r="AH31" s="7"/>
      <c r="AI31" s="7"/>
      <c r="AJ31" s="7"/>
      <c r="AK31" s="7"/>
      <c r="AL31" s="7"/>
      <c r="AM31" s="7"/>
      <c r="AN31" s="7"/>
      <c r="AO31" s="7"/>
      <c r="AP31" s="7"/>
      <c r="AQ31" s="7"/>
      <c r="AR31" s="7"/>
    </row>
    <row r="32" ht="15.0"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7"/>
      <c r="AE32" s="7"/>
      <c r="AF32" s="7"/>
      <c r="AG32" s="7"/>
      <c r="AH32" s="7"/>
      <c r="AI32" s="7"/>
      <c r="AJ32" s="7"/>
      <c r="AK32" s="7"/>
      <c r="AL32" s="7"/>
      <c r="AM32" s="7"/>
      <c r="AN32" s="7"/>
      <c r="AO32" s="7"/>
      <c r="AP32" s="7"/>
      <c r="AQ32" s="7"/>
      <c r="AR32" s="7"/>
    </row>
    <row r="33" ht="15.0" customHeight="1">
      <c r="A33" s="49">
        <v>9.0</v>
      </c>
      <c r="B33" s="72" t="str">
        <f>IF('2. Identificación del Riesgo'!B33:B35="","",'2. Identificación del Riesgo'!B33:B35)</f>
        <v/>
      </c>
      <c r="C33" s="50" t="str">
        <f>IF('2. Identificación del Riesgo'!G33:G35="","",'2. Identificación del Riesgo'!G33:G35)</f>
        <v/>
      </c>
      <c r="D33" s="50" t="str">
        <f>IF('2. Identificación del Riesgo'!H33:H35="","",'2. Identificación del Riesgo'!H33:H35)</f>
        <v/>
      </c>
      <c r="E33" s="102" t="str">
        <f>IF('7. Mapa de Riesgos General'!AO33:AO35="","",'7. Mapa de Riesgos General'!AO33:AO35)</f>
        <v/>
      </c>
      <c r="F33" s="52"/>
      <c r="G33" s="120"/>
      <c r="H33" s="120"/>
      <c r="I33" s="120"/>
      <c r="J33" s="114"/>
      <c r="K33" s="52"/>
      <c r="L33" s="114"/>
      <c r="M33" s="114"/>
      <c r="N33" s="52"/>
      <c r="O33" s="120"/>
      <c r="P33" s="120"/>
      <c r="Q33" s="120"/>
      <c r="R33" s="114"/>
      <c r="S33" s="52"/>
      <c r="T33" s="114"/>
      <c r="U33" s="114"/>
      <c r="V33" s="52"/>
      <c r="W33" s="105"/>
      <c r="X33" s="105"/>
      <c r="Y33" s="105"/>
      <c r="Z33" s="114"/>
      <c r="AA33" s="52"/>
      <c r="AB33" s="114"/>
      <c r="AC33" s="114"/>
      <c r="AD33" s="7"/>
      <c r="AE33" s="7"/>
      <c r="AF33" s="7"/>
      <c r="AG33" s="7"/>
      <c r="AH33" s="7"/>
      <c r="AI33" s="7"/>
      <c r="AJ33" s="7"/>
      <c r="AK33" s="7"/>
      <c r="AL33" s="7"/>
      <c r="AM33" s="7"/>
      <c r="AN33" s="7"/>
      <c r="AO33" s="7"/>
      <c r="AP33" s="7"/>
      <c r="AQ33" s="7"/>
      <c r="AR33" s="7"/>
    </row>
    <row r="34" ht="15.0"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7"/>
      <c r="AE34" s="7"/>
      <c r="AF34" s="7"/>
      <c r="AG34" s="7"/>
      <c r="AH34" s="7"/>
      <c r="AI34" s="7"/>
      <c r="AJ34" s="7"/>
      <c r="AK34" s="7"/>
      <c r="AL34" s="7"/>
      <c r="AM34" s="7"/>
      <c r="AN34" s="7"/>
      <c r="AO34" s="7"/>
      <c r="AP34" s="7"/>
      <c r="AQ34" s="7"/>
      <c r="AR34" s="7"/>
    </row>
    <row r="35" ht="15.0"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7"/>
      <c r="AE35" s="7"/>
      <c r="AF35" s="7"/>
      <c r="AG35" s="7"/>
      <c r="AH35" s="7"/>
      <c r="AI35" s="7"/>
      <c r="AJ35" s="7"/>
      <c r="AK35" s="7"/>
      <c r="AL35" s="7"/>
      <c r="AM35" s="7"/>
      <c r="AN35" s="7"/>
      <c r="AO35" s="7"/>
      <c r="AP35" s="7"/>
      <c r="AQ35" s="7"/>
      <c r="AR35" s="7"/>
    </row>
    <row r="36" ht="15.75" customHeight="1">
      <c r="A36" s="49">
        <v>10.0</v>
      </c>
      <c r="B36" s="72" t="str">
        <f>IF('2. Identificación del Riesgo'!B36:B38="","",'2. Identificación del Riesgo'!B36:B38)</f>
        <v/>
      </c>
      <c r="C36" s="50" t="str">
        <f>IF('2. Identificación del Riesgo'!G36:G38="","",'2. Identificación del Riesgo'!G36:G38)</f>
        <v/>
      </c>
      <c r="D36" s="50" t="str">
        <f>IF('2. Identificación del Riesgo'!H36:H38="","",'2. Identificación del Riesgo'!H36:H38)</f>
        <v/>
      </c>
      <c r="E36" s="102" t="str">
        <f>IF('7. Mapa de Riesgos General'!AO36:AO38="","",'7. Mapa de Riesgos General'!AO36:AO38)</f>
        <v/>
      </c>
      <c r="F36" s="52"/>
      <c r="G36" s="120"/>
      <c r="H36" s="120"/>
      <c r="I36" s="120"/>
      <c r="J36" s="114"/>
      <c r="K36" s="52"/>
      <c r="L36" s="114"/>
      <c r="M36" s="114"/>
      <c r="N36" s="52"/>
      <c r="O36" s="120"/>
      <c r="P36" s="120"/>
      <c r="Q36" s="120"/>
      <c r="R36" s="114"/>
      <c r="S36" s="52"/>
      <c r="T36" s="114"/>
      <c r="U36" s="114"/>
      <c r="V36" s="52"/>
      <c r="W36" s="105"/>
      <c r="X36" s="105"/>
      <c r="Y36" s="105"/>
      <c r="Z36" s="114"/>
      <c r="AA36" s="52"/>
      <c r="AB36" s="114"/>
      <c r="AC36" s="114"/>
      <c r="AD36" s="7"/>
      <c r="AE36" s="7"/>
      <c r="AF36" s="7"/>
      <c r="AG36" s="7"/>
      <c r="AH36" s="7"/>
      <c r="AI36" s="7"/>
      <c r="AJ36" s="7"/>
      <c r="AK36" s="7"/>
      <c r="AL36" s="7"/>
      <c r="AM36" s="7"/>
      <c r="AN36" s="7"/>
      <c r="AO36" s="7"/>
      <c r="AP36" s="7"/>
      <c r="AQ36" s="7"/>
      <c r="AR36" s="7"/>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7"/>
      <c r="AE37" s="7"/>
      <c r="AF37" s="7"/>
      <c r="AG37" s="7"/>
      <c r="AH37" s="7"/>
      <c r="AI37" s="7"/>
      <c r="AJ37" s="7"/>
      <c r="AK37" s="7"/>
      <c r="AL37" s="7"/>
      <c r="AM37" s="7"/>
      <c r="AN37" s="7"/>
      <c r="AO37" s="7"/>
      <c r="AP37" s="7"/>
      <c r="AQ37" s="7"/>
      <c r="AR37" s="7"/>
    </row>
    <row r="38" ht="15.7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7"/>
      <c r="AE38" s="7"/>
      <c r="AF38" s="7"/>
      <c r="AG38" s="7"/>
      <c r="AH38" s="7"/>
      <c r="AI38" s="7"/>
      <c r="AJ38" s="7"/>
      <c r="AK38" s="7"/>
      <c r="AL38" s="7"/>
      <c r="AM38" s="7"/>
      <c r="AN38" s="7"/>
      <c r="AO38" s="7"/>
      <c r="AP38" s="7"/>
      <c r="AQ38" s="7"/>
      <c r="AR38" s="7"/>
    </row>
    <row r="39" ht="15.75" customHeight="1">
      <c r="A39" s="49">
        <v>11.0</v>
      </c>
      <c r="B39" s="72" t="str">
        <f>IF('2. Identificación del Riesgo'!B39:B41="","",'2. Identificación del Riesgo'!B39:B41)</f>
        <v/>
      </c>
      <c r="C39" s="50" t="str">
        <f>IF('2. Identificación del Riesgo'!G39:G41="","",'2. Identificación del Riesgo'!G39:G41)</f>
        <v/>
      </c>
      <c r="D39" s="50" t="str">
        <f>IF('2. Identificación del Riesgo'!H39:H41="","",'2. Identificación del Riesgo'!H39:H41)</f>
        <v/>
      </c>
      <c r="E39" s="102" t="str">
        <f>IF('7. Mapa de Riesgos General'!AO39:AO41="","",'7. Mapa de Riesgos General'!AO39:AO41)</f>
        <v/>
      </c>
      <c r="F39" s="52"/>
      <c r="G39" s="120"/>
      <c r="H39" s="120"/>
      <c r="I39" s="120"/>
      <c r="J39" s="114"/>
      <c r="K39" s="52"/>
      <c r="L39" s="114"/>
      <c r="M39" s="114"/>
      <c r="N39" s="52"/>
      <c r="O39" s="120"/>
      <c r="P39" s="120"/>
      <c r="Q39" s="120"/>
      <c r="R39" s="114"/>
      <c r="S39" s="52"/>
      <c r="T39" s="114"/>
      <c r="U39" s="114"/>
      <c r="V39" s="52"/>
      <c r="W39" s="105"/>
      <c r="X39" s="105"/>
      <c r="Y39" s="105"/>
      <c r="Z39" s="114"/>
      <c r="AA39" s="52"/>
      <c r="AB39" s="114"/>
      <c r="AC39" s="114"/>
      <c r="AD39" s="7"/>
      <c r="AE39" s="7"/>
      <c r="AF39" s="7"/>
      <c r="AG39" s="7"/>
      <c r="AH39" s="7"/>
      <c r="AI39" s="7"/>
      <c r="AJ39" s="7"/>
      <c r="AK39" s="7"/>
      <c r="AL39" s="7"/>
      <c r="AM39" s="7"/>
      <c r="AN39" s="7"/>
      <c r="AO39" s="7"/>
      <c r="AP39" s="7"/>
      <c r="AQ39" s="7"/>
      <c r="AR39" s="7"/>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7"/>
      <c r="AE40" s="7"/>
      <c r="AF40" s="7"/>
      <c r="AG40" s="7"/>
      <c r="AH40" s="7"/>
      <c r="AI40" s="7"/>
      <c r="AJ40" s="7"/>
      <c r="AK40" s="7"/>
      <c r="AL40" s="7"/>
      <c r="AM40" s="7"/>
      <c r="AN40" s="7"/>
      <c r="AO40" s="7"/>
      <c r="AP40" s="7"/>
      <c r="AQ40" s="7"/>
      <c r="AR40" s="7"/>
    </row>
    <row r="41" ht="15.7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7"/>
      <c r="AE41" s="7"/>
      <c r="AF41" s="7"/>
      <c r="AG41" s="7"/>
      <c r="AH41" s="7"/>
      <c r="AI41" s="7"/>
      <c r="AJ41" s="7"/>
      <c r="AK41" s="7"/>
      <c r="AL41" s="7"/>
      <c r="AM41" s="7"/>
      <c r="AN41" s="7"/>
      <c r="AO41" s="7"/>
      <c r="AP41" s="7"/>
      <c r="AQ41" s="7"/>
      <c r="AR41" s="7"/>
    </row>
    <row r="42" ht="15.75" customHeight="1">
      <c r="A42" s="49">
        <v>12.0</v>
      </c>
      <c r="B42" s="72" t="str">
        <f>IF('2. Identificación del Riesgo'!B42:B44="","",'2. Identificación del Riesgo'!B42:B44)</f>
        <v/>
      </c>
      <c r="C42" s="50" t="str">
        <f>IF('2. Identificación del Riesgo'!G42:G44="","",'2. Identificación del Riesgo'!G42:G44)</f>
        <v/>
      </c>
      <c r="D42" s="50" t="str">
        <f>IF('2. Identificación del Riesgo'!H42:H44="","",'2. Identificación del Riesgo'!H42:H44)</f>
        <v/>
      </c>
      <c r="E42" s="102" t="str">
        <f>IF('7. Mapa de Riesgos General'!AO42:AO44="","",'7. Mapa de Riesgos General'!AO42:AO44)</f>
        <v/>
      </c>
      <c r="F42" s="52"/>
      <c r="G42" s="120"/>
      <c r="H42" s="120"/>
      <c r="I42" s="120"/>
      <c r="J42" s="114"/>
      <c r="K42" s="52"/>
      <c r="L42" s="114"/>
      <c r="M42" s="114"/>
      <c r="N42" s="52"/>
      <c r="O42" s="120"/>
      <c r="P42" s="120"/>
      <c r="Q42" s="120"/>
      <c r="R42" s="114"/>
      <c r="S42" s="52"/>
      <c r="T42" s="114"/>
      <c r="U42" s="114"/>
      <c r="V42" s="52"/>
      <c r="W42" s="105"/>
      <c r="X42" s="105"/>
      <c r="Y42" s="105"/>
      <c r="Z42" s="114"/>
      <c r="AA42" s="52"/>
      <c r="AB42" s="114"/>
      <c r="AC42" s="114"/>
      <c r="AD42" s="7"/>
      <c r="AE42" s="7"/>
      <c r="AF42" s="7"/>
      <c r="AG42" s="7"/>
      <c r="AH42" s="7"/>
      <c r="AI42" s="7"/>
      <c r="AJ42" s="7"/>
      <c r="AK42" s="7"/>
      <c r="AL42" s="7"/>
      <c r="AM42" s="7"/>
      <c r="AN42" s="7"/>
      <c r="AO42" s="7"/>
      <c r="AP42" s="7"/>
      <c r="AQ42" s="7"/>
      <c r="AR42" s="7"/>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7"/>
      <c r="AE43" s="7"/>
      <c r="AF43" s="7"/>
      <c r="AG43" s="7"/>
      <c r="AH43" s="7"/>
      <c r="AI43" s="7"/>
      <c r="AJ43" s="7"/>
      <c r="AK43" s="7"/>
      <c r="AL43" s="7"/>
      <c r="AM43" s="7"/>
      <c r="AN43" s="7"/>
      <c r="AO43" s="7"/>
      <c r="AP43" s="7"/>
      <c r="AQ43" s="7"/>
      <c r="AR43" s="7"/>
    </row>
    <row r="44" ht="15.7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7"/>
      <c r="AE44" s="7"/>
      <c r="AF44" s="7"/>
      <c r="AG44" s="7"/>
      <c r="AH44" s="7"/>
      <c r="AI44" s="7"/>
      <c r="AJ44" s="7"/>
      <c r="AK44" s="7"/>
      <c r="AL44" s="7"/>
      <c r="AM44" s="7"/>
      <c r="AN44" s="7"/>
      <c r="AO44" s="7"/>
      <c r="AP44" s="7"/>
      <c r="AQ44" s="7"/>
      <c r="AR44" s="7"/>
    </row>
    <row r="45" ht="15.75" customHeight="1">
      <c r="A45" s="49">
        <v>13.0</v>
      </c>
      <c r="B45" s="72" t="str">
        <f>IF('2. Identificación del Riesgo'!B45:B47="","",'2. Identificación del Riesgo'!B45:B47)</f>
        <v/>
      </c>
      <c r="C45" s="50" t="str">
        <f>IF('2. Identificación del Riesgo'!G45:G47="","",'2. Identificación del Riesgo'!G45:G47)</f>
        <v/>
      </c>
      <c r="D45" s="50" t="str">
        <f>IF('2. Identificación del Riesgo'!H45:H47="","",'2. Identificación del Riesgo'!H45:H47)</f>
        <v/>
      </c>
      <c r="E45" s="102" t="str">
        <f>IF('7. Mapa de Riesgos General'!AO45:AO47="","",'7. Mapa de Riesgos General'!AO45:AO47)</f>
        <v/>
      </c>
      <c r="F45" s="52"/>
      <c r="G45" s="120"/>
      <c r="H45" s="120"/>
      <c r="I45" s="120"/>
      <c r="J45" s="114"/>
      <c r="K45" s="52"/>
      <c r="L45" s="114"/>
      <c r="M45" s="114"/>
      <c r="N45" s="52"/>
      <c r="O45" s="120"/>
      <c r="P45" s="120"/>
      <c r="Q45" s="120"/>
      <c r="R45" s="114"/>
      <c r="S45" s="52"/>
      <c r="T45" s="114"/>
      <c r="U45" s="114"/>
      <c r="V45" s="52"/>
      <c r="W45" s="120"/>
      <c r="X45" s="120"/>
      <c r="Y45" s="120"/>
      <c r="Z45" s="114"/>
      <c r="AA45" s="52"/>
      <c r="AB45" s="114"/>
      <c r="AC45" s="114"/>
      <c r="AD45" s="7"/>
      <c r="AE45" s="7"/>
      <c r="AF45" s="7"/>
      <c r="AG45" s="7"/>
      <c r="AH45" s="7"/>
      <c r="AI45" s="7"/>
      <c r="AJ45" s="7"/>
      <c r="AK45" s="7"/>
      <c r="AL45" s="7"/>
      <c r="AM45" s="7"/>
      <c r="AN45" s="7"/>
      <c r="AO45" s="7"/>
      <c r="AP45" s="7"/>
      <c r="AQ45" s="7"/>
      <c r="AR45" s="7"/>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7"/>
      <c r="AE46" s="7"/>
      <c r="AF46" s="7"/>
      <c r="AG46" s="7"/>
      <c r="AH46" s="7"/>
      <c r="AI46" s="7"/>
      <c r="AJ46" s="7"/>
      <c r="AK46" s="7"/>
      <c r="AL46" s="7"/>
      <c r="AM46" s="7"/>
      <c r="AN46" s="7"/>
      <c r="AO46" s="7"/>
      <c r="AP46" s="7"/>
      <c r="AQ46" s="7"/>
      <c r="AR46" s="7"/>
    </row>
    <row r="47" ht="15.7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7"/>
      <c r="AE47" s="7"/>
      <c r="AF47" s="7"/>
      <c r="AG47" s="7"/>
      <c r="AH47" s="7"/>
      <c r="AI47" s="7"/>
      <c r="AJ47" s="7"/>
      <c r="AK47" s="7"/>
      <c r="AL47" s="7"/>
      <c r="AM47" s="7"/>
      <c r="AN47" s="7"/>
      <c r="AO47" s="7"/>
      <c r="AP47" s="7"/>
      <c r="AQ47" s="7"/>
      <c r="AR47" s="7"/>
    </row>
    <row r="48" ht="15.75" customHeight="1">
      <c r="A48" s="49">
        <v>14.0</v>
      </c>
      <c r="B48" s="72" t="str">
        <f>IF('2. Identificación del Riesgo'!B48:B50="","",'2. Identificación del Riesgo'!B48:B50)</f>
        <v/>
      </c>
      <c r="C48" s="50" t="str">
        <f>IF('2. Identificación del Riesgo'!G48:G50="","",'2. Identificación del Riesgo'!G48:G50)</f>
        <v/>
      </c>
      <c r="D48" s="50" t="str">
        <f>IF('2. Identificación del Riesgo'!H48:H50="","",'2. Identificación del Riesgo'!H48:H50)</f>
        <v/>
      </c>
      <c r="E48" s="102" t="str">
        <f>IF('7. Mapa de Riesgos General'!AO48:AO50="","",'7. Mapa de Riesgos General'!AO48:AO50)</f>
        <v/>
      </c>
      <c r="F48" s="52"/>
      <c r="G48" s="120"/>
      <c r="H48" s="120"/>
      <c r="I48" s="120"/>
      <c r="J48" s="114"/>
      <c r="K48" s="52"/>
      <c r="L48" s="114"/>
      <c r="M48" s="114"/>
      <c r="N48" s="52"/>
      <c r="O48" s="120"/>
      <c r="P48" s="120"/>
      <c r="Q48" s="120"/>
      <c r="R48" s="114"/>
      <c r="S48" s="52"/>
      <c r="T48" s="114"/>
      <c r="U48" s="114"/>
      <c r="V48" s="52"/>
      <c r="W48" s="120"/>
      <c r="X48" s="120"/>
      <c r="Y48" s="120"/>
      <c r="Z48" s="114"/>
      <c r="AA48" s="52"/>
      <c r="AB48" s="114"/>
      <c r="AC48" s="114"/>
      <c r="AD48" s="7"/>
      <c r="AE48" s="7"/>
      <c r="AF48" s="7"/>
      <c r="AG48" s="7"/>
      <c r="AH48" s="7"/>
      <c r="AI48" s="7"/>
      <c r="AJ48" s="7"/>
      <c r="AK48" s="7"/>
      <c r="AL48" s="7"/>
      <c r="AM48" s="7"/>
      <c r="AN48" s="7"/>
      <c r="AO48" s="7"/>
      <c r="AP48" s="7"/>
      <c r="AQ48" s="7"/>
      <c r="AR48" s="7"/>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7"/>
      <c r="AE49" s="7"/>
      <c r="AF49" s="7"/>
      <c r="AG49" s="7"/>
      <c r="AH49" s="7"/>
      <c r="AI49" s="7"/>
      <c r="AJ49" s="7"/>
      <c r="AK49" s="7"/>
      <c r="AL49" s="7"/>
      <c r="AM49" s="7"/>
      <c r="AN49" s="7"/>
      <c r="AO49" s="7"/>
      <c r="AP49" s="7"/>
      <c r="AQ49" s="7"/>
      <c r="AR49" s="7"/>
    </row>
    <row r="50" ht="15.7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7"/>
      <c r="AE50" s="7"/>
      <c r="AF50" s="7"/>
      <c r="AG50" s="7"/>
      <c r="AH50" s="7"/>
      <c r="AI50" s="7"/>
      <c r="AJ50" s="7"/>
      <c r="AK50" s="7"/>
      <c r="AL50" s="7"/>
      <c r="AM50" s="7"/>
      <c r="AN50" s="7"/>
      <c r="AO50" s="7"/>
      <c r="AP50" s="7"/>
      <c r="AQ50" s="7"/>
      <c r="AR50" s="7"/>
    </row>
    <row r="51" ht="15.75" customHeight="1">
      <c r="A51" s="49">
        <v>15.0</v>
      </c>
      <c r="B51" s="72" t="str">
        <f>IF('2. Identificación del Riesgo'!B51:B53="","",'2. Identificación del Riesgo'!B51:B53)</f>
        <v/>
      </c>
      <c r="C51" s="50" t="str">
        <f>IF('2. Identificación del Riesgo'!G51:G53="","",'2. Identificación del Riesgo'!G51:G53)</f>
        <v/>
      </c>
      <c r="D51" s="50" t="str">
        <f>IF('2. Identificación del Riesgo'!H51:H53="","",'2. Identificación del Riesgo'!H51:H53)</f>
        <v/>
      </c>
      <c r="E51" s="102" t="str">
        <f>IF('7. Mapa de Riesgos General'!AO51:AO53="","",'7. Mapa de Riesgos General'!AO51:AO53)</f>
        <v/>
      </c>
      <c r="F51" s="52"/>
      <c r="G51" s="120"/>
      <c r="H51" s="120"/>
      <c r="I51" s="120"/>
      <c r="J51" s="114"/>
      <c r="K51" s="52"/>
      <c r="L51" s="114"/>
      <c r="M51" s="114"/>
      <c r="N51" s="52"/>
      <c r="O51" s="120"/>
      <c r="P51" s="120"/>
      <c r="Q51" s="120"/>
      <c r="R51" s="114"/>
      <c r="S51" s="52"/>
      <c r="T51" s="114"/>
      <c r="U51" s="114"/>
      <c r="V51" s="52"/>
      <c r="W51" s="120"/>
      <c r="X51" s="120"/>
      <c r="Y51" s="120"/>
      <c r="Z51" s="114"/>
      <c r="AA51" s="52"/>
      <c r="AB51" s="114"/>
      <c r="AC51" s="114"/>
      <c r="AD51" s="7"/>
      <c r="AE51" s="7"/>
      <c r="AF51" s="7"/>
      <c r="AG51" s="7"/>
      <c r="AH51" s="7"/>
      <c r="AI51" s="7"/>
      <c r="AJ51" s="7"/>
      <c r="AK51" s="7"/>
      <c r="AL51" s="7"/>
      <c r="AM51" s="7"/>
      <c r="AN51" s="7"/>
      <c r="AO51" s="7"/>
      <c r="AP51" s="7"/>
      <c r="AQ51" s="7"/>
      <c r="AR51" s="7"/>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7"/>
      <c r="AE52" s="7"/>
      <c r="AF52" s="7"/>
      <c r="AG52" s="7"/>
      <c r="AH52" s="7"/>
      <c r="AI52" s="7"/>
      <c r="AJ52" s="7"/>
      <c r="AK52" s="7"/>
      <c r="AL52" s="7"/>
      <c r="AM52" s="7"/>
      <c r="AN52" s="7"/>
      <c r="AO52" s="7"/>
      <c r="AP52" s="7"/>
      <c r="AQ52" s="7"/>
      <c r="AR52" s="7"/>
    </row>
    <row r="53" ht="15.7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7"/>
      <c r="AE53" s="7"/>
      <c r="AF53" s="7"/>
      <c r="AG53" s="7"/>
      <c r="AH53" s="7"/>
      <c r="AI53" s="7"/>
      <c r="AJ53" s="7"/>
      <c r="AK53" s="7"/>
      <c r="AL53" s="7"/>
      <c r="AM53" s="7"/>
      <c r="AN53" s="7"/>
      <c r="AO53" s="7"/>
      <c r="AP53" s="7"/>
      <c r="AQ53" s="7"/>
      <c r="AR53" s="7"/>
    </row>
    <row r="54" ht="15.75" customHeight="1">
      <c r="A54" s="49">
        <v>16.0</v>
      </c>
      <c r="B54" s="72" t="str">
        <f>IF('2. Identificación del Riesgo'!B54:B56="","",'2. Identificación del Riesgo'!B54:B56)</f>
        <v/>
      </c>
      <c r="C54" s="50" t="str">
        <f>IF('2. Identificación del Riesgo'!G54:G56="","",'2. Identificación del Riesgo'!G54:G56)</f>
        <v/>
      </c>
      <c r="D54" s="50" t="str">
        <f>IF('2. Identificación del Riesgo'!H54:H56="","",'2. Identificación del Riesgo'!H54:H56)</f>
        <v/>
      </c>
      <c r="E54" s="102" t="str">
        <f>IF('7. Mapa de Riesgos General'!AO54:AO56="","",'7. Mapa de Riesgos General'!AO54:AO56)</f>
        <v/>
      </c>
      <c r="F54" s="52"/>
      <c r="G54" s="120"/>
      <c r="H54" s="120"/>
      <c r="I54" s="120"/>
      <c r="J54" s="114"/>
      <c r="K54" s="52"/>
      <c r="L54" s="114"/>
      <c r="M54" s="114"/>
      <c r="N54" s="52"/>
      <c r="O54" s="120"/>
      <c r="P54" s="120"/>
      <c r="Q54" s="120"/>
      <c r="R54" s="114"/>
      <c r="S54" s="52"/>
      <c r="T54" s="114"/>
      <c r="U54" s="114"/>
      <c r="V54" s="52"/>
      <c r="W54" s="120"/>
      <c r="X54" s="120"/>
      <c r="Y54" s="120"/>
      <c r="Z54" s="114"/>
      <c r="AA54" s="52"/>
      <c r="AB54" s="114"/>
      <c r="AC54" s="114"/>
      <c r="AD54" s="7"/>
      <c r="AE54" s="7"/>
      <c r="AF54" s="7"/>
      <c r="AG54" s="7"/>
      <c r="AH54" s="7"/>
      <c r="AI54" s="7"/>
      <c r="AJ54" s="7"/>
      <c r="AK54" s="7"/>
      <c r="AL54" s="7"/>
      <c r="AM54" s="7"/>
      <c r="AN54" s="7"/>
      <c r="AO54" s="7"/>
      <c r="AP54" s="7"/>
      <c r="AQ54" s="7"/>
      <c r="AR54" s="7"/>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7"/>
      <c r="AE55" s="7"/>
      <c r="AF55" s="7"/>
      <c r="AG55" s="7"/>
      <c r="AH55" s="7"/>
      <c r="AI55" s="7"/>
      <c r="AJ55" s="7"/>
      <c r="AK55" s="7"/>
      <c r="AL55" s="7"/>
      <c r="AM55" s="7"/>
      <c r="AN55" s="7"/>
      <c r="AO55" s="7"/>
      <c r="AP55" s="7"/>
      <c r="AQ55" s="7"/>
      <c r="AR55" s="7"/>
    </row>
    <row r="56" ht="15.7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7"/>
      <c r="AE56" s="7"/>
      <c r="AF56" s="7"/>
      <c r="AG56" s="7"/>
      <c r="AH56" s="7"/>
      <c r="AI56" s="7"/>
      <c r="AJ56" s="7"/>
      <c r="AK56" s="7"/>
      <c r="AL56" s="7"/>
      <c r="AM56" s="7"/>
      <c r="AN56" s="7"/>
      <c r="AO56" s="7"/>
      <c r="AP56" s="7"/>
      <c r="AQ56" s="7"/>
      <c r="AR56" s="7"/>
    </row>
    <row r="57" ht="16.5" customHeight="1">
      <c r="A57" s="49">
        <v>17.0</v>
      </c>
      <c r="B57" s="72" t="str">
        <f>IF('2. Identificación del Riesgo'!B57:B59="","",'2. Identificación del Riesgo'!B57:B59)</f>
        <v/>
      </c>
      <c r="C57" s="50" t="str">
        <f>IF('2. Identificación del Riesgo'!G57:G59="","",'2. Identificación del Riesgo'!G57:G59)</f>
        <v/>
      </c>
      <c r="D57" s="50" t="str">
        <f>IF('2. Identificación del Riesgo'!H57:H59="","",'2. Identificación del Riesgo'!H57:H59)</f>
        <v/>
      </c>
      <c r="E57" s="102" t="str">
        <f>IF('7. Mapa de Riesgos General'!AO57:AO59="","",'7. Mapa de Riesgos General'!AO57:AO59)</f>
        <v/>
      </c>
      <c r="F57" s="52"/>
      <c r="G57" s="120"/>
      <c r="H57" s="120"/>
      <c r="I57" s="120"/>
      <c r="J57" s="114"/>
      <c r="K57" s="52"/>
      <c r="L57" s="114"/>
      <c r="M57" s="114"/>
      <c r="N57" s="52"/>
      <c r="O57" s="120"/>
      <c r="P57" s="120"/>
      <c r="Q57" s="120"/>
      <c r="R57" s="114"/>
      <c r="S57" s="52"/>
      <c r="T57" s="114"/>
      <c r="U57" s="114"/>
      <c r="V57" s="52"/>
      <c r="W57" s="120"/>
      <c r="X57" s="120"/>
      <c r="Y57" s="120"/>
      <c r="Z57" s="114"/>
      <c r="AA57" s="52"/>
      <c r="AB57" s="114"/>
      <c r="AC57" s="114"/>
      <c r="AD57" s="7"/>
      <c r="AE57" s="7"/>
      <c r="AF57" s="7"/>
      <c r="AG57" s="7"/>
      <c r="AH57" s="7"/>
      <c r="AI57" s="7"/>
      <c r="AJ57" s="7"/>
      <c r="AK57" s="7"/>
      <c r="AL57" s="7"/>
      <c r="AM57" s="7"/>
      <c r="AN57" s="7"/>
      <c r="AO57" s="7"/>
      <c r="AP57" s="7"/>
      <c r="AQ57" s="7"/>
      <c r="AR57" s="7"/>
    </row>
    <row r="58" ht="16.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7"/>
      <c r="AE58" s="7"/>
      <c r="AF58" s="7"/>
      <c r="AG58" s="7"/>
      <c r="AH58" s="7"/>
      <c r="AI58" s="7"/>
      <c r="AJ58" s="7"/>
      <c r="AK58" s="7"/>
      <c r="AL58" s="7"/>
      <c r="AM58" s="7"/>
      <c r="AN58" s="7"/>
      <c r="AO58" s="7"/>
      <c r="AP58" s="7"/>
      <c r="AQ58" s="7"/>
      <c r="AR58" s="7"/>
    </row>
    <row r="59" ht="16.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7"/>
      <c r="AE59" s="7"/>
      <c r="AF59" s="7"/>
      <c r="AG59" s="7"/>
      <c r="AH59" s="7"/>
      <c r="AI59" s="7"/>
      <c r="AJ59" s="7"/>
      <c r="AK59" s="7"/>
      <c r="AL59" s="7"/>
      <c r="AM59" s="7"/>
      <c r="AN59" s="7"/>
      <c r="AO59" s="7"/>
      <c r="AP59" s="7"/>
      <c r="AQ59" s="7"/>
      <c r="AR59" s="7"/>
    </row>
    <row r="60" ht="16.5" customHeight="1">
      <c r="A60" s="49">
        <v>18.0</v>
      </c>
      <c r="B60" s="72" t="str">
        <f>IF('2. Identificación del Riesgo'!B60:B62="","",'2. Identificación del Riesgo'!B60:B62)</f>
        <v/>
      </c>
      <c r="C60" s="50" t="str">
        <f>IF('2. Identificación del Riesgo'!G60:G62="","",'2. Identificación del Riesgo'!G60:G62)</f>
        <v/>
      </c>
      <c r="D60" s="50" t="str">
        <f>IF('2. Identificación del Riesgo'!H60:H62="","",'2. Identificación del Riesgo'!H60:H62)</f>
        <v/>
      </c>
      <c r="E60" s="102" t="str">
        <f>IF('7. Mapa de Riesgos General'!AO60:AO62="","",'7. Mapa de Riesgos General'!AO60:AO62)</f>
        <v/>
      </c>
      <c r="F60" s="52"/>
      <c r="G60" s="120"/>
      <c r="H60" s="120"/>
      <c r="I60" s="120"/>
      <c r="J60" s="114"/>
      <c r="K60" s="52"/>
      <c r="L60" s="114"/>
      <c r="M60" s="114"/>
      <c r="N60" s="52"/>
      <c r="O60" s="120"/>
      <c r="P60" s="120"/>
      <c r="Q60" s="120"/>
      <c r="R60" s="114"/>
      <c r="S60" s="52"/>
      <c r="T60" s="114"/>
      <c r="U60" s="114"/>
      <c r="V60" s="52"/>
      <c r="W60" s="120"/>
      <c r="X60" s="120"/>
      <c r="Y60" s="120"/>
      <c r="Z60" s="114"/>
      <c r="AA60" s="52"/>
      <c r="AB60" s="114"/>
      <c r="AC60" s="114"/>
      <c r="AD60" s="7"/>
      <c r="AE60" s="7"/>
      <c r="AF60" s="7"/>
      <c r="AG60" s="7"/>
      <c r="AH60" s="7"/>
      <c r="AI60" s="7"/>
      <c r="AJ60" s="7"/>
      <c r="AK60" s="7"/>
      <c r="AL60" s="7"/>
      <c r="AM60" s="7"/>
      <c r="AN60" s="7"/>
      <c r="AO60" s="7"/>
      <c r="AP60" s="7"/>
      <c r="AQ60" s="7"/>
      <c r="AR60" s="7"/>
    </row>
    <row r="61" ht="16.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7"/>
      <c r="AE61" s="7"/>
      <c r="AF61" s="7"/>
      <c r="AG61" s="7"/>
      <c r="AH61" s="7"/>
      <c r="AI61" s="7"/>
      <c r="AJ61" s="7"/>
      <c r="AK61" s="7"/>
      <c r="AL61" s="7"/>
      <c r="AM61" s="7"/>
      <c r="AN61" s="7"/>
      <c r="AO61" s="7"/>
      <c r="AP61" s="7"/>
      <c r="AQ61" s="7"/>
      <c r="AR61" s="7"/>
    </row>
    <row r="62" ht="16.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7"/>
      <c r="AE62" s="7"/>
      <c r="AF62" s="7"/>
      <c r="AG62" s="7"/>
      <c r="AH62" s="7"/>
      <c r="AI62" s="7"/>
      <c r="AJ62" s="7"/>
      <c r="AK62" s="7"/>
      <c r="AL62" s="7"/>
      <c r="AM62" s="7"/>
      <c r="AN62" s="7"/>
      <c r="AO62" s="7"/>
      <c r="AP62" s="7"/>
      <c r="AQ62" s="7"/>
      <c r="AR62" s="7"/>
    </row>
    <row r="63" ht="16.5" customHeight="1">
      <c r="A63" s="49">
        <v>19.0</v>
      </c>
      <c r="B63" s="72" t="str">
        <f>IF('2. Identificación del Riesgo'!B63:B65="","",'2. Identificación del Riesgo'!B63:B65)</f>
        <v/>
      </c>
      <c r="C63" s="50" t="str">
        <f>IF('2. Identificación del Riesgo'!G63:G65="","",'2. Identificación del Riesgo'!G63:G65)</f>
        <v/>
      </c>
      <c r="D63" s="50" t="str">
        <f>IF('2. Identificación del Riesgo'!H63:H65="","",'2. Identificación del Riesgo'!H63:H65)</f>
        <v/>
      </c>
      <c r="E63" s="102" t="str">
        <f>IF('7. Mapa de Riesgos General'!AO63:AO65="","",'7. Mapa de Riesgos General'!AO63:AO65)</f>
        <v/>
      </c>
      <c r="F63" s="52"/>
      <c r="G63" s="120"/>
      <c r="H63" s="120"/>
      <c r="I63" s="120"/>
      <c r="J63" s="114"/>
      <c r="K63" s="52"/>
      <c r="L63" s="114"/>
      <c r="M63" s="114"/>
      <c r="N63" s="52"/>
      <c r="O63" s="120"/>
      <c r="P63" s="120"/>
      <c r="Q63" s="120"/>
      <c r="R63" s="114"/>
      <c r="S63" s="52"/>
      <c r="T63" s="114"/>
      <c r="U63" s="114"/>
      <c r="V63" s="52"/>
      <c r="W63" s="120"/>
      <c r="X63" s="120"/>
      <c r="Y63" s="120"/>
      <c r="Z63" s="114"/>
      <c r="AA63" s="52"/>
      <c r="AB63" s="114"/>
      <c r="AC63" s="114"/>
      <c r="AD63" s="7"/>
      <c r="AE63" s="7"/>
      <c r="AF63" s="7"/>
      <c r="AG63" s="7"/>
      <c r="AH63" s="7"/>
      <c r="AI63" s="7"/>
      <c r="AJ63" s="7"/>
      <c r="AK63" s="7"/>
      <c r="AL63" s="7"/>
      <c r="AM63" s="7"/>
      <c r="AN63" s="7"/>
      <c r="AO63" s="7"/>
      <c r="AP63" s="7"/>
      <c r="AQ63" s="7"/>
      <c r="AR63" s="7"/>
    </row>
    <row r="64" ht="16.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7"/>
      <c r="AE64" s="7"/>
      <c r="AF64" s="7"/>
      <c r="AG64" s="7"/>
      <c r="AH64" s="7"/>
      <c r="AI64" s="7"/>
      <c r="AJ64" s="7"/>
      <c r="AK64" s="7"/>
      <c r="AL64" s="7"/>
      <c r="AM64" s="7"/>
      <c r="AN64" s="7"/>
      <c r="AO64" s="7"/>
      <c r="AP64" s="7"/>
      <c r="AQ64" s="7"/>
      <c r="AR64" s="7"/>
    </row>
    <row r="65" ht="16.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7"/>
      <c r="AE65" s="7"/>
      <c r="AF65" s="7"/>
      <c r="AG65" s="7"/>
      <c r="AH65" s="7"/>
      <c r="AI65" s="7"/>
      <c r="AJ65" s="7"/>
      <c r="AK65" s="7"/>
      <c r="AL65" s="7"/>
      <c r="AM65" s="7"/>
      <c r="AN65" s="7"/>
      <c r="AO65" s="7"/>
      <c r="AP65" s="7"/>
      <c r="AQ65" s="7"/>
      <c r="AR65" s="7"/>
    </row>
    <row r="66" ht="16.5" customHeight="1">
      <c r="A66" s="49">
        <v>20.0</v>
      </c>
      <c r="B66" s="72" t="str">
        <f>IF('2. Identificación del Riesgo'!B66:B68="","",'2. Identificación del Riesgo'!B66:B68)</f>
        <v/>
      </c>
      <c r="C66" s="50" t="str">
        <f>IF('2. Identificación del Riesgo'!G66:G68="","",'2. Identificación del Riesgo'!G66:G68)</f>
        <v/>
      </c>
      <c r="D66" s="50" t="str">
        <f>IF('2. Identificación del Riesgo'!H66:H68="","",'2. Identificación del Riesgo'!H66:H68)</f>
        <v/>
      </c>
      <c r="E66" s="102" t="str">
        <f>IF('7. Mapa de Riesgos General'!AO66:AO68="","",'7. Mapa de Riesgos General'!AO66:AO68)</f>
        <v/>
      </c>
      <c r="F66" s="52"/>
      <c r="G66" s="120"/>
      <c r="H66" s="120"/>
      <c r="I66" s="120"/>
      <c r="J66" s="114"/>
      <c r="K66" s="52"/>
      <c r="L66" s="114"/>
      <c r="M66" s="114"/>
      <c r="N66" s="52"/>
      <c r="O66" s="120"/>
      <c r="P66" s="120"/>
      <c r="Q66" s="120"/>
      <c r="R66" s="114"/>
      <c r="S66" s="52"/>
      <c r="T66" s="114"/>
      <c r="U66" s="114"/>
      <c r="V66" s="52"/>
      <c r="W66" s="120"/>
      <c r="X66" s="120"/>
      <c r="Y66" s="120"/>
      <c r="Z66" s="114"/>
      <c r="AA66" s="52"/>
      <c r="AB66" s="114"/>
      <c r="AC66" s="114"/>
      <c r="AD66" s="7"/>
      <c r="AE66" s="7"/>
      <c r="AF66" s="7"/>
      <c r="AG66" s="7"/>
      <c r="AH66" s="7"/>
      <c r="AI66" s="7"/>
      <c r="AJ66" s="7"/>
      <c r="AK66" s="7"/>
      <c r="AL66" s="7"/>
      <c r="AM66" s="7"/>
      <c r="AN66" s="7"/>
      <c r="AO66" s="7"/>
      <c r="AP66" s="7"/>
      <c r="AQ66" s="7"/>
      <c r="AR66" s="7"/>
    </row>
    <row r="67" ht="16.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6"/>
      <c r="AE67" s="6"/>
      <c r="AF67" s="6"/>
      <c r="AG67" s="6"/>
      <c r="AH67" s="6"/>
      <c r="AI67" s="6"/>
      <c r="AJ67" s="6"/>
      <c r="AK67" s="6"/>
      <c r="AL67" s="6"/>
      <c r="AM67" s="6"/>
      <c r="AN67" s="6"/>
      <c r="AO67" s="6"/>
      <c r="AP67" s="6"/>
      <c r="AQ67" s="6"/>
      <c r="AR67" s="6"/>
    </row>
    <row r="68" ht="16.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6"/>
      <c r="AE68" s="6"/>
      <c r="AF68" s="6"/>
      <c r="AG68" s="6"/>
      <c r="AH68" s="6"/>
      <c r="AI68" s="6"/>
      <c r="AJ68" s="6"/>
      <c r="AK68" s="6"/>
      <c r="AL68" s="6"/>
      <c r="AM68" s="6"/>
      <c r="AN68" s="6"/>
      <c r="AO68" s="6"/>
      <c r="AP68" s="6"/>
      <c r="AQ68" s="6"/>
      <c r="AR68" s="6"/>
    </row>
    <row r="69" ht="25.5" customHeight="1">
      <c r="A69" s="6"/>
      <c r="B69" s="121"/>
      <c r="C69" s="6"/>
      <c r="D69" s="6"/>
      <c r="E69" s="6"/>
      <c r="F69" s="122">
        <f>IFERROR(AVERAGE(F9:F68),"")</f>
        <v>0.2775</v>
      </c>
      <c r="G69" s="6"/>
      <c r="H69" s="6"/>
      <c r="I69" s="6"/>
      <c r="J69" s="6"/>
      <c r="K69" s="122">
        <f>IFERROR(AVERAGE(K9:K68),"")</f>
        <v>0.0425</v>
      </c>
      <c r="L69" s="6"/>
      <c r="M69" s="6"/>
      <c r="N69" s="122">
        <f>IFERROR(AVERAGE(N9:N68),"")</f>
        <v>0.4925</v>
      </c>
      <c r="O69" s="6"/>
      <c r="P69" s="6"/>
      <c r="Q69" s="6"/>
      <c r="R69" s="6"/>
      <c r="S69" s="122">
        <f>IFERROR(AVERAGE(S9:S68),"")</f>
        <v>0.165</v>
      </c>
      <c r="T69" s="6"/>
      <c r="U69" s="6"/>
      <c r="V69" s="122" t="str">
        <f>IFERROR(AVERAGE(V9:V68),"")</f>
        <v/>
      </c>
      <c r="W69" s="6"/>
      <c r="X69" s="6"/>
      <c r="Y69" s="6"/>
      <c r="Z69" s="6"/>
      <c r="AA69" s="122" t="str">
        <f>IFERROR(AVERAGE(AA9:AA68),"")</f>
        <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F12:F14"/>
    <mergeCell ref="G12:G14"/>
    <mergeCell ref="H12:H14"/>
    <mergeCell ref="I12:I14"/>
    <mergeCell ref="J12:J14"/>
    <mergeCell ref="K12:K14"/>
    <mergeCell ref="L12:L14"/>
    <mergeCell ref="M12:M14"/>
    <mergeCell ref="N12:N14"/>
    <mergeCell ref="O12:O14"/>
    <mergeCell ref="P12:P14"/>
    <mergeCell ref="Q12:Q14"/>
    <mergeCell ref="S12:S14"/>
    <mergeCell ref="R12:R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U9:U11"/>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R15:R17"/>
    <mergeCell ref="U15:U17"/>
    <mergeCell ref="T15:T17"/>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V9:V11"/>
    <mergeCell ref="W9:W11"/>
    <mergeCell ref="X9:X11"/>
    <mergeCell ref="Y9:Y11"/>
    <mergeCell ref="V15:V17"/>
    <mergeCell ref="W15:W17"/>
    <mergeCell ref="O15:O17"/>
    <mergeCell ref="P15:P17"/>
    <mergeCell ref="Q15:Q17"/>
    <mergeCell ref="S15:S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Q9"/>
    <hyperlink r:id="rId2" ref="Q15"/>
    <hyperlink r:id="rId3" ref="Q18"/>
  </hyperlinks>
  <printOptions/>
  <pageMargins bottom="0.75" footer="0.0" header="0.0" left="0.7" right="0.7" top="0.75"/>
  <pageSetup orientation="portrait"/>
  <drawing r:id="rId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7" t="s">
        <v>397</v>
      </c>
      <c r="J1" s="25"/>
      <c r="K1" s="7"/>
      <c r="L1" s="7"/>
      <c r="M1" s="7"/>
      <c r="N1" s="7"/>
      <c r="O1" s="7"/>
      <c r="P1" s="7"/>
      <c r="Q1" s="7"/>
      <c r="R1" s="7"/>
      <c r="S1" s="7"/>
      <c r="T1" s="7"/>
      <c r="U1" s="7"/>
      <c r="V1" s="7"/>
      <c r="W1" s="7"/>
      <c r="X1" s="7"/>
      <c r="Y1" s="7"/>
      <c r="Z1" s="8"/>
    </row>
    <row r="2" ht="16.5" customHeight="1">
      <c r="A2" s="9"/>
      <c r="B2" s="10"/>
      <c r="C2" s="9"/>
      <c r="H2" s="10"/>
      <c r="I2" s="57" t="s">
        <v>398</v>
      </c>
      <c r="J2" s="25"/>
      <c r="K2" s="7"/>
      <c r="L2" s="7"/>
      <c r="M2" s="7"/>
      <c r="N2" s="7"/>
      <c r="O2" s="7"/>
      <c r="P2" s="7"/>
      <c r="Q2" s="7"/>
      <c r="R2" s="7"/>
      <c r="S2" s="7"/>
      <c r="T2" s="7"/>
      <c r="U2" s="7"/>
      <c r="V2" s="7"/>
      <c r="W2" s="7"/>
      <c r="X2" s="7"/>
      <c r="Y2" s="7"/>
      <c r="Z2" s="8"/>
    </row>
    <row r="3">
      <c r="A3" s="9"/>
      <c r="B3" s="10"/>
      <c r="C3" s="9"/>
      <c r="H3" s="10"/>
      <c r="I3" s="57" t="s">
        <v>399</v>
      </c>
      <c r="J3" s="25"/>
      <c r="K3" s="7"/>
      <c r="L3" s="7"/>
      <c r="M3" s="7"/>
      <c r="N3" s="7"/>
      <c r="O3" s="7"/>
      <c r="P3" s="7"/>
      <c r="Q3" s="7"/>
      <c r="R3" s="7"/>
      <c r="S3" s="7"/>
      <c r="T3" s="7"/>
      <c r="U3" s="7"/>
      <c r="V3" s="7"/>
      <c r="W3" s="7"/>
      <c r="X3" s="7"/>
      <c r="Y3" s="7"/>
      <c r="Z3" s="8"/>
    </row>
    <row r="4">
      <c r="A4" s="12"/>
      <c r="B4" s="13"/>
      <c r="C4" s="12"/>
      <c r="D4" s="14"/>
      <c r="E4" s="14"/>
      <c r="F4" s="14"/>
      <c r="G4" s="14"/>
      <c r="H4" s="13"/>
      <c r="I4" s="57" t="s">
        <v>400</v>
      </c>
      <c r="J4" s="25"/>
      <c r="K4" s="7"/>
      <c r="L4" s="7"/>
      <c r="M4" s="7"/>
      <c r="N4" s="7"/>
      <c r="O4" s="7"/>
      <c r="P4" s="7"/>
      <c r="Q4" s="7"/>
      <c r="R4" s="7"/>
      <c r="S4" s="7"/>
      <c r="T4" s="7"/>
      <c r="U4" s="7"/>
      <c r="V4" s="7"/>
      <c r="W4" s="7"/>
      <c r="X4" s="7"/>
      <c r="Y4" s="7"/>
      <c r="Z4" s="8"/>
    </row>
    <row r="5">
      <c r="A5" s="58"/>
      <c r="B5" s="63"/>
      <c r="C5" s="58"/>
      <c r="D5" s="7"/>
      <c r="E5" s="7"/>
      <c r="F5" s="7"/>
      <c r="G5" s="7"/>
      <c r="H5" s="7"/>
      <c r="I5" s="7"/>
      <c r="J5" s="7"/>
      <c r="K5" s="7"/>
      <c r="L5" s="7"/>
      <c r="M5" s="7"/>
      <c r="N5" s="7"/>
      <c r="O5" s="7"/>
      <c r="P5" s="7"/>
      <c r="Q5" s="7"/>
      <c r="R5" s="7"/>
      <c r="S5" s="7"/>
      <c r="T5" s="7"/>
      <c r="U5" s="7"/>
      <c r="V5" s="7"/>
      <c r="W5" s="7"/>
      <c r="X5" s="7"/>
      <c r="Y5" s="7"/>
      <c r="Z5" s="8"/>
    </row>
    <row r="6" ht="30.0" customHeight="1">
      <c r="A6" s="67" t="s">
        <v>112</v>
      </c>
      <c r="B6" s="24"/>
      <c r="C6" s="24"/>
      <c r="D6" s="24"/>
      <c r="E6" s="123" t="s">
        <v>401</v>
      </c>
      <c r="F6" s="25"/>
      <c r="G6" s="123" t="s">
        <v>402</v>
      </c>
      <c r="H6" s="25"/>
      <c r="I6" s="123" t="s">
        <v>403</v>
      </c>
      <c r="J6" s="25"/>
      <c r="K6" s="7"/>
      <c r="L6" s="7"/>
      <c r="M6" s="7"/>
      <c r="N6" s="7"/>
      <c r="O6" s="7"/>
      <c r="P6" s="7"/>
      <c r="Q6" s="7"/>
      <c r="R6" s="7"/>
      <c r="S6" s="7"/>
      <c r="T6" s="7"/>
      <c r="U6" s="7"/>
      <c r="V6" s="7"/>
      <c r="W6" s="7"/>
      <c r="X6" s="7"/>
      <c r="Y6" s="7"/>
      <c r="Z6" s="8"/>
    </row>
    <row r="7" ht="21.0" customHeight="1">
      <c r="A7" s="93" t="s">
        <v>110</v>
      </c>
      <c r="B7" s="41" t="s">
        <v>111</v>
      </c>
      <c r="C7" s="46" t="s">
        <v>119</v>
      </c>
      <c r="D7" s="94" t="s">
        <v>120</v>
      </c>
      <c r="E7" s="124" t="s">
        <v>404</v>
      </c>
      <c r="F7" s="124" t="s">
        <v>405</v>
      </c>
      <c r="G7" s="124" t="s">
        <v>404</v>
      </c>
      <c r="H7" s="124" t="s">
        <v>405</v>
      </c>
      <c r="I7" s="124" t="s">
        <v>404</v>
      </c>
      <c r="J7" s="124" t="s">
        <v>405</v>
      </c>
      <c r="K7" s="7"/>
      <c r="L7" s="7"/>
      <c r="M7" s="7"/>
      <c r="N7" s="7"/>
      <c r="O7" s="7"/>
      <c r="P7" s="7"/>
      <c r="Q7" s="7"/>
      <c r="R7" s="7"/>
      <c r="S7" s="7"/>
      <c r="T7" s="7"/>
      <c r="U7" s="7"/>
      <c r="V7" s="7"/>
      <c r="W7" s="7"/>
      <c r="X7" s="7"/>
      <c r="Y7" s="7"/>
      <c r="Z7" s="8"/>
    </row>
    <row r="8" ht="12.0" customHeight="1">
      <c r="A8" s="48"/>
      <c r="B8" s="48"/>
      <c r="C8" s="48"/>
      <c r="D8" s="99"/>
      <c r="E8" s="48"/>
      <c r="F8" s="48"/>
      <c r="G8" s="48"/>
      <c r="H8" s="48"/>
      <c r="I8" s="48"/>
      <c r="J8" s="48"/>
      <c r="K8" s="60"/>
      <c r="L8" s="60"/>
      <c r="M8" s="60"/>
      <c r="N8" s="60"/>
      <c r="O8" s="60"/>
      <c r="P8" s="60"/>
      <c r="Q8" s="60"/>
      <c r="R8" s="60"/>
      <c r="S8" s="60"/>
      <c r="T8" s="60"/>
      <c r="U8" s="60"/>
      <c r="V8" s="60"/>
      <c r="W8" s="60"/>
      <c r="X8" s="60"/>
      <c r="Y8" s="60"/>
      <c r="Z8" s="8"/>
    </row>
    <row r="9" ht="16.5" customHeight="1">
      <c r="A9" s="49">
        <v>1.0</v>
      </c>
      <c r="B9" s="72" t="str">
        <f>IF('8. Seguimiento Cuatrimestral'!B9:B11="","",'8. Seguimiento Cuatrimestral'!B9:B11)</f>
        <v>Gestión Documental</v>
      </c>
      <c r="C9" s="72" t="str">
        <f>IF('8. Seguimiento Cuatrimestral'!C9:C11="","",'8. Seguimiento Cuatrimestral'!C9:C11)</f>
        <v>Posibilidad de afectacion reputacional al encontrarse expedientes que no se encuentran organizados según la normatividad archivistiva, debido a la no aplicación de las Tablas de Retencion Documental o la intervencion de los mismo por personal no cualificado</v>
      </c>
      <c r="D9" s="72" t="str">
        <f>IF('8. Seguimiento Cuatrimestral'!D9:D11="","",'8. Seguimiento Cuatrimestral'!D9:D11)</f>
        <v>Gestión</v>
      </c>
      <c r="E9" s="106">
        <f>'8. Seguimiento Cuatrimestral'!F9:F11</f>
        <v>0.33</v>
      </c>
      <c r="F9" s="106">
        <f>'8. Seguimiento Cuatrimestral'!K9:K11</f>
        <v>0.17</v>
      </c>
      <c r="G9" s="106">
        <f>'8. Seguimiento Cuatrimestral'!N9:N11</f>
        <v>0.8</v>
      </c>
      <c r="H9" s="106">
        <f>'8. Seguimiento Cuatrimestral'!S9:S11</f>
        <v>0.33</v>
      </c>
      <c r="I9" s="106" t="str">
        <f>'8. Seguimiento Cuatrimestral'!V9:V11</f>
        <v/>
      </c>
      <c r="J9" s="106" t="str">
        <f>'8. Seguimiento Cuatrimestral'!AA9:AA11</f>
        <v/>
      </c>
      <c r="K9" s="61"/>
      <c r="L9" s="61"/>
      <c r="M9" s="61"/>
      <c r="N9" s="61"/>
      <c r="O9" s="61"/>
      <c r="P9" s="61"/>
      <c r="Q9" s="61"/>
      <c r="R9" s="61"/>
      <c r="S9" s="61"/>
      <c r="T9" s="61"/>
      <c r="U9" s="61"/>
      <c r="V9" s="61"/>
      <c r="W9" s="61"/>
      <c r="X9" s="61"/>
      <c r="Y9" s="61"/>
      <c r="Z9" s="8"/>
    </row>
    <row r="10">
      <c r="A10" s="43"/>
      <c r="B10" s="43"/>
      <c r="C10" s="43"/>
      <c r="D10" s="43"/>
      <c r="E10" s="43"/>
      <c r="F10" s="43"/>
      <c r="G10" s="43"/>
      <c r="H10" s="43"/>
      <c r="I10" s="43"/>
      <c r="J10" s="43"/>
      <c r="K10" s="7"/>
      <c r="L10" s="7"/>
      <c r="M10" s="7"/>
      <c r="N10" s="7"/>
      <c r="O10" s="7"/>
      <c r="P10" s="7"/>
      <c r="Q10" s="7"/>
      <c r="R10" s="7"/>
      <c r="S10" s="7"/>
      <c r="T10" s="7"/>
      <c r="U10" s="7"/>
      <c r="V10" s="7"/>
      <c r="W10" s="7"/>
      <c r="X10" s="7"/>
      <c r="Y10" s="7"/>
      <c r="Z10" s="8"/>
    </row>
    <row r="11">
      <c r="A11" s="48"/>
      <c r="B11" s="48"/>
      <c r="C11" s="48"/>
      <c r="D11" s="48"/>
      <c r="E11" s="48"/>
      <c r="F11" s="48"/>
      <c r="G11" s="48"/>
      <c r="H11" s="48"/>
      <c r="I11" s="48"/>
      <c r="J11" s="48"/>
      <c r="K11" s="7"/>
      <c r="L11" s="7"/>
      <c r="M11" s="7"/>
      <c r="N11" s="7"/>
      <c r="O11" s="7"/>
      <c r="P11" s="7"/>
      <c r="Q11" s="7"/>
      <c r="R11" s="7"/>
      <c r="S11" s="7"/>
      <c r="T11" s="7"/>
      <c r="U11" s="7"/>
      <c r="V11" s="7"/>
      <c r="W11" s="7"/>
      <c r="X11" s="7"/>
      <c r="Y11" s="7"/>
      <c r="Z11" s="8"/>
    </row>
    <row r="12" ht="16.5" customHeight="1">
      <c r="A12" s="49">
        <v>2.0</v>
      </c>
      <c r="B12" s="72" t="str">
        <f>IF('8. Seguimiento Cuatrimestral'!B12:B14="","",'8. Seguimiento Cuatrimestral'!B12:B14)</f>
        <v>Gestión Documental</v>
      </c>
      <c r="C12" s="72" t="str">
        <f>IF('8. Seguimiento Cuatrimestral'!C12:C14="","",'8. Seguimiento Cuatrimestral'!C12:C14)</f>
        <v>Perdida económicas por demandas, sanciones o multas, Deterioro y imagen de la Entidad debido a la pérdida o divulgación de información confidencial por causa de la  inadecuada disposición final de información en formato físico 
Manejo inadecuado de la información por el usuario responsable</v>
      </c>
      <c r="D12" s="72" t="str">
        <f>IF('8. Seguimiento Cuatrimestral'!D12:D14="","",'8. Seguimiento Cuatrimestral'!D12:D14)</f>
        <v>Gestión</v>
      </c>
      <c r="E12" s="106">
        <f>'8. Seguimiento Cuatrimestral'!F12:F14</f>
        <v>0.2</v>
      </c>
      <c r="F12" s="106">
        <f>'8. Seguimiento Cuatrimestral'!K12:K14</f>
        <v>0</v>
      </c>
      <c r="G12" s="106">
        <f>'8. Seguimiento Cuatrimestral'!N12:N14</f>
        <v>0</v>
      </c>
      <c r="H12" s="106">
        <f>'8. Seguimiento Cuatrimestral'!S12:S14</f>
        <v>0</v>
      </c>
      <c r="I12" s="106" t="str">
        <f>'8. Seguimiento Cuatrimestral'!V12:V14</f>
        <v/>
      </c>
      <c r="J12" s="106" t="str">
        <f>'8. Seguimiento Cuatrimestral'!AA12:AA14</f>
        <v/>
      </c>
      <c r="K12" s="7"/>
      <c r="L12" s="7"/>
      <c r="M12" s="7"/>
      <c r="N12" s="7"/>
      <c r="O12" s="7"/>
      <c r="P12" s="7"/>
      <c r="Q12" s="7"/>
      <c r="R12" s="7"/>
      <c r="S12" s="7"/>
      <c r="T12" s="7"/>
      <c r="U12" s="7"/>
      <c r="V12" s="7"/>
      <c r="W12" s="7"/>
      <c r="X12" s="7"/>
      <c r="Y12" s="7"/>
      <c r="Z12" s="8"/>
    </row>
    <row r="13">
      <c r="A13" s="43"/>
      <c r="B13" s="43"/>
      <c r="C13" s="43"/>
      <c r="D13" s="43"/>
      <c r="E13" s="43"/>
      <c r="F13" s="43"/>
      <c r="G13" s="43"/>
      <c r="H13" s="43"/>
      <c r="I13" s="43"/>
      <c r="J13" s="43"/>
      <c r="K13" s="7"/>
      <c r="L13" s="7"/>
      <c r="M13" s="7"/>
      <c r="N13" s="7"/>
      <c r="O13" s="7"/>
      <c r="P13" s="7"/>
      <c r="Q13" s="7"/>
      <c r="R13" s="7"/>
      <c r="S13" s="7"/>
      <c r="T13" s="7"/>
      <c r="U13" s="7"/>
      <c r="V13" s="7"/>
      <c r="W13" s="7"/>
      <c r="X13" s="7"/>
      <c r="Y13" s="7"/>
      <c r="Z13" s="8"/>
    </row>
    <row r="14">
      <c r="A14" s="48"/>
      <c r="B14" s="48"/>
      <c r="C14" s="48"/>
      <c r="D14" s="48"/>
      <c r="E14" s="48"/>
      <c r="F14" s="48"/>
      <c r="G14" s="48"/>
      <c r="H14" s="48"/>
      <c r="I14" s="48"/>
      <c r="J14" s="48"/>
      <c r="K14" s="7"/>
      <c r="L14" s="7"/>
      <c r="M14" s="7"/>
      <c r="N14" s="7"/>
      <c r="O14" s="7"/>
      <c r="P14" s="7"/>
      <c r="Q14" s="7"/>
      <c r="R14" s="7"/>
      <c r="S14" s="7"/>
      <c r="T14" s="7"/>
      <c r="U14" s="7"/>
      <c r="V14" s="7"/>
      <c r="W14" s="7"/>
      <c r="X14" s="7"/>
      <c r="Y14" s="7"/>
      <c r="Z14" s="8"/>
    </row>
    <row r="15" ht="16.5" customHeight="1">
      <c r="A15" s="49">
        <v>3.0</v>
      </c>
      <c r="B15" s="72" t="str">
        <f>IF('8. Seguimiento Cuatrimestral'!B15:B17="","",'8. Seguimiento Cuatrimestral'!B15:B17)</f>
        <v>Gestión Documental</v>
      </c>
      <c r="C15" s="72" t="str">
        <f>IF('8. Seguimiento Cuatrimestral'!C15:C17="","",'8. Seguimiento Cuatrimestral'!C15:C17)</f>
        <v>Posibilidad de afectacion reputacional al no dar respuesta a peticiones por no encontrarse registradas en el sistema de correspondencia debido a la recepcion de comunicaciones por canales no oficiales, falta de informacion o fallas en el sistema.</v>
      </c>
      <c r="D15" s="72" t="str">
        <f>IF('8. Seguimiento Cuatrimestral'!D15:D17="","",'8. Seguimiento Cuatrimestral'!D15:D17)</f>
        <v>Gestión</v>
      </c>
      <c r="E15" s="106">
        <f>'8. Seguimiento Cuatrimestral'!F15:F17</f>
        <v>0.33</v>
      </c>
      <c r="F15" s="106">
        <f>'8. Seguimiento Cuatrimestral'!K15:K17</f>
        <v>0</v>
      </c>
      <c r="G15" s="106">
        <f>'8. Seguimiento Cuatrimestral'!N15:N17</f>
        <v>0.67</v>
      </c>
      <c r="H15" s="106" t="str">
        <f>'8. Seguimiento Cuatrimestral'!S15:S17</f>
        <v/>
      </c>
      <c r="I15" s="106" t="str">
        <f>'8. Seguimiento Cuatrimestral'!V15:V17</f>
        <v/>
      </c>
      <c r="J15" s="106" t="str">
        <f>'8. Seguimiento Cuatrimestral'!AA15:AA17</f>
        <v/>
      </c>
      <c r="K15" s="7"/>
      <c r="L15" s="7"/>
      <c r="M15" s="7"/>
      <c r="N15" s="7"/>
      <c r="O15" s="7"/>
      <c r="P15" s="7"/>
      <c r="Q15" s="7"/>
      <c r="R15" s="7"/>
      <c r="S15" s="7"/>
      <c r="T15" s="7"/>
      <c r="U15" s="7"/>
      <c r="V15" s="7"/>
      <c r="W15" s="7"/>
      <c r="X15" s="7"/>
      <c r="Y15" s="7"/>
      <c r="Z15" s="8"/>
    </row>
    <row r="16">
      <c r="A16" s="43"/>
      <c r="B16" s="43"/>
      <c r="C16" s="43"/>
      <c r="D16" s="43"/>
      <c r="E16" s="43"/>
      <c r="F16" s="43"/>
      <c r="G16" s="43"/>
      <c r="H16" s="43"/>
      <c r="I16" s="43"/>
      <c r="J16" s="43"/>
      <c r="K16" s="7"/>
      <c r="L16" s="7"/>
      <c r="M16" s="7"/>
      <c r="N16" s="7"/>
      <c r="O16" s="7"/>
      <c r="P16" s="7"/>
      <c r="Q16" s="7"/>
      <c r="R16" s="7"/>
      <c r="S16" s="7"/>
      <c r="T16" s="7"/>
      <c r="U16" s="7"/>
      <c r="V16" s="7"/>
      <c r="W16" s="7"/>
      <c r="X16" s="7"/>
      <c r="Y16" s="7"/>
      <c r="Z16" s="8"/>
    </row>
    <row r="17">
      <c r="A17" s="48"/>
      <c r="B17" s="48"/>
      <c r="C17" s="48"/>
      <c r="D17" s="48"/>
      <c r="E17" s="48"/>
      <c r="F17" s="48"/>
      <c r="G17" s="48"/>
      <c r="H17" s="48"/>
      <c r="I17" s="48"/>
      <c r="J17" s="48"/>
      <c r="K17" s="7"/>
      <c r="L17" s="7"/>
      <c r="M17" s="7"/>
      <c r="N17" s="7"/>
      <c r="O17" s="7"/>
      <c r="P17" s="7"/>
      <c r="Q17" s="7"/>
      <c r="R17" s="7"/>
      <c r="S17" s="7"/>
      <c r="T17" s="7"/>
      <c r="U17" s="7"/>
      <c r="V17" s="7"/>
      <c r="W17" s="7"/>
      <c r="X17" s="7"/>
      <c r="Y17" s="7"/>
      <c r="Z17" s="8"/>
    </row>
    <row r="18" ht="16.5" customHeight="1">
      <c r="A18" s="49">
        <v>4.0</v>
      </c>
      <c r="B18" s="72" t="str">
        <f>IF('8. Seguimiento Cuatrimestral'!B18:B20="","",'8. Seguimiento Cuatrimestral'!B18:B20)</f>
        <v>Gestión Documental</v>
      </c>
      <c r="C18" s="72" t="str">
        <f>IF('8. Seguimiento Cuatrimestral'!C18:C20="","",'8. Seguimiento Cuatrimestral'!C18:C20)</f>
        <v>Posibilidad de afectación economica y presupuestal por sustracción no autorizada de documentos</v>
      </c>
      <c r="D18" s="72" t="str">
        <f>IF('8. Seguimiento Cuatrimestral'!D18:D20="","",'8. Seguimiento Cuatrimestral'!D18:D20)</f>
        <v>Corrupción</v>
      </c>
      <c r="E18" s="106">
        <f>'8. Seguimiento Cuatrimestral'!F18:F20</f>
        <v>0.25</v>
      </c>
      <c r="F18" s="106">
        <f>'8. Seguimiento Cuatrimestral'!K18:K20</f>
        <v>0</v>
      </c>
      <c r="G18" s="106">
        <f>'8. Seguimiento Cuatrimestral'!N18:N20</f>
        <v>0.5</v>
      </c>
      <c r="H18" s="106" t="str">
        <f>'8. Seguimiento Cuatrimestral'!S18:S20</f>
        <v/>
      </c>
      <c r="I18" s="106" t="str">
        <f>'8. Seguimiento Cuatrimestral'!V18:V20</f>
        <v/>
      </c>
      <c r="J18" s="106" t="str">
        <f>'8. Seguimiento Cuatrimestral'!AA18:AA20</f>
        <v/>
      </c>
      <c r="K18" s="7"/>
      <c r="L18" s="7"/>
      <c r="M18" s="7"/>
      <c r="N18" s="7"/>
      <c r="O18" s="7"/>
      <c r="P18" s="7"/>
      <c r="Q18" s="7"/>
      <c r="R18" s="7"/>
      <c r="S18" s="7"/>
      <c r="T18" s="7"/>
      <c r="U18" s="7"/>
      <c r="V18" s="7"/>
      <c r="W18" s="7"/>
      <c r="X18" s="7"/>
      <c r="Y18" s="7"/>
      <c r="Z18" s="8"/>
    </row>
    <row r="19">
      <c r="A19" s="43"/>
      <c r="B19" s="43"/>
      <c r="C19" s="43"/>
      <c r="D19" s="43"/>
      <c r="E19" s="43"/>
      <c r="F19" s="43"/>
      <c r="G19" s="43"/>
      <c r="H19" s="43"/>
      <c r="I19" s="43"/>
      <c r="J19" s="43"/>
      <c r="K19" s="7"/>
      <c r="L19" s="7"/>
      <c r="M19" s="7"/>
      <c r="N19" s="7"/>
      <c r="O19" s="7"/>
      <c r="P19" s="7"/>
      <c r="Q19" s="7"/>
      <c r="R19" s="7"/>
      <c r="S19" s="7"/>
      <c r="T19" s="7"/>
      <c r="U19" s="7"/>
      <c r="V19" s="7"/>
      <c r="W19" s="7"/>
      <c r="X19" s="7"/>
      <c r="Y19" s="7"/>
      <c r="Z19" s="8"/>
    </row>
    <row r="20">
      <c r="A20" s="48"/>
      <c r="B20" s="48"/>
      <c r="C20" s="48"/>
      <c r="D20" s="48"/>
      <c r="E20" s="48"/>
      <c r="F20" s="48"/>
      <c r="G20" s="48"/>
      <c r="H20" s="48"/>
      <c r="I20" s="48"/>
      <c r="J20" s="48"/>
      <c r="K20" s="7"/>
      <c r="L20" s="7"/>
      <c r="M20" s="7"/>
      <c r="N20" s="7"/>
      <c r="O20" s="7"/>
      <c r="P20" s="7"/>
      <c r="Q20" s="7"/>
      <c r="R20" s="7"/>
      <c r="S20" s="7"/>
      <c r="T20" s="7"/>
      <c r="U20" s="7"/>
      <c r="V20" s="7"/>
      <c r="W20" s="7"/>
      <c r="X20" s="7"/>
      <c r="Y20" s="7"/>
      <c r="Z20" s="8"/>
    </row>
    <row r="21" ht="16.5" customHeight="1">
      <c r="A21" s="49">
        <v>5.0</v>
      </c>
      <c r="B21" s="72" t="str">
        <f>IF('8. Seguimiento Cuatrimestral'!B21:B23="","",'8. Seguimiento Cuatrimestral'!B21:B23)</f>
        <v/>
      </c>
      <c r="C21" s="72" t="str">
        <f>IF('8. Seguimiento Cuatrimestral'!C21:C23="","",'8. Seguimiento Cuatrimestral'!C21:C23)</f>
        <v/>
      </c>
      <c r="D21" s="72" t="str">
        <f>IF('8. Seguimiento Cuatrimestral'!D21:D23="","",'8. Seguimiento Cuatrimestral'!D21:D23)</f>
        <v/>
      </c>
      <c r="E21" s="106" t="str">
        <f>'8. Seguimiento Cuatrimestral'!F21:F23</f>
        <v/>
      </c>
      <c r="F21" s="106" t="str">
        <f>'8. Seguimiento Cuatrimestral'!K21:K23</f>
        <v/>
      </c>
      <c r="G21" s="106" t="str">
        <f>'8. Seguimiento Cuatrimestral'!N21:N23</f>
        <v/>
      </c>
      <c r="H21" s="106" t="str">
        <f>'8. Seguimiento Cuatrimestral'!S21:S23</f>
        <v/>
      </c>
      <c r="I21" s="106" t="str">
        <f>'8. Seguimiento Cuatrimestral'!V21:V23</f>
        <v/>
      </c>
      <c r="J21" s="106" t="str">
        <f>'8. Seguimiento Cuatrimestral'!AA21:AA23</f>
        <v/>
      </c>
      <c r="K21" s="7"/>
      <c r="L21" s="7"/>
      <c r="M21" s="7"/>
      <c r="N21" s="7"/>
      <c r="O21" s="7"/>
      <c r="P21" s="7"/>
      <c r="Q21" s="7"/>
      <c r="R21" s="7"/>
      <c r="S21" s="7"/>
      <c r="T21" s="7"/>
      <c r="U21" s="7"/>
      <c r="V21" s="7"/>
      <c r="W21" s="7"/>
      <c r="X21" s="7"/>
      <c r="Y21" s="7"/>
      <c r="Z21" s="8"/>
    </row>
    <row r="22" ht="15.75" customHeight="1">
      <c r="A22" s="43"/>
      <c r="B22" s="43"/>
      <c r="C22" s="43"/>
      <c r="D22" s="43"/>
      <c r="E22" s="43"/>
      <c r="F22" s="43"/>
      <c r="G22" s="43"/>
      <c r="H22" s="43"/>
      <c r="I22" s="43"/>
      <c r="J22" s="43"/>
      <c r="K22" s="7"/>
      <c r="L22" s="7"/>
      <c r="M22" s="7"/>
      <c r="N22" s="7"/>
      <c r="O22" s="7"/>
      <c r="P22" s="7"/>
      <c r="Q22" s="7"/>
      <c r="R22" s="7"/>
      <c r="S22" s="7"/>
      <c r="T22" s="7"/>
      <c r="U22" s="7"/>
      <c r="V22" s="7"/>
      <c r="W22" s="7"/>
      <c r="X22" s="7"/>
      <c r="Y22" s="7"/>
      <c r="Z22" s="8"/>
    </row>
    <row r="23" ht="15.75" customHeight="1">
      <c r="A23" s="48"/>
      <c r="B23" s="48"/>
      <c r="C23" s="48"/>
      <c r="D23" s="48"/>
      <c r="E23" s="48"/>
      <c r="F23" s="48"/>
      <c r="G23" s="48"/>
      <c r="H23" s="48"/>
      <c r="I23" s="48"/>
      <c r="J23" s="48"/>
      <c r="K23" s="7"/>
      <c r="L23" s="7"/>
      <c r="M23" s="7"/>
      <c r="N23" s="7"/>
      <c r="O23" s="7"/>
      <c r="P23" s="7"/>
      <c r="Q23" s="7"/>
      <c r="R23" s="7"/>
      <c r="S23" s="7"/>
      <c r="T23" s="7"/>
      <c r="U23" s="7"/>
      <c r="V23" s="7"/>
      <c r="W23" s="7"/>
      <c r="X23" s="7"/>
      <c r="Y23" s="7"/>
      <c r="Z23" s="8"/>
    </row>
    <row r="24" ht="16.5" customHeight="1">
      <c r="A24" s="49">
        <v>6.0</v>
      </c>
      <c r="B24" s="72" t="str">
        <f>IF('8. Seguimiento Cuatrimestral'!B24:B26="","",'8. Seguimiento Cuatrimestral'!B24:B26)</f>
        <v/>
      </c>
      <c r="C24" s="72" t="str">
        <f>IF('8. Seguimiento Cuatrimestral'!C24:C26="","",'8. Seguimiento Cuatrimestral'!C24:C26)</f>
        <v/>
      </c>
      <c r="D24" s="72" t="str">
        <f>IF('8. Seguimiento Cuatrimestral'!D24:D26="","",'8. Seguimiento Cuatrimestral'!D24:D26)</f>
        <v/>
      </c>
      <c r="E24" s="106" t="str">
        <f>'8. Seguimiento Cuatrimestral'!F24:F26</f>
        <v/>
      </c>
      <c r="F24" s="106" t="str">
        <f>'8. Seguimiento Cuatrimestral'!K24:K26</f>
        <v/>
      </c>
      <c r="G24" s="106" t="str">
        <f>'8. Seguimiento Cuatrimestral'!N24:N26</f>
        <v/>
      </c>
      <c r="H24" s="106" t="str">
        <f>'8. Seguimiento Cuatrimestral'!S24:S26</f>
        <v/>
      </c>
      <c r="I24" s="106" t="str">
        <f>'8. Seguimiento Cuatrimestral'!V24:V26</f>
        <v/>
      </c>
      <c r="J24" s="106" t="str">
        <f>'8. Seguimiento Cuatrimestral'!AA24:AA26</f>
        <v/>
      </c>
      <c r="K24" s="7"/>
      <c r="L24" s="7"/>
      <c r="M24" s="7"/>
      <c r="N24" s="7"/>
      <c r="O24" s="7"/>
      <c r="P24" s="7"/>
      <c r="Q24" s="7"/>
      <c r="R24" s="7"/>
      <c r="S24" s="7"/>
      <c r="T24" s="7"/>
      <c r="U24" s="7"/>
      <c r="V24" s="7"/>
      <c r="W24" s="7"/>
      <c r="X24" s="7"/>
      <c r="Y24" s="7"/>
      <c r="Z24" s="8"/>
    </row>
    <row r="25" ht="15.75" customHeight="1">
      <c r="A25" s="43"/>
      <c r="B25" s="43"/>
      <c r="C25" s="43"/>
      <c r="D25" s="43"/>
      <c r="E25" s="43"/>
      <c r="F25" s="43"/>
      <c r="G25" s="43"/>
      <c r="H25" s="43"/>
      <c r="I25" s="43"/>
      <c r="J25" s="43"/>
      <c r="K25" s="7"/>
      <c r="L25" s="7"/>
      <c r="M25" s="7"/>
      <c r="N25" s="7"/>
      <c r="O25" s="7"/>
      <c r="P25" s="7"/>
      <c r="Q25" s="7"/>
      <c r="R25" s="7"/>
      <c r="S25" s="7"/>
      <c r="T25" s="7"/>
      <c r="U25" s="7"/>
      <c r="V25" s="7"/>
      <c r="W25" s="7"/>
      <c r="X25" s="7"/>
      <c r="Y25" s="7"/>
      <c r="Z25" s="8"/>
    </row>
    <row r="26" ht="15.75" customHeight="1">
      <c r="A26" s="48"/>
      <c r="B26" s="48"/>
      <c r="C26" s="48"/>
      <c r="D26" s="48"/>
      <c r="E26" s="48"/>
      <c r="F26" s="48"/>
      <c r="G26" s="48"/>
      <c r="H26" s="48"/>
      <c r="I26" s="48"/>
      <c r="J26" s="48"/>
      <c r="K26" s="7"/>
      <c r="L26" s="7"/>
      <c r="M26" s="7"/>
      <c r="N26" s="7"/>
      <c r="O26" s="7"/>
      <c r="P26" s="7"/>
      <c r="Q26" s="7"/>
      <c r="R26" s="7"/>
      <c r="S26" s="7"/>
      <c r="T26" s="7"/>
      <c r="U26" s="7"/>
      <c r="V26" s="7"/>
      <c r="W26" s="7"/>
      <c r="X26" s="7"/>
      <c r="Y26" s="7"/>
      <c r="Z26" s="8"/>
    </row>
    <row r="27" ht="16.5" customHeight="1">
      <c r="A27" s="49">
        <v>7.0</v>
      </c>
      <c r="B27" s="72" t="str">
        <f>IF('8. Seguimiento Cuatrimestral'!B27:B29="","",'8. Seguimiento Cuatrimestral'!B27:B29)</f>
        <v/>
      </c>
      <c r="C27" s="72" t="str">
        <f>IF('8. Seguimiento Cuatrimestral'!C27:C29="","",'8. Seguimiento Cuatrimestral'!C27:C29)</f>
        <v/>
      </c>
      <c r="D27" s="72" t="str">
        <f>IF('8. Seguimiento Cuatrimestral'!D27:D29="","",'8. Seguimiento Cuatrimestral'!D27:D29)</f>
        <v/>
      </c>
      <c r="E27" s="106" t="str">
        <f>'8. Seguimiento Cuatrimestral'!F27:F29</f>
        <v/>
      </c>
      <c r="F27" s="106" t="str">
        <f>'8. Seguimiento Cuatrimestral'!K27:K29</f>
        <v/>
      </c>
      <c r="G27" s="106" t="str">
        <f>'8. Seguimiento Cuatrimestral'!N27:N29</f>
        <v/>
      </c>
      <c r="H27" s="106" t="str">
        <f>'8. Seguimiento Cuatrimestral'!S27:S29</f>
        <v/>
      </c>
      <c r="I27" s="106" t="str">
        <f>'8. Seguimiento Cuatrimestral'!V27:V29</f>
        <v/>
      </c>
      <c r="J27" s="106" t="str">
        <f>'8. Seguimiento Cuatrimestral'!AA27:AA29</f>
        <v/>
      </c>
      <c r="K27" s="7"/>
      <c r="L27" s="7"/>
      <c r="M27" s="7"/>
      <c r="N27" s="7"/>
      <c r="O27" s="7"/>
      <c r="P27" s="7"/>
      <c r="Q27" s="7"/>
      <c r="R27" s="7"/>
      <c r="S27" s="7"/>
      <c r="T27" s="7"/>
      <c r="U27" s="7"/>
      <c r="V27" s="7"/>
      <c r="W27" s="7"/>
      <c r="X27" s="7"/>
      <c r="Y27" s="7"/>
      <c r="Z27" s="8"/>
    </row>
    <row r="28" ht="15.75" customHeight="1">
      <c r="A28" s="43"/>
      <c r="B28" s="43"/>
      <c r="C28" s="43"/>
      <c r="D28" s="43"/>
      <c r="E28" s="43"/>
      <c r="F28" s="43"/>
      <c r="G28" s="43"/>
      <c r="H28" s="43"/>
      <c r="I28" s="43"/>
      <c r="J28" s="43"/>
      <c r="K28" s="7"/>
      <c r="L28" s="7"/>
      <c r="M28" s="7"/>
      <c r="N28" s="7"/>
      <c r="O28" s="7"/>
      <c r="P28" s="7"/>
      <c r="Q28" s="7"/>
      <c r="R28" s="7"/>
      <c r="S28" s="7"/>
      <c r="T28" s="7"/>
      <c r="U28" s="7"/>
      <c r="V28" s="7"/>
      <c r="W28" s="7"/>
      <c r="X28" s="7"/>
      <c r="Y28" s="7"/>
      <c r="Z28" s="8"/>
    </row>
    <row r="29" ht="15.75" customHeight="1">
      <c r="A29" s="48"/>
      <c r="B29" s="48"/>
      <c r="C29" s="48"/>
      <c r="D29" s="48"/>
      <c r="E29" s="48"/>
      <c r="F29" s="48"/>
      <c r="G29" s="48"/>
      <c r="H29" s="48"/>
      <c r="I29" s="48"/>
      <c r="J29" s="48"/>
      <c r="K29" s="7"/>
      <c r="L29" s="7"/>
      <c r="M29" s="7"/>
      <c r="N29" s="7"/>
      <c r="O29" s="7"/>
      <c r="P29" s="7"/>
      <c r="Q29" s="7"/>
      <c r="R29" s="7"/>
      <c r="S29" s="7"/>
      <c r="T29" s="7"/>
      <c r="U29" s="7"/>
      <c r="V29" s="7"/>
      <c r="W29" s="7"/>
      <c r="X29" s="7"/>
      <c r="Y29" s="7"/>
      <c r="Z29" s="8"/>
    </row>
    <row r="30" ht="16.5" customHeight="1">
      <c r="A30" s="49">
        <v>8.0</v>
      </c>
      <c r="B30" s="72" t="str">
        <f>IF('8. Seguimiento Cuatrimestral'!B30:B32="","",'8. Seguimiento Cuatrimestral'!B30:B32)</f>
        <v/>
      </c>
      <c r="C30" s="72" t="str">
        <f>IF('8. Seguimiento Cuatrimestral'!C30:C32="","",'8. Seguimiento Cuatrimestral'!C30:C32)</f>
        <v/>
      </c>
      <c r="D30" s="72" t="str">
        <f>IF('8. Seguimiento Cuatrimestral'!D30:D32="","",'8. Seguimiento Cuatrimestral'!D30:D32)</f>
        <v/>
      </c>
      <c r="E30" s="106" t="str">
        <f>'8. Seguimiento Cuatrimestral'!F30:F32</f>
        <v/>
      </c>
      <c r="F30" s="106" t="str">
        <f>'8. Seguimiento Cuatrimestral'!K30:K32</f>
        <v/>
      </c>
      <c r="G30" s="106" t="str">
        <f>'8. Seguimiento Cuatrimestral'!N30:N32</f>
        <v/>
      </c>
      <c r="H30" s="106" t="str">
        <f>'8. Seguimiento Cuatrimestral'!S30:S32</f>
        <v/>
      </c>
      <c r="I30" s="106" t="str">
        <f>'8. Seguimiento Cuatrimestral'!V30:V32</f>
        <v/>
      </c>
      <c r="J30" s="106" t="str">
        <f>'8. Seguimiento Cuatrimestral'!AA30:AA32</f>
        <v/>
      </c>
      <c r="K30" s="7"/>
      <c r="L30" s="7"/>
      <c r="M30" s="7"/>
      <c r="N30" s="7"/>
      <c r="O30" s="7"/>
      <c r="P30" s="7"/>
      <c r="Q30" s="7"/>
      <c r="R30" s="7"/>
      <c r="S30" s="7"/>
      <c r="T30" s="7"/>
      <c r="U30" s="7"/>
      <c r="V30" s="7"/>
      <c r="W30" s="7"/>
      <c r="X30" s="7"/>
      <c r="Y30" s="7"/>
      <c r="Z30" s="8"/>
    </row>
    <row r="31" ht="15.75" customHeight="1">
      <c r="A31" s="43"/>
      <c r="B31" s="43"/>
      <c r="C31" s="43"/>
      <c r="D31" s="43"/>
      <c r="E31" s="43"/>
      <c r="F31" s="43"/>
      <c r="G31" s="43"/>
      <c r="H31" s="43"/>
      <c r="I31" s="43"/>
      <c r="J31" s="43"/>
      <c r="K31" s="7"/>
      <c r="L31" s="7"/>
      <c r="M31" s="7"/>
      <c r="N31" s="7"/>
      <c r="O31" s="7"/>
      <c r="P31" s="7"/>
      <c r="Q31" s="7"/>
      <c r="R31" s="7"/>
      <c r="S31" s="7"/>
      <c r="T31" s="7"/>
      <c r="U31" s="7"/>
      <c r="V31" s="7"/>
      <c r="W31" s="7"/>
      <c r="X31" s="7"/>
      <c r="Y31" s="7"/>
      <c r="Z31" s="8"/>
    </row>
    <row r="32" ht="15.75" customHeight="1">
      <c r="A32" s="48"/>
      <c r="B32" s="48"/>
      <c r="C32" s="48"/>
      <c r="D32" s="48"/>
      <c r="E32" s="48"/>
      <c r="F32" s="48"/>
      <c r="G32" s="48"/>
      <c r="H32" s="48"/>
      <c r="I32" s="48"/>
      <c r="J32" s="48"/>
      <c r="K32" s="7"/>
      <c r="L32" s="7"/>
      <c r="M32" s="7"/>
      <c r="N32" s="7"/>
      <c r="O32" s="7"/>
      <c r="P32" s="7"/>
      <c r="Q32" s="7"/>
      <c r="R32" s="7"/>
      <c r="S32" s="7"/>
      <c r="T32" s="7"/>
      <c r="U32" s="7"/>
      <c r="V32" s="7"/>
      <c r="W32" s="7"/>
      <c r="X32" s="7"/>
      <c r="Y32" s="7"/>
      <c r="Z32" s="8"/>
    </row>
    <row r="33" ht="16.5" customHeight="1">
      <c r="A33" s="49">
        <v>9.0</v>
      </c>
      <c r="B33" s="72" t="str">
        <f>IF('8. Seguimiento Cuatrimestral'!B33:B35="","",'8. Seguimiento Cuatrimestral'!B33:B35)</f>
        <v/>
      </c>
      <c r="C33" s="72" t="str">
        <f>IF('8. Seguimiento Cuatrimestral'!C33:C35="","",'8. Seguimiento Cuatrimestral'!C33:C35)</f>
        <v/>
      </c>
      <c r="D33" s="72" t="str">
        <f>IF('8. Seguimiento Cuatrimestral'!D33:D35="","",'8. Seguimiento Cuatrimestral'!D33:D35)</f>
        <v/>
      </c>
      <c r="E33" s="106" t="str">
        <f>'8. Seguimiento Cuatrimestral'!F33:F35</f>
        <v/>
      </c>
      <c r="F33" s="106" t="str">
        <f>'8. Seguimiento Cuatrimestral'!K33:K35</f>
        <v/>
      </c>
      <c r="G33" s="106" t="str">
        <f>'8. Seguimiento Cuatrimestral'!N33:N35</f>
        <v/>
      </c>
      <c r="H33" s="106" t="str">
        <f>'8. Seguimiento Cuatrimestral'!S33:S35</f>
        <v/>
      </c>
      <c r="I33" s="106" t="str">
        <f>'8. Seguimiento Cuatrimestral'!V33:V35</f>
        <v/>
      </c>
      <c r="J33" s="106" t="str">
        <f>'8. Seguimiento Cuatrimestral'!AA33:AA35</f>
        <v/>
      </c>
      <c r="K33" s="7"/>
      <c r="L33" s="7"/>
      <c r="M33" s="7"/>
      <c r="N33" s="7"/>
      <c r="O33" s="7"/>
      <c r="P33" s="7"/>
      <c r="Q33" s="7"/>
      <c r="R33" s="7"/>
      <c r="S33" s="7"/>
      <c r="T33" s="7"/>
      <c r="U33" s="7"/>
      <c r="V33" s="7"/>
      <c r="W33" s="7"/>
      <c r="X33" s="7"/>
      <c r="Y33" s="7"/>
      <c r="Z33" s="8"/>
    </row>
    <row r="34" ht="15.75" customHeight="1">
      <c r="A34" s="43"/>
      <c r="B34" s="43"/>
      <c r="C34" s="43"/>
      <c r="D34" s="43"/>
      <c r="E34" s="43"/>
      <c r="F34" s="43"/>
      <c r="G34" s="43"/>
      <c r="H34" s="43"/>
      <c r="I34" s="43"/>
      <c r="J34" s="43"/>
      <c r="K34" s="7"/>
      <c r="L34" s="7"/>
      <c r="M34" s="7"/>
      <c r="N34" s="7"/>
      <c r="O34" s="7"/>
      <c r="P34" s="7"/>
      <c r="Q34" s="7"/>
      <c r="R34" s="7"/>
      <c r="S34" s="7"/>
      <c r="T34" s="7"/>
      <c r="U34" s="7"/>
      <c r="V34" s="7"/>
      <c r="W34" s="7"/>
      <c r="X34" s="7"/>
      <c r="Y34" s="7"/>
      <c r="Z34" s="8"/>
    </row>
    <row r="35" ht="15.75" customHeight="1">
      <c r="A35" s="48"/>
      <c r="B35" s="48"/>
      <c r="C35" s="48"/>
      <c r="D35" s="48"/>
      <c r="E35" s="48"/>
      <c r="F35" s="48"/>
      <c r="G35" s="48"/>
      <c r="H35" s="48"/>
      <c r="I35" s="48"/>
      <c r="J35" s="48"/>
      <c r="K35" s="7"/>
      <c r="L35" s="7"/>
      <c r="M35" s="7"/>
      <c r="N35" s="7"/>
      <c r="O35" s="7"/>
      <c r="P35" s="7"/>
      <c r="Q35" s="7"/>
      <c r="R35" s="7"/>
      <c r="S35" s="7"/>
      <c r="T35" s="7"/>
      <c r="U35" s="7"/>
      <c r="V35" s="7"/>
      <c r="W35" s="7"/>
      <c r="X35" s="7"/>
      <c r="Y35" s="7"/>
      <c r="Z35" s="8"/>
    </row>
    <row r="36" ht="16.5" customHeight="1">
      <c r="A36" s="49">
        <v>10.0</v>
      </c>
      <c r="B36" s="72" t="str">
        <f>IF('8. Seguimiento Cuatrimestral'!B36:B38="","",'8. Seguimiento Cuatrimestral'!B36:B38)</f>
        <v/>
      </c>
      <c r="C36" s="72" t="str">
        <f>IF('8. Seguimiento Cuatrimestral'!C36:C38="","",'8. Seguimiento Cuatrimestral'!C36:C38)</f>
        <v/>
      </c>
      <c r="D36" s="72" t="str">
        <f>IF('8. Seguimiento Cuatrimestral'!D36:D38="","",'8. Seguimiento Cuatrimestral'!D36:D38)</f>
        <v/>
      </c>
      <c r="E36" s="106" t="str">
        <f>'8. Seguimiento Cuatrimestral'!F36:F38</f>
        <v/>
      </c>
      <c r="F36" s="106" t="str">
        <f>'8. Seguimiento Cuatrimestral'!K36:K38</f>
        <v/>
      </c>
      <c r="G36" s="106" t="str">
        <f>'8. Seguimiento Cuatrimestral'!N36:N38</f>
        <v/>
      </c>
      <c r="H36" s="106" t="str">
        <f>'8. Seguimiento Cuatrimestral'!S36:S38</f>
        <v/>
      </c>
      <c r="I36" s="106" t="str">
        <f>'8. Seguimiento Cuatrimestral'!V36:V38</f>
        <v/>
      </c>
      <c r="J36" s="106" t="str">
        <f>'8. Seguimiento Cuatrimestral'!AA36:AA38</f>
        <v/>
      </c>
      <c r="K36" s="7"/>
      <c r="L36" s="7"/>
      <c r="M36" s="7"/>
      <c r="N36" s="7"/>
      <c r="O36" s="7"/>
      <c r="P36" s="7"/>
      <c r="Q36" s="7"/>
      <c r="R36" s="7"/>
      <c r="S36" s="7"/>
      <c r="T36" s="7"/>
      <c r="U36" s="7"/>
      <c r="V36" s="7"/>
      <c r="W36" s="7"/>
      <c r="X36" s="7"/>
      <c r="Y36" s="7"/>
      <c r="Z36" s="8"/>
    </row>
    <row r="37" ht="15.75" customHeight="1">
      <c r="A37" s="43"/>
      <c r="B37" s="43"/>
      <c r="C37" s="43"/>
      <c r="D37" s="43"/>
      <c r="E37" s="43"/>
      <c r="F37" s="43"/>
      <c r="G37" s="43"/>
      <c r="H37" s="43"/>
      <c r="I37" s="43"/>
      <c r="J37" s="43"/>
      <c r="K37" s="7"/>
      <c r="L37" s="7"/>
      <c r="M37" s="7"/>
      <c r="N37" s="7"/>
      <c r="O37" s="7"/>
      <c r="P37" s="7"/>
      <c r="Q37" s="7"/>
      <c r="R37" s="7"/>
      <c r="S37" s="7"/>
      <c r="T37" s="7"/>
      <c r="U37" s="7"/>
      <c r="V37" s="7"/>
      <c r="W37" s="7"/>
      <c r="X37" s="7"/>
      <c r="Y37" s="7"/>
      <c r="Z37" s="8"/>
    </row>
    <row r="38" ht="15.75" customHeight="1">
      <c r="A38" s="48"/>
      <c r="B38" s="48"/>
      <c r="C38" s="48"/>
      <c r="D38" s="48"/>
      <c r="E38" s="48"/>
      <c r="F38" s="48"/>
      <c r="G38" s="48"/>
      <c r="H38" s="48"/>
      <c r="I38" s="48"/>
      <c r="J38" s="48"/>
      <c r="K38" s="7"/>
      <c r="L38" s="7"/>
      <c r="M38" s="7"/>
      <c r="N38" s="7"/>
      <c r="O38" s="7"/>
      <c r="P38" s="7"/>
      <c r="Q38" s="7"/>
      <c r="R38" s="7"/>
      <c r="S38" s="7"/>
      <c r="T38" s="7"/>
      <c r="U38" s="7"/>
      <c r="V38" s="7"/>
      <c r="W38" s="7"/>
      <c r="X38" s="7"/>
      <c r="Y38" s="7"/>
      <c r="Z38" s="8"/>
    </row>
    <row r="39" ht="16.5" customHeight="1">
      <c r="A39" s="49">
        <v>11.0</v>
      </c>
      <c r="B39" s="72" t="str">
        <f>IF('8. Seguimiento Cuatrimestral'!B39:B41="","",'8. Seguimiento Cuatrimestral'!B39:B41)</f>
        <v/>
      </c>
      <c r="C39" s="72" t="str">
        <f>IF('8. Seguimiento Cuatrimestral'!C39:C41="","",'8. Seguimiento Cuatrimestral'!C39:C41)</f>
        <v/>
      </c>
      <c r="D39" s="72" t="str">
        <f>IF('8. Seguimiento Cuatrimestral'!D39:D41="","",'8. Seguimiento Cuatrimestral'!D39:D41)</f>
        <v/>
      </c>
      <c r="E39" s="106" t="str">
        <f>'8. Seguimiento Cuatrimestral'!F39:F41</f>
        <v/>
      </c>
      <c r="F39" s="106" t="str">
        <f>'8. Seguimiento Cuatrimestral'!K39:K41</f>
        <v/>
      </c>
      <c r="G39" s="106" t="str">
        <f>'8. Seguimiento Cuatrimestral'!N39:N41</f>
        <v/>
      </c>
      <c r="H39" s="106" t="str">
        <f>'8. Seguimiento Cuatrimestral'!S39:S41</f>
        <v/>
      </c>
      <c r="I39" s="106" t="str">
        <f>'8. Seguimiento Cuatrimestral'!V39:V41</f>
        <v/>
      </c>
      <c r="J39" s="106" t="str">
        <f>'8. Seguimiento Cuatrimestral'!AA39:AA41</f>
        <v/>
      </c>
      <c r="K39" s="7"/>
      <c r="L39" s="7"/>
      <c r="M39" s="7"/>
      <c r="N39" s="7"/>
      <c r="O39" s="7"/>
      <c r="P39" s="7"/>
      <c r="Q39" s="7"/>
      <c r="R39" s="7"/>
      <c r="S39" s="7"/>
      <c r="T39" s="7"/>
      <c r="U39" s="7"/>
      <c r="V39" s="7"/>
      <c r="W39" s="7"/>
      <c r="X39" s="7"/>
      <c r="Y39" s="7"/>
      <c r="Z39" s="8"/>
    </row>
    <row r="40" ht="15.75" customHeight="1">
      <c r="A40" s="43"/>
      <c r="B40" s="43"/>
      <c r="C40" s="43"/>
      <c r="D40" s="43"/>
      <c r="E40" s="43"/>
      <c r="F40" s="43"/>
      <c r="G40" s="43"/>
      <c r="H40" s="43"/>
      <c r="I40" s="43"/>
      <c r="J40" s="43"/>
      <c r="K40" s="7"/>
      <c r="L40" s="7"/>
      <c r="M40" s="7"/>
      <c r="N40" s="7"/>
      <c r="O40" s="7"/>
      <c r="P40" s="7"/>
      <c r="Q40" s="7"/>
      <c r="R40" s="7"/>
      <c r="S40" s="7"/>
      <c r="T40" s="7"/>
      <c r="U40" s="7"/>
      <c r="V40" s="7"/>
      <c r="W40" s="7"/>
      <c r="X40" s="7"/>
      <c r="Y40" s="7"/>
      <c r="Z40" s="8"/>
    </row>
    <row r="41" ht="15.75" customHeight="1">
      <c r="A41" s="48"/>
      <c r="B41" s="48"/>
      <c r="C41" s="48"/>
      <c r="D41" s="48"/>
      <c r="E41" s="48"/>
      <c r="F41" s="48"/>
      <c r="G41" s="48"/>
      <c r="H41" s="48"/>
      <c r="I41" s="48"/>
      <c r="J41" s="48"/>
      <c r="K41" s="7"/>
      <c r="L41" s="7"/>
      <c r="M41" s="7"/>
      <c r="N41" s="7"/>
      <c r="O41" s="7"/>
      <c r="P41" s="7"/>
      <c r="Q41" s="7"/>
      <c r="R41" s="7"/>
      <c r="S41" s="7"/>
      <c r="T41" s="7"/>
      <c r="U41" s="7"/>
      <c r="V41" s="7"/>
      <c r="W41" s="7"/>
      <c r="X41" s="7"/>
      <c r="Y41" s="7"/>
      <c r="Z41" s="8"/>
    </row>
    <row r="42" ht="16.5" customHeight="1">
      <c r="A42" s="49">
        <v>12.0</v>
      </c>
      <c r="B42" s="72" t="str">
        <f>IF('8. Seguimiento Cuatrimestral'!B42:B44="","",'8. Seguimiento Cuatrimestral'!B42:B44)</f>
        <v/>
      </c>
      <c r="C42" s="72" t="str">
        <f>IF('8. Seguimiento Cuatrimestral'!C42:C44="","",'8. Seguimiento Cuatrimestral'!C42:C44)</f>
        <v/>
      </c>
      <c r="D42" s="72" t="str">
        <f>IF('8. Seguimiento Cuatrimestral'!D42:D44="","",'8. Seguimiento Cuatrimestral'!D42:D44)</f>
        <v/>
      </c>
      <c r="E42" s="106" t="str">
        <f>'8. Seguimiento Cuatrimestral'!F42:F44</f>
        <v/>
      </c>
      <c r="F42" s="106" t="str">
        <f>'8. Seguimiento Cuatrimestral'!K42:K44</f>
        <v/>
      </c>
      <c r="G42" s="106" t="str">
        <f>'8. Seguimiento Cuatrimestral'!N42:N44</f>
        <v/>
      </c>
      <c r="H42" s="106" t="str">
        <f>'8. Seguimiento Cuatrimestral'!S42:S44</f>
        <v/>
      </c>
      <c r="I42" s="106" t="str">
        <f>'8. Seguimiento Cuatrimestral'!V42:V44</f>
        <v/>
      </c>
      <c r="J42" s="106" t="str">
        <f>'8. Seguimiento Cuatrimestral'!AA42:AA44</f>
        <v/>
      </c>
      <c r="K42" s="7"/>
      <c r="L42" s="7"/>
      <c r="M42" s="7"/>
      <c r="N42" s="7"/>
      <c r="O42" s="7"/>
      <c r="P42" s="7"/>
      <c r="Q42" s="7"/>
      <c r="R42" s="7"/>
      <c r="S42" s="7"/>
      <c r="T42" s="7"/>
      <c r="U42" s="7"/>
      <c r="V42" s="7"/>
      <c r="W42" s="7"/>
      <c r="X42" s="7"/>
      <c r="Y42" s="7"/>
      <c r="Z42" s="8"/>
    </row>
    <row r="43" ht="15.75" customHeight="1">
      <c r="A43" s="43"/>
      <c r="B43" s="43"/>
      <c r="C43" s="43"/>
      <c r="D43" s="43"/>
      <c r="E43" s="43"/>
      <c r="F43" s="43"/>
      <c r="G43" s="43"/>
      <c r="H43" s="43"/>
      <c r="I43" s="43"/>
      <c r="J43" s="43"/>
      <c r="K43" s="7"/>
      <c r="L43" s="7"/>
      <c r="M43" s="7"/>
      <c r="N43" s="7"/>
      <c r="O43" s="7"/>
      <c r="P43" s="7"/>
      <c r="Q43" s="7"/>
      <c r="R43" s="7"/>
      <c r="S43" s="7"/>
      <c r="T43" s="7"/>
      <c r="U43" s="7"/>
      <c r="V43" s="7"/>
      <c r="W43" s="7"/>
      <c r="X43" s="7"/>
      <c r="Y43" s="7"/>
      <c r="Z43" s="8"/>
    </row>
    <row r="44" ht="15.75" customHeight="1">
      <c r="A44" s="48"/>
      <c r="B44" s="48"/>
      <c r="C44" s="48"/>
      <c r="D44" s="48"/>
      <c r="E44" s="48"/>
      <c r="F44" s="48"/>
      <c r="G44" s="48"/>
      <c r="H44" s="48"/>
      <c r="I44" s="48"/>
      <c r="J44" s="48"/>
      <c r="K44" s="7"/>
      <c r="L44" s="7"/>
      <c r="M44" s="7"/>
      <c r="N44" s="7"/>
      <c r="O44" s="7"/>
      <c r="P44" s="7"/>
      <c r="Q44" s="7"/>
      <c r="R44" s="7"/>
      <c r="S44" s="7"/>
      <c r="T44" s="7"/>
      <c r="U44" s="7"/>
      <c r="V44" s="7"/>
      <c r="W44" s="7"/>
      <c r="X44" s="7"/>
      <c r="Y44" s="7"/>
      <c r="Z44" s="8"/>
    </row>
    <row r="45" ht="16.5" customHeight="1">
      <c r="A45" s="49">
        <v>13.0</v>
      </c>
      <c r="B45" s="72" t="str">
        <f>IF('8. Seguimiento Cuatrimestral'!B45:B47="","",'8. Seguimiento Cuatrimestral'!B45:B47)</f>
        <v/>
      </c>
      <c r="C45" s="72" t="str">
        <f>IF('8. Seguimiento Cuatrimestral'!C45:C47="","",'8. Seguimiento Cuatrimestral'!C45:C47)</f>
        <v/>
      </c>
      <c r="D45" s="72" t="str">
        <f>IF('8. Seguimiento Cuatrimestral'!D45:D47="","",'8. Seguimiento Cuatrimestral'!D45:D47)</f>
        <v/>
      </c>
      <c r="E45" s="106" t="str">
        <f>'8. Seguimiento Cuatrimestral'!F45:F47</f>
        <v/>
      </c>
      <c r="F45" s="106" t="str">
        <f>'8. Seguimiento Cuatrimestral'!K45:K47</f>
        <v/>
      </c>
      <c r="G45" s="106" t="str">
        <f>'8. Seguimiento Cuatrimestral'!N45:N47</f>
        <v/>
      </c>
      <c r="H45" s="106" t="str">
        <f>'8. Seguimiento Cuatrimestral'!S45:S47</f>
        <v/>
      </c>
      <c r="I45" s="106" t="str">
        <f>'8. Seguimiento Cuatrimestral'!V45:V47</f>
        <v/>
      </c>
      <c r="J45" s="106" t="str">
        <f>'8. Seguimiento Cuatrimestral'!AA45:AA47</f>
        <v/>
      </c>
      <c r="K45" s="7"/>
      <c r="L45" s="7"/>
      <c r="M45" s="7"/>
      <c r="N45" s="7"/>
      <c r="O45" s="7"/>
      <c r="P45" s="7"/>
      <c r="Q45" s="7"/>
      <c r="R45" s="7"/>
      <c r="S45" s="7"/>
      <c r="T45" s="7"/>
      <c r="U45" s="7"/>
      <c r="V45" s="7"/>
      <c r="W45" s="7"/>
      <c r="X45" s="7"/>
      <c r="Y45" s="7"/>
      <c r="Z45" s="8"/>
    </row>
    <row r="46" ht="15.75" customHeight="1">
      <c r="A46" s="43"/>
      <c r="B46" s="43"/>
      <c r="C46" s="43"/>
      <c r="D46" s="43"/>
      <c r="E46" s="43"/>
      <c r="F46" s="43"/>
      <c r="G46" s="43"/>
      <c r="H46" s="43"/>
      <c r="I46" s="43"/>
      <c r="J46" s="43"/>
      <c r="K46" s="7"/>
      <c r="L46" s="7"/>
      <c r="M46" s="7"/>
      <c r="N46" s="7"/>
      <c r="O46" s="7"/>
      <c r="P46" s="7"/>
      <c r="Q46" s="7"/>
      <c r="R46" s="7"/>
      <c r="S46" s="7"/>
      <c r="T46" s="7"/>
      <c r="U46" s="7"/>
      <c r="V46" s="7"/>
      <c r="W46" s="7"/>
      <c r="X46" s="7"/>
      <c r="Y46" s="7"/>
      <c r="Z46" s="8"/>
    </row>
    <row r="47" ht="15.75" customHeight="1">
      <c r="A47" s="48"/>
      <c r="B47" s="48"/>
      <c r="C47" s="48"/>
      <c r="D47" s="48"/>
      <c r="E47" s="48"/>
      <c r="F47" s="48"/>
      <c r="G47" s="48"/>
      <c r="H47" s="48"/>
      <c r="I47" s="48"/>
      <c r="J47" s="48"/>
      <c r="K47" s="7"/>
      <c r="L47" s="7"/>
      <c r="M47" s="7"/>
      <c r="N47" s="7"/>
      <c r="O47" s="7"/>
      <c r="P47" s="7"/>
      <c r="Q47" s="7"/>
      <c r="R47" s="7"/>
      <c r="S47" s="7"/>
      <c r="T47" s="7"/>
      <c r="U47" s="7"/>
      <c r="V47" s="7"/>
      <c r="W47" s="7"/>
      <c r="X47" s="7"/>
      <c r="Y47" s="7"/>
      <c r="Z47" s="8"/>
    </row>
    <row r="48" ht="16.5" customHeight="1">
      <c r="A48" s="49">
        <v>14.0</v>
      </c>
      <c r="B48" s="72" t="str">
        <f>IF('8. Seguimiento Cuatrimestral'!B48:B50="","",'8. Seguimiento Cuatrimestral'!B48:B50)</f>
        <v/>
      </c>
      <c r="C48" s="72" t="str">
        <f>IF('8. Seguimiento Cuatrimestral'!C48:C50="","",'8. Seguimiento Cuatrimestral'!C48:C50)</f>
        <v/>
      </c>
      <c r="D48" s="72" t="str">
        <f>IF('8. Seguimiento Cuatrimestral'!D48:D50="","",'8. Seguimiento Cuatrimestral'!D48:D50)</f>
        <v/>
      </c>
      <c r="E48" s="106" t="str">
        <f>'8. Seguimiento Cuatrimestral'!F48:F50</f>
        <v/>
      </c>
      <c r="F48" s="106" t="str">
        <f>'8. Seguimiento Cuatrimestral'!K48:K50</f>
        <v/>
      </c>
      <c r="G48" s="106" t="str">
        <f>'8. Seguimiento Cuatrimestral'!N48:N50</f>
        <v/>
      </c>
      <c r="H48" s="106" t="str">
        <f>'8. Seguimiento Cuatrimestral'!S48:S50</f>
        <v/>
      </c>
      <c r="I48" s="106" t="str">
        <f>'8. Seguimiento Cuatrimestral'!V48:V50</f>
        <v/>
      </c>
      <c r="J48" s="106" t="str">
        <f>'8. Seguimiento Cuatrimestral'!AA48:AA50</f>
        <v/>
      </c>
      <c r="K48" s="7"/>
      <c r="L48" s="7"/>
      <c r="M48" s="7"/>
      <c r="N48" s="7"/>
      <c r="O48" s="7"/>
      <c r="P48" s="7"/>
      <c r="Q48" s="7"/>
      <c r="R48" s="7"/>
      <c r="S48" s="7"/>
      <c r="T48" s="7"/>
      <c r="U48" s="7"/>
      <c r="V48" s="7"/>
      <c r="W48" s="7"/>
      <c r="X48" s="7"/>
      <c r="Y48" s="7"/>
      <c r="Z48" s="8"/>
    </row>
    <row r="49" ht="15.75" customHeight="1">
      <c r="A49" s="43"/>
      <c r="B49" s="43"/>
      <c r="C49" s="43"/>
      <c r="D49" s="43"/>
      <c r="E49" s="43"/>
      <c r="F49" s="43"/>
      <c r="G49" s="43"/>
      <c r="H49" s="43"/>
      <c r="I49" s="43"/>
      <c r="J49" s="43"/>
      <c r="K49" s="7"/>
      <c r="L49" s="7"/>
      <c r="M49" s="7"/>
      <c r="N49" s="7"/>
      <c r="O49" s="7"/>
      <c r="P49" s="7"/>
      <c r="Q49" s="7"/>
      <c r="R49" s="7"/>
      <c r="S49" s="7"/>
      <c r="T49" s="7"/>
      <c r="U49" s="7"/>
      <c r="V49" s="7"/>
      <c r="W49" s="7"/>
      <c r="X49" s="7"/>
      <c r="Y49" s="7"/>
      <c r="Z49" s="8"/>
    </row>
    <row r="50" ht="15.75" customHeight="1">
      <c r="A50" s="48"/>
      <c r="B50" s="48"/>
      <c r="C50" s="48"/>
      <c r="D50" s="48"/>
      <c r="E50" s="48"/>
      <c r="F50" s="48"/>
      <c r="G50" s="48"/>
      <c r="H50" s="48"/>
      <c r="I50" s="48"/>
      <c r="J50" s="48"/>
      <c r="K50" s="7"/>
      <c r="L50" s="7"/>
      <c r="M50" s="7"/>
      <c r="N50" s="7"/>
      <c r="O50" s="7"/>
      <c r="P50" s="7"/>
      <c r="Q50" s="7"/>
      <c r="R50" s="7"/>
      <c r="S50" s="7"/>
      <c r="T50" s="7"/>
      <c r="U50" s="7"/>
      <c r="V50" s="7"/>
      <c r="W50" s="7"/>
      <c r="X50" s="7"/>
      <c r="Y50" s="7"/>
      <c r="Z50" s="8"/>
    </row>
    <row r="51" ht="16.5" customHeight="1">
      <c r="A51" s="49">
        <v>15.0</v>
      </c>
      <c r="B51" s="72" t="str">
        <f>IF('8. Seguimiento Cuatrimestral'!B51:B53="","",'8. Seguimiento Cuatrimestral'!B51:B53)</f>
        <v/>
      </c>
      <c r="C51" s="72" t="str">
        <f>IF('8. Seguimiento Cuatrimestral'!C51:C53="","",'8. Seguimiento Cuatrimestral'!C51:C53)</f>
        <v/>
      </c>
      <c r="D51" s="72" t="str">
        <f>IF('8. Seguimiento Cuatrimestral'!D51:D53="","",'8. Seguimiento Cuatrimestral'!D51:D53)</f>
        <v/>
      </c>
      <c r="E51" s="106" t="str">
        <f>'8. Seguimiento Cuatrimestral'!F51:F53</f>
        <v/>
      </c>
      <c r="F51" s="106" t="str">
        <f>'8. Seguimiento Cuatrimestral'!K51:K53</f>
        <v/>
      </c>
      <c r="G51" s="106" t="str">
        <f>'8. Seguimiento Cuatrimestral'!N51:N53</f>
        <v/>
      </c>
      <c r="H51" s="106" t="str">
        <f>'8. Seguimiento Cuatrimestral'!S51:S53</f>
        <v/>
      </c>
      <c r="I51" s="106" t="str">
        <f>'8. Seguimiento Cuatrimestral'!V51:V53</f>
        <v/>
      </c>
      <c r="J51" s="106" t="str">
        <f>'8. Seguimiento Cuatrimestral'!AA51:AA53</f>
        <v/>
      </c>
      <c r="K51" s="7"/>
      <c r="L51" s="7"/>
      <c r="M51" s="7"/>
      <c r="N51" s="7"/>
      <c r="O51" s="7"/>
      <c r="P51" s="7"/>
      <c r="Q51" s="7"/>
      <c r="R51" s="7"/>
      <c r="S51" s="7"/>
      <c r="T51" s="7"/>
      <c r="U51" s="7"/>
      <c r="V51" s="7"/>
      <c r="W51" s="7"/>
      <c r="X51" s="7"/>
      <c r="Y51" s="7"/>
      <c r="Z51" s="8"/>
    </row>
    <row r="52" ht="15.75" customHeight="1">
      <c r="A52" s="43"/>
      <c r="B52" s="43"/>
      <c r="C52" s="43"/>
      <c r="D52" s="43"/>
      <c r="E52" s="43"/>
      <c r="F52" s="43"/>
      <c r="G52" s="43"/>
      <c r="H52" s="43"/>
      <c r="I52" s="43"/>
      <c r="J52" s="43"/>
      <c r="K52" s="7"/>
      <c r="L52" s="7"/>
      <c r="M52" s="7"/>
      <c r="N52" s="7"/>
      <c r="O52" s="7"/>
      <c r="P52" s="7"/>
      <c r="Q52" s="7"/>
      <c r="R52" s="7"/>
      <c r="S52" s="7"/>
      <c r="T52" s="7"/>
      <c r="U52" s="7"/>
      <c r="V52" s="7"/>
      <c r="W52" s="7"/>
      <c r="X52" s="7"/>
      <c r="Y52" s="7"/>
      <c r="Z52" s="8"/>
    </row>
    <row r="53" ht="15.75" customHeight="1">
      <c r="A53" s="48"/>
      <c r="B53" s="48"/>
      <c r="C53" s="48"/>
      <c r="D53" s="48"/>
      <c r="E53" s="48"/>
      <c r="F53" s="48"/>
      <c r="G53" s="48"/>
      <c r="H53" s="48"/>
      <c r="I53" s="48"/>
      <c r="J53" s="48"/>
      <c r="K53" s="7"/>
      <c r="L53" s="7"/>
      <c r="M53" s="7"/>
      <c r="N53" s="7"/>
      <c r="O53" s="7"/>
      <c r="P53" s="7"/>
      <c r="Q53" s="7"/>
      <c r="R53" s="7"/>
      <c r="S53" s="7"/>
      <c r="T53" s="7"/>
      <c r="U53" s="7"/>
      <c r="V53" s="7"/>
      <c r="W53" s="7"/>
      <c r="X53" s="7"/>
      <c r="Y53" s="7"/>
      <c r="Z53" s="8"/>
    </row>
    <row r="54" ht="16.5" customHeight="1">
      <c r="A54" s="49">
        <v>16.0</v>
      </c>
      <c r="B54" s="72" t="str">
        <f>IF('8. Seguimiento Cuatrimestral'!B54:B56="","",'8. Seguimiento Cuatrimestral'!B54:B56)</f>
        <v/>
      </c>
      <c r="C54" s="72" t="str">
        <f>IF('8. Seguimiento Cuatrimestral'!C54:C56="","",'8. Seguimiento Cuatrimestral'!C54:C56)</f>
        <v/>
      </c>
      <c r="D54" s="72" t="str">
        <f>IF('8. Seguimiento Cuatrimestral'!D54:D56="","",'8. Seguimiento Cuatrimestral'!D54:D56)</f>
        <v/>
      </c>
      <c r="E54" s="106" t="str">
        <f>'8. Seguimiento Cuatrimestral'!F54:F56</f>
        <v/>
      </c>
      <c r="F54" s="106" t="str">
        <f>'8. Seguimiento Cuatrimestral'!K54:K56</f>
        <v/>
      </c>
      <c r="G54" s="106" t="str">
        <f>'8. Seguimiento Cuatrimestral'!N54:N56</f>
        <v/>
      </c>
      <c r="H54" s="106" t="str">
        <f>'8. Seguimiento Cuatrimestral'!S54:S56</f>
        <v/>
      </c>
      <c r="I54" s="106" t="str">
        <f>'8. Seguimiento Cuatrimestral'!V54:V56</f>
        <v/>
      </c>
      <c r="J54" s="106" t="str">
        <f>'8. Seguimiento Cuatrimestral'!AA54:AA56</f>
        <v/>
      </c>
      <c r="K54" s="7"/>
      <c r="L54" s="7"/>
      <c r="M54" s="7"/>
      <c r="N54" s="7"/>
      <c r="O54" s="7"/>
      <c r="P54" s="7"/>
      <c r="Q54" s="7"/>
      <c r="R54" s="7"/>
      <c r="S54" s="7"/>
      <c r="T54" s="7"/>
      <c r="U54" s="7"/>
      <c r="V54" s="7"/>
      <c r="W54" s="7"/>
      <c r="X54" s="7"/>
      <c r="Y54" s="7"/>
      <c r="Z54" s="8"/>
    </row>
    <row r="55" ht="15.75" customHeight="1">
      <c r="A55" s="43"/>
      <c r="B55" s="43"/>
      <c r="C55" s="43"/>
      <c r="D55" s="43"/>
      <c r="E55" s="43"/>
      <c r="F55" s="43"/>
      <c r="G55" s="43"/>
      <c r="H55" s="43"/>
      <c r="I55" s="43"/>
      <c r="J55" s="43"/>
      <c r="K55" s="7"/>
      <c r="L55" s="7"/>
      <c r="M55" s="7"/>
      <c r="N55" s="7"/>
      <c r="O55" s="7"/>
      <c r="P55" s="7"/>
      <c r="Q55" s="7"/>
      <c r="R55" s="7"/>
      <c r="S55" s="7"/>
      <c r="T55" s="7"/>
      <c r="U55" s="7"/>
      <c r="V55" s="7"/>
      <c r="W55" s="7"/>
      <c r="X55" s="7"/>
      <c r="Y55" s="7"/>
      <c r="Z55" s="8"/>
    </row>
    <row r="56" ht="15.75" customHeight="1">
      <c r="A56" s="48"/>
      <c r="B56" s="48"/>
      <c r="C56" s="48"/>
      <c r="D56" s="48"/>
      <c r="E56" s="48"/>
      <c r="F56" s="48"/>
      <c r="G56" s="48"/>
      <c r="H56" s="48"/>
      <c r="I56" s="48"/>
      <c r="J56" s="48"/>
      <c r="K56" s="7"/>
      <c r="L56" s="7"/>
      <c r="M56" s="7"/>
      <c r="N56" s="7"/>
      <c r="O56" s="7"/>
      <c r="P56" s="7"/>
      <c r="Q56" s="7"/>
      <c r="R56" s="7"/>
      <c r="S56" s="7"/>
      <c r="T56" s="7"/>
      <c r="U56" s="7"/>
      <c r="V56" s="7"/>
      <c r="W56" s="7"/>
      <c r="X56" s="7"/>
      <c r="Y56" s="7"/>
      <c r="Z56" s="8"/>
    </row>
    <row r="57" ht="16.5" customHeight="1">
      <c r="A57" s="49">
        <v>17.0</v>
      </c>
      <c r="B57" s="72" t="str">
        <f>IF('8. Seguimiento Cuatrimestral'!B57:B59="","",'8. Seguimiento Cuatrimestral'!B57:B59)</f>
        <v/>
      </c>
      <c r="C57" s="72" t="str">
        <f>IF('8. Seguimiento Cuatrimestral'!C57:C59="","",'8. Seguimiento Cuatrimestral'!C57:C59)</f>
        <v/>
      </c>
      <c r="D57" s="72" t="str">
        <f>IF('8. Seguimiento Cuatrimestral'!D57:D59="","",'8. Seguimiento Cuatrimestral'!D57:D59)</f>
        <v/>
      </c>
      <c r="E57" s="106" t="str">
        <f>'8. Seguimiento Cuatrimestral'!F57:F59</f>
        <v/>
      </c>
      <c r="F57" s="106" t="str">
        <f>'8. Seguimiento Cuatrimestral'!K57:K59</f>
        <v/>
      </c>
      <c r="G57" s="106" t="str">
        <f>'8. Seguimiento Cuatrimestral'!N57:N59</f>
        <v/>
      </c>
      <c r="H57" s="106" t="str">
        <f>'8. Seguimiento Cuatrimestral'!S57:S59</f>
        <v/>
      </c>
      <c r="I57" s="106" t="str">
        <f>'8. Seguimiento Cuatrimestral'!V57:V59</f>
        <v/>
      </c>
      <c r="J57" s="106" t="str">
        <f>'8. Seguimiento Cuatrimestral'!AA57:AA59</f>
        <v/>
      </c>
      <c r="K57" s="7"/>
      <c r="L57" s="7"/>
      <c r="M57" s="7"/>
      <c r="N57" s="7"/>
      <c r="O57" s="7"/>
      <c r="P57" s="7"/>
      <c r="Q57" s="7"/>
      <c r="R57" s="7"/>
      <c r="S57" s="7"/>
      <c r="T57" s="7"/>
      <c r="U57" s="7"/>
      <c r="V57" s="7"/>
      <c r="W57" s="7"/>
      <c r="X57" s="7"/>
      <c r="Y57" s="7"/>
      <c r="Z57" s="8"/>
    </row>
    <row r="58" ht="15.75" customHeight="1">
      <c r="A58" s="43"/>
      <c r="B58" s="43"/>
      <c r="C58" s="43"/>
      <c r="D58" s="43"/>
      <c r="E58" s="43"/>
      <c r="F58" s="43"/>
      <c r="G58" s="43"/>
      <c r="H58" s="43"/>
      <c r="I58" s="43"/>
      <c r="J58" s="43"/>
      <c r="K58" s="7"/>
      <c r="L58" s="7"/>
      <c r="M58" s="7"/>
      <c r="N58" s="7"/>
      <c r="O58" s="7"/>
      <c r="P58" s="7"/>
      <c r="Q58" s="7"/>
      <c r="R58" s="7"/>
      <c r="S58" s="7"/>
      <c r="T58" s="7"/>
      <c r="U58" s="7"/>
      <c r="V58" s="7"/>
      <c r="W58" s="7"/>
      <c r="X58" s="7"/>
      <c r="Y58" s="7"/>
      <c r="Z58" s="8"/>
    </row>
    <row r="59" ht="15.75" customHeight="1">
      <c r="A59" s="48"/>
      <c r="B59" s="48"/>
      <c r="C59" s="48"/>
      <c r="D59" s="48"/>
      <c r="E59" s="48"/>
      <c r="F59" s="48"/>
      <c r="G59" s="48"/>
      <c r="H59" s="48"/>
      <c r="I59" s="48"/>
      <c r="J59" s="48"/>
      <c r="K59" s="7"/>
      <c r="L59" s="7"/>
      <c r="M59" s="7"/>
      <c r="N59" s="7"/>
      <c r="O59" s="7"/>
      <c r="P59" s="7"/>
      <c r="Q59" s="7"/>
      <c r="R59" s="7"/>
      <c r="S59" s="7"/>
      <c r="T59" s="7"/>
      <c r="U59" s="7"/>
      <c r="V59" s="7"/>
      <c r="W59" s="7"/>
      <c r="X59" s="7"/>
      <c r="Y59" s="7"/>
      <c r="Z59" s="8"/>
    </row>
    <row r="60" ht="16.5" customHeight="1">
      <c r="A60" s="49">
        <v>18.0</v>
      </c>
      <c r="B60" s="72" t="str">
        <f>IF('8. Seguimiento Cuatrimestral'!B60:B62="","",'8. Seguimiento Cuatrimestral'!B60:B62)</f>
        <v/>
      </c>
      <c r="C60" s="72" t="str">
        <f>IF('8. Seguimiento Cuatrimestral'!C60:C62="","",'8. Seguimiento Cuatrimestral'!C60:C62)</f>
        <v/>
      </c>
      <c r="D60" s="72" t="str">
        <f>IF('8. Seguimiento Cuatrimestral'!D60:D62="","",'8. Seguimiento Cuatrimestral'!D60:D62)</f>
        <v/>
      </c>
      <c r="E60" s="106" t="str">
        <f>'8. Seguimiento Cuatrimestral'!F60:F62</f>
        <v/>
      </c>
      <c r="F60" s="106" t="str">
        <f>'8. Seguimiento Cuatrimestral'!K60:K62</f>
        <v/>
      </c>
      <c r="G60" s="106" t="str">
        <f>'8. Seguimiento Cuatrimestral'!N60:N62</f>
        <v/>
      </c>
      <c r="H60" s="106" t="str">
        <f>'8. Seguimiento Cuatrimestral'!S60:S62</f>
        <v/>
      </c>
      <c r="I60" s="106" t="str">
        <f>'8. Seguimiento Cuatrimestral'!V60:V62</f>
        <v/>
      </c>
      <c r="J60" s="106" t="str">
        <f>'8. Seguimiento Cuatrimestral'!AA60:AA62</f>
        <v/>
      </c>
      <c r="K60" s="7"/>
      <c r="L60" s="7"/>
      <c r="M60" s="7"/>
      <c r="N60" s="7"/>
      <c r="O60" s="7"/>
      <c r="P60" s="7"/>
      <c r="Q60" s="7"/>
      <c r="R60" s="7"/>
      <c r="S60" s="7"/>
      <c r="T60" s="7"/>
      <c r="U60" s="7"/>
      <c r="V60" s="7"/>
      <c r="W60" s="7"/>
      <c r="X60" s="7"/>
      <c r="Y60" s="7"/>
      <c r="Z60" s="8"/>
    </row>
    <row r="61" ht="15.75" customHeight="1">
      <c r="A61" s="43"/>
      <c r="B61" s="43"/>
      <c r="C61" s="43"/>
      <c r="D61" s="43"/>
      <c r="E61" s="43"/>
      <c r="F61" s="43"/>
      <c r="G61" s="43"/>
      <c r="H61" s="43"/>
      <c r="I61" s="43"/>
      <c r="J61" s="43"/>
      <c r="K61" s="7"/>
      <c r="L61" s="7"/>
      <c r="M61" s="7"/>
      <c r="N61" s="7"/>
      <c r="O61" s="7"/>
      <c r="P61" s="7"/>
      <c r="Q61" s="7"/>
      <c r="R61" s="7"/>
      <c r="S61" s="7"/>
      <c r="T61" s="7"/>
      <c r="U61" s="7"/>
      <c r="V61" s="7"/>
      <c r="W61" s="7"/>
      <c r="X61" s="7"/>
      <c r="Y61" s="7"/>
      <c r="Z61" s="8"/>
    </row>
    <row r="62" ht="15.75" customHeight="1">
      <c r="A62" s="48"/>
      <c r="B62" s="48"/>
      <c r="C62" s="48"/>
      <c r="D62" s="48"/>
      <c r="E62" s="48"/>
      <c r="F62" s="48"/>
      <c r="G62" s="48"/>
      <c r="H62" s="48"/>
      <c r="I62" s="48"/>
      <c r="J62" s="48"/>
      <c r="K62" s="7"/>
      <c r="L62" s="7"/>
      <c r="M62" s="7"/>
      <c r="N62" s="7"/>
      <c r="O62" s="7"/>
      <c r="P62" s="7"/>
      <c r="Q62" s="7"/>
      <c r="R62" s="7"/>
      <c r="S62" s="7"/>
      <c r="T62" s="7"/>
      <c r="U62" s="7"/>
      <c r="V62" s="7"/>
      <c r="W62" s="7"/>
      <c r="X62" s="7"/>
      <c r="Y62" s="7"/>
      <c r="Z62" s="8"/>
    </row>
    <row r="63" ht="16.5" customHeight="1">
      <c r="A63" s="49">
        <v>19.0</v>
      </c>
      <c r="B63" s="72" t="str">
        <f>IF('8. Seguimiento Cuatrimestral'!B63:B65="","",'8. Seguimiento Cuatrimestral'!B63:B65)</f>
        <v/>
      </c>
      <c r="C63" s="72" t="str">
        <f>IF('8. Seguimiento Cuatrimestral'!C63:C65="","",'8. Seguimiento Cuatrimestral'!C63:C65)</f>
        <v/>
      </c>
      <c r="D63" s="72" t="str">
        <f>IF('8. Seguimiento Cuatrimestral'!D63:D65="","",'8. Seguimiento Cuatrimestral'!D63:D65)</f>
        <v/>
      </c>
      <c r="E63" s="106" t="str">
        <f>'8. Seguimiento Cuatrimestral'!F63:F65</f>
        <v/>
      </c>
      <c r="F63" s="106" t="str">
        <f>'8. Seguimiento Cuatrimestral'!K63:K65</f>
        <v/>
      </c>
      <c r="G63" s="106" t="str">
        <f>'8. Seguimiento Cuatrimestral'!N63:N65</f>
        <v/>
      </c>
      <c r="H63" s="106" t="str">
        <f>'8. Seguimiento Cuatrimestral'!S63:S65</f>
        <v/>
      </c>
      <c r="I63" s="106" t="str">
        <f>'8. Seguimiento Cuatrimestral'!V63:V65</f>
        <v/>
      </c>
      <c r="J63" s="106" t="str">
        <f>'8. Seguimiento Cuatrimestral'!AA63:AA65</f>
        <v/>
      </c>
      <c r="K63" s="7"/>
      <c r="L63" s="7"/>
      <c r="M63" s="7"/>
      <c r="N63" s="7"/>
      <c r="O63" s="7"/>
      <c r="P63" s="7"/>
      <c r="Q63" s="7"/>
      <c r="R63" s="7"/>
      <c r="S63" s="7"/>
      <c r="T63" s="7"/>
      <c r="U63" s="7"/>
      <c r="V63" s="7"/>
      <c r="W63" s="7"/>
      <c r="X63" s="7"/>
      <c r="Y63" s="7"/>
      <c r="Z63" s="8"/>
    </row>
    <row r="64" ht="15.75" customHeight="1">
      <c r="A64" s="43"/>
      <c r="B64" s="43"/>
      <c r="C64" s="43"/>
      <c r="D64" s="43"/>
      <c r="E64" s="43"/>
      <c r="F64" s="43"/>
      <c r="G64" s="43"/>
      <c r="H64" s="43"/>
      <c r="I64" s="43"/>
      <c r="J64" s="43"/>
      <c r="K64" s="7"/>
      <c r="L64" s="7"/>
      <c r="M64" s="7"/>
      <c r="N64" s="7"/>
      <c r="O64" s="7"/>
      <c r="P64" s="7"/>
      <c r="Q64" s="7"/>
      <c r="R64" s="7"/>
      <c r="S64" s="7"/>
      <c r="T64" s="7"/>
      <c r="U64" s="7"/>
      <c r="V64" s="7"/>
      <c r="W64" s="7"/>
      <c r="X64" s="7"/>
      <c r="Y64" s="7"/>
      <c r="Z64" s="8"/>
    </row>
    <row r="65" ht="15.75" customHeight="1">
      <c r="A65" s="48"/>
      <c r="B65" s="48"/>
      <c r="C65" s="48"/>
      <c r="D65" s="48"/>
      <c r="E65" s="48"/>
      <c r="F65" s="48"/>
      <c r="G65" s="48"/>
      <c r="H65" s="48"/>
      <c r="I65" s="48"/>
      <c r="J65" s="48"/>
      <c r="K65" s="7"/>
      <c r="L65" s="7"/>
      <c r="M65" s="7"/>
      <c r="N65" s="7"/>
      <c r="O65" s="7"/>
      <c r="P65" s="7"/>
      <c r="Q65" s="7"/>
      <c r="R65" s="7"/>
      <c r="S65" s="7"/>
      <c r="T65" s="7"/>
      <c r="U65" s="7"/>
      <c r="V65" s="7"/>
      <c r="W65" s="7"/>
      <c r="X65" s="7"/>
      <c r="Y65" s="7"/>
      <c r="Z65" s="8"/>
    </row>
    <row r="66" ht="16.5" customHeight="1">
      <c r="A66" s="49">
        <v>20.0</v>
      </c>
      <c r="B66" s="72" t="str">
        <f>IF('8. Seguimiento Cuatrimestral'!B66:B68="","",'8. Seguimiento Cuatrimestral'!B66:B68)</f>
        <v/>
      </c>
      <c r="C66" s="72" t="str">
        <f>IF('8. Seguimiento Cuatrimestral'!C66:C68="","",'8. Seguimiento Cuatrimestral'!C66:C68)</f>
        <v/>
      </c>
      <c r="D66" s="72" t="str">
        <f>IF('8. Seguimiento Cuatrimestral'!D66:D68="","",'8. Seguimiento Cuatrimestral'!D66:D68)</f>
        <v/>
      </c>
      <c r="E66" s="106" t="str">
        <f>'8. Seguimiento Cuatrimestral'!F66:F68</f>
        <v/>
      </c>
      <c r="F66" s="106" t="str">
        <f>'8. Seguimiento Cuatrimestral'!K66:K68</f>
        <v/>
      </c>
      <c r="G66" s="106" t="str">
        <f>'8. Seguimiento Cuatrimestral'!N66:N68</f>
        <v/>
      </c>
      <c r="H66" s="106" t="str">
        <f>'8. Seguimiento Cuatrimestral'!S66:S68</f>
        <v/>
      </c>
      <c r="I66" s="106" t="str">
        <f>'8. Seguimiento Cuatrimestral'!V66:V68</f>
        <v/>
      </c>
      <c r="J66" s="106" t="str">
        <f>'8. Seguimiento Cuatrimestral'!AA66:AA68</f>
        <v/>
      </c>
      <c r="K66" s="7"/>
      <c r="L66" s="7"/>
      <c r="M66" s="7"/>
      <c r="N66" s="7"/>
      <c r="O66" s="7"/>
      <c r="P66" s="7"/>
      <c r="Q66" s="7"/>
      <c r="R66" s="7"/>
      <c r="S66" s="7"/>
      <c r="T66" s="7"/>
      <c r="U66" s="7"/>
      <c r="V66" s="7"/>
      <c r="W66" s="7"/>
      <c r="X66" s="7"/>
      <c r="Y66" s="7"/>
      <c r="Z66" s="8"/>
    </row>
    <row r="67" ht="15.75" customHeight="1">
      <c r="A67" s="43"/>
      <c r="B67" s="43"/>
      <c r="C67" s="43"/>
      <c r="D67" s="43"/>
      <c r="E67" s="43"/>
      <c r="F67" s="43"/>
      <c r="G67" s="43"/>
      <c r="H67" s="43"/>
      <c r="I67" s="43"/>
      <c r="J67" s="43"/>
      <c r="K67" s="6"/>
      <c r="L67" s="6"/>
      <c r="M67" s="6"/>
      <c r="N67" s="6"/>
      <c r="O67" s="6"/>
      <c r="P67" s="6"/>
      <c r="Q67" s="6"/>
      <c r="R67" s="6"/>
      <c r="S67" s="6"/>
      <c r="T67" s="6"/>
      <c r="U67" s="6"/>
      <c r="V67" s="6"/>
      <c r="W67" s="6"/>
      <c r="X67" s="6"/>
      <c r="Y67" s="6"/>
      <c r="Z67" s="8"/>
    </row>
    <row r="68" ht="15.75" customHeight="1">
      <c r="A68" s="48"/>
      <c r="B68" s="48"/>
      <c r="C68" s="48"/>
      <c r="D68" s="48"/>
      <c r="E68" s="48"/>
      <c r="F68" s="48"/>
      <c r="G68" s="48"/>
      <c r="H68" s="48"/>
      <c r="I68" s="48"/>
      <c r="J68" s="48"/>
      <c r="K68" s="6"/>
      <c r="L68" s="6"/>
      <c r="M68" s="6"/>
      <c r="N68" s="6"/>
      <c r="O68" s="6"/>
      <c r="P68" s="6"/>
      <c r="Q68" s="6"/>
      <c r="R68" s="6"/>
      <c r="S68" s="6"/>
      <c r="T68" s="6"/>
      <c r="U68" s="6"/>
      <c r="V68" s="6"/>
      <c r="W68" s="6"/>
      <c r="X68" s="6"/>
      <c r="Y68" s="6"/>
      <c r="Z68" s="8"/>
    </row>
    <row r="69" ht="23.25" customHeight="1">
      <c r="A69" s="6"/>
      <c r="B69" s="125" t="s">
        <v>406</v>
      </c>
      <c r="C69" s="24"/>
      <c r="D69" s="25"/>
      <c r="E69" s="126">
        <f t="shared" ref="E69:J69" si="1">IFERROR(AVERAGE(E9:E68),"")</f>
        <v>0.2775</v>
      </c>
      <c r="F69" s="126">
        <f t="shared" si="1"/>
        <v>0.0425</v>
      </c>
      <c r="G69" s="126">
        <f t="shared" si="1"/>
        <v>0.4925</v>
      </c>
      <c r="H69" s="126">
        <f t="shared" si="1"/>
        <v>0.165</v>
      </c>
      <c r="I69" s="126" t="str">
        <f t="shared" si="1"/>
        <v/>
      </c>
      <c r="J69" s="126" t="str">
        <f t="shared" si="1"/>
        <v/>
      </c>
      <c r="K69" s="6"/>
      <c r="L69" s="6"/>
      <c r="M69" s="6"/>
      <c r="N69" s="6"/>
      <c r="O69" s="6"/>
      <c r="P69" s="6"/>
      <c r="Q69" s="6"/>
      <c r="R69" s="6"/>
      <c r="S69" s="6"/>
      <c r="T69" s="6"/>
      <c r="U69" s="6"/>
      <c r="V69" s="6"/>
      <c r="W69" s="6"/>
      <c r="X69" s="6"/>
      <c r="Y69" s="6"/>
      <c r="Z69" s="8"/>
    </row>
    <row r="70" ht="23.25" customHeight="1">
      <c r="A70" s="16"/>
      <c r="B70" s="125" t="s">
        <v>407</v>
      </c>
      <c r="C70" s="24"/>
      <c r="D70" s="25"/>
      <c r="E70" s="127">
        <v>0.33333333333333337</v>
      </c>
      <c r="F70" s="127">
        <v>0.33333333333333337</v>
      </c>
      <c r="G70" s="127">
        <v>0.666666666666666</v>
      </c>
      <c r="H70" s="127">
        <v>0.666666666666666</v>
      </c>
      <c r="I70" s="127">
        <v>1.0</v>
      </c>
      <c r="J70" s="127">
        <v>1.0</v>
      </c>
      <c r="K70" s="6"/>
      <c r="L70" s="6"/>
      <c r="M70" s="6"/>
      <c r="N70" s="6"/>
      <c r="O70" s="6"/>
      <c r="P70" s="6"/>
      <c r="Q70" s="6"/>
      <c r="R70" s="6"/>
      <c r="S70" s="6"/>
      <c r="T70" s="6"/>
      <c r="U70" s="6"/>
      <c r="V70" s="6"/>
      <c r="W70" s="6"/>
      <c r="X70" s="6"/>
      <c r="Y70" s="6"/>
      <c r="Z70" s="8"/>
    </row>
    <row r="71" ht="23.25" customHeight="1">
      <c r="A71" s="16"/>
      <c r="B71" s="125" t="s">
        <v>408</v>
      </c>
      <c r="C71" s="24"/>
      <c r="D71" s="25"/>
      <c r="E71" s="126">
        <f t="shared" ref="E71:J71" si="2">IFERROR(E69/E70,"")</f>
        <v>0.8325</v>
      </c>
      <c r="F71" s="126">
        <f t="shared" si="2"/>
        <v>0.1275</v>
      </c>
      <c r="G71" s="126">
        <f t="shared" si="2"/>
        <v>0.73875</v>
      </c>
      <c r="H71" s="126">
        <f t="shared" si="2"/>
        <v>0.2475</v>
      </c>
      <c r="I71" s="126">
        <f t="shared" si="2"/>
        <v>0</v>
      </c>
      <c r="J71" s="126">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8" t="s">
        <v>409</v>
      </c>
      <c r="B1" s="128" t="s">
        <v>120</v>
      </c>
      <c r="C1" s="128" t="s">
        <v>121</v>
      </c>
      <c r="D1" s="128" t="s">
        <v>410</v>
      </c>
      <c r="E1" s="128" t="s">
        <v>411</v>
      </c>
      <c r="F1" s="128" t="s">
        <v>111</v>
      </c>
      <c r="G1" s="128" t="s">
        <v>412</v>
      </c>
      <c r="H1" s="128" t="s">
        <v>413</v>
      </c>
      <c r="I1" s="128" t="s">
        <v>232</v>
      </c>
      <c r="J1" s="128" t="s">
        <v>414</v>
      </c>
      <c r="K1" s="128" t="s">
        <v>255</v>
      </c>
      <c r="L1" s="128" t="s">
        <v>415</v>
      </c>
      <c r="M1" s="128" t="s">
        <v>416</v>
      </c>
      <c r="N1" s="128" t="s">
        <v>417</v>
      </c>
      <c r="O1" s="128" t="s">
        <v>418</v>
      </c>
      <c r="P1" s="128" t="s">
        <v>419</v>
      </c>
      <c r="Q1" s="129" t="s">
        <v>175</v>
      </c>
      <c r="R1" s="128" t="s">
        <v>420</v>
      </c>
      <c r="S1" s="128" t="s">
        <v>421</v>
      </c>
      <c r="T1" s="128" t="s">
        <v>422</v>
      </c>
      <c r="U1" s="128" t="s">
        <v>423</v>
      </c>
      <c r="V1" s="128" t="s">
        <v>424</v>
      </c>
      <c r="W1" s="128" t="s">
        <v>425</v>
      </c>
      <c r="X1" s="128" t="s">
        <v>426</v>
      </c>
      <c r="Y1" s="128" t="s">
        <v>416</v>
      </c>
      <c r="Z1" s="128" t="s">
        <v>427</v>
      </c>
      <c r="AA1" s="128" t="s">
        <v>428</v>
      </c>
      <c r="AB1" s="128" t="s">
        <v>429</v>
      </c>
      <c r="AC1" s="128" t="s">
        <v>430</v>
      </c>
      <c r="AD1" s="128" t="s">
        <v>417</v>
      </c>
      <c r="AE1" s="128" t="s">
        <v>431</v>
      </c>
    </row>
    <row r="2">
      <c r="A2" s="130" t="s">
        <v>432</v>
      </c>
      <c r="B2" s="131" t="s">
        <v>139</v>
      </c>
      <c r="C2" s="130" t="s">
        <v>433</v>
      </c>
      <c r="D2" s="131" t="s">
        <v>434</v>
      </c>
      <c r="E2" s="131" t="s">
        <v>435</v>
      </c>
      <c r="F2" s="131" t="s">
        <v>436</v>
      </c>
      <c r="G2" s="132"/>
      <c r="H2" s="132"/>
      <c r="I2" s="132" t="s">
        <v>246</v>
      </c>
      <c r="J2" s="132" t="s">
        <v>247</v>
      </c>
      <c r="K2" s="132" t="s">
        <v>255</v>
      </c>
      <c r="L2" s="132" t="s">
        <v>256</v>
      </c>
      <c r="M2" s="133" t="s">
        <v>257</v>
      </c>
      <c r="N2" s="132" t="s">
        <v>332</v>
      </c>
      <c r="O2" s="132" t="s">
        <v>205</v>
      </c>
      <c r="P2" s="131" t="s">
        <v>437</v>
      </c>
      <c r="Q2" s="131" t="s">
        <v>438</v>
      </c>
      <c r="R2" s="131" t="s">
        <v>439</v>
      </c>
      <c r="S2" s="131" t="s">
        <v>305</v>
      </c>
      <c r="T2" s="131" t="s">
        <v>306</v>
      </c>
      <c r="U2" s="132" t="s">
        <v>307</v>
      </c>
      <c r="V2" s="132" t="s">
        <v>308</v>
      </c>
      <c r="W2" s="132" t="s">
        <v>309</v>
      </c>
      <c r="X2" s="131" t="s">
        <v>310</v>
      </c>
      <c r="Y2" s="131" t="s">
        <v>311</v>
      </c>
      <c r="Z2" s="132" t="s">
        <v>305</v>
      </c>
      <c r="AA2" s="132">
        <v>15.0</v>
      </c>
      <c r="AB2" s="134" t="s">
        <v>440</v>
      </c>
      <c r="AC2" s="134" t="s">
        <v>441</v>
      </c>
      <c r="AD2" s="132" t="s">
        <v>442</v>
      </c>
      <c r="AE2" s="132" t="str">
        <f>""</f>
        <v/>
      </c>
    </row>
    <row r="3">
      <c r="A3" s="130" t="s">
        <v>135</v>
      </c>
      <c r="B3" s="130" t="s">
        <v>443</v>
      </c>
      <c r="C3" s="130" t="s">
        <v>140</v>
      </c>
      <c r="D3" s="131" t="s">
        <v>444</v>
      </c>
      <c r="E3" s="131" t="s">
        <v>445</v>
      </c>
      <c r="F3" s="131" t="s">
        <v>446</v>
      </c>
      <c r="G3" s="132"/>
      <c r="H3" s="132"/>
      <c r="I3" s="132" t="s">
        <v>254</v>
      </c>
      <c r="J3" s="132" t="s">
        <v>447</v>
      </c>
      <c r="K3" s="132" t="s">
        <v>248</v>
      </c>
      <c r="L3" s="132" t="s">
        <v>249</v>
      </c>
      <c r="M3" s="133" t="s">
        <v>250</v>
      </c>
      <c r="N3" s="132" t="s">
        <v>442</v>
      </c>
      <c r="O3" s="132" t="s">
        <v>206</v>
      </c>
      <c r="P3" s="131" t="s">
        <v>448</v>
      </c>
      <c r="Q3" s="131" t="s">
        <v>449</v>
      </c>
      <c r="R3" s="131" t="s">
        <v>450</v>
      </c>
      <c r="S3" s="131" t="s">
        <v>451</v>
      </c>
      <c r="T3" s="131" t="s">
        <v>452</v>
      </c>
      <c r="U3" s="132" t="s">
        <v>453</v>
      </c>
      <c r="V3" s="132" t="s">
        <v>454</v>
      </c>
      <c r="W3" s="132" t="s">
        <v>455</v>
      </c>
      <c r="X3" s="131" t="s">
        <v>456</v>
      </c>
      <c r="Y3" s="131" t="s">
        <v>457</v>
      </c>
      <c r="Z3" s="132" t="s">
        <v>451</v>
      </c>
      <c r="AA3" s="132">
        <v>0.0</v>
      </c>
      <c r="AB3" s="134" t="s">
        <v>458</v>
      </c>
      <c r="AC3" s="134" t="s">
        <v>459</v>
      </c>
      <c r="AD3" s="132" t="s">
        <v>333</v>
      </c>
      <c r="AE3" s="131"/>
    </row>
    <row r="4">
      <c r="A4" s="130" t="s">
        <v>171</v>
      </c>
      <c r="B4" s="130" t="s">
        <v>460</v>
      </c>
      <c r="C4" s="131" t="s">
        <v>461</v>
      </c>
      <c r="D4" s="131" t="s">
        <v>462</v>
      </c>
      <c r="E4" s="131" t="s">
        <v>463</v>
      </c>
      <c r="F4" s="131" t="s">
        <v>464</v>
      </c>
      <c r="G4" s="132"/>
      <c r="H4" s="132"/>
      <c r="I4" s="132" t="s">
        <v>465</v>
      </c>
      <c r="J4" s="132" t="s">
        <v>466</v>
      </c>
      <c r="K4" s="132" t="s">
        <v>466</v>
      </c>
      <c r="L4" s="132" t="s">
        <v>466</v>
      </c>
      <c r="M4" s="132" t="s">
        <v>466</v>
      </c>
      <c r="N4" s="133" t="s">
        <v>467</v>
      </c>
      <c r="O4" s="131"/>
      <c r="P4" s="131" t="s">
        <v>468</v>
      </c>
      <c r="Q4" s="131" t="s">
        <v>469</v>
      </c>
      <c r="R4" s="131"/>
      <c r="S4" s="131"/>
      <c r="T4" s="131"/>
      <c r="U4" s="131"/>
      <c r="V4" s="131" t="s">
        <v>470</v>
      </c>
      <c r="W4" s="131"/>
      <c r="X4" s="131"/>
      <c r="Y4" s="131" t="s">
        <v>471</v>
      </c>
      <c r="Z4" s="132" t="s">
        <v>306</v>
      </c>
      <c r="AA4" s="132">
        <v>15.0</v>
      </c>
      <c r="AB4" s="134" t="s">
        <v>472</v>
      </c>
      <c r="AC4" s="134" t="s">
        <v>313</v>
      </c>
      <c r="AD4" s="133" t="s">
        <v>473</v>
      </c>
      <c r="AE4" s="131"/>
    </row>
    <row r="5">
      <c r="A5" s="8"/>
      <c r="B5" s="130" t="s">
        <v>474</v>
      </c>
      <c r="C5" s="130" t="s">
        <v>475</v>
      </c>
      <c r="D5" s="8" t="s">
        <v>476</v>
      </c>
      <c r="E5" s="8" t="s">
        <v>477</v>
      </c>
      <c r="F5" s="135" t="s">
        <v>478</v>
      </c>
      <c r="G5" s="136"/>
      <c r="H5" s="136"/>
      <c r="I5" s="132" t="s">
        <v>466</v>
      </c>
      <c r="J5" s="132"/>
      <c r="K5" s="132"/>
      <c r="L5" s="132"/>
      <c r="M5" s="132"/>
      <c r="N5" s="132" t="s">
        <v>479</v>
      </c>
      <c r="O5" s="8"/>
      <c r="P5" s="131" t="s">
        <v>480</v>
      </c>
      <c r="Q5" s="131" t="s">
        <v>481</v>
      </c>
      <c r="R5" s="8"/>
      <c r="S5" s="8"/>
      <c r="T5" s="8"/>
      <c r="U5" s="8"/>
      <c r="V5" s="8"/>
      <c r="W5" s="8"/>
      <c r="X5" s="8"/>
      <c r="Y5" s="8"/>
      <c r="Z5" s="132" t="s">
        <v>452</v>
      </c>
      <c r="AA5" s="132">
        <v>0.0</v>
      </c>
      <c r="AB5" s="8"/>
      <c r="AC5" s="134" t="s">
        <v>482</v>
      </c>
      <c r="AD5" s="132"/>
      <c r="AE5" s="8"/>
    </row>
    <row r="6">
      <c r="A6" s="8"/>
      <c r="B6" s="131" t="s">
        <v>483</v>
      </c>
      <c r="C6" s="135" t="s">
        <v>152</v>
      </c>
      <c r="D6" s="8" t="s">
        <v>484</v>
      </c>
      <c r="E6" s="8" t="s">
        <v>485</v>
      </c>
      <c r="F6" s="135" t="s">
        <v>486</v>
      </c>
      <c r="G6" s="136"/>
      <c r="H6" s="136"/>
      <c r="I6" s="132"/>
      <c r="J6" s="132"/>
      <c r="K6" s="132"/>
      <c r="L6" s="132"/>
      <c r="M6" s="132"/>
      <c r="N6" s="132"/>
      <c r="O6" s="8"/>
      <c r="P6" s="131" t="s">
        <v>487</v>
      </c>
      <c r="Q6" s="131" t="s">
        <v>488</v>
      </c>
      <c r="R6" s="8"/>
      <c r="S6" s="8"/>
      <c r="T6" s="8"/>
      <c r="U6" s="8"/>
      <c r="V6" s="8"/>
      <c r="W6" s="8"/>
      <c r="X6" s="8"/>
      <c r="Y6" s="8"/>
      <c r="Z6" s="132" t="s">
        <v>307</v>
      </c>
      <c r="AA6" s="132">
        <v>15.0</v>
      </c>
      <c r="AB6" s="8"/>
      <c r="AC6" s="8"/>
      <c r="AD6" s="8"/>
      <c r="AE6" s="8"/>
    </row>
    <row r="7">
      <c r="A7" s="8"/>
      <c r="B7" s="135" t="s">
        <v>489</v>
      </c>
      <c r="C7" s="8" t="s">
        <v>176</v>
      </c>
      <c r="D7" s="8"/>
      <c r="E7" s="8" t="s">
        <v>490</v>
      </c>
      <c r="F7" s="8" t="s">
        <v>491</v>
      </c>
      <c r="G7" s="136"/>
      <c r="H7" s="136"/>
      <c r="I7" s="132"/>
      <c r="J7" s="132"/>
      <c r="K7" s="132"/>
      <c r="L7" s="132"/>
      <c r="M7" s="132"/>
      <c r="N7" s="132"/>
      <c r="O7" s="8"/>
      <c r="P7" s="131" t="s">
        <v>492</v>
      </c>
      <c r="Q7" s="8"/>
      <c r="R7" s="8"/>
      <c r="S7" s="8"/>
      <c r="T7" s="8"/>
      <c r="U7" s="8"/>
      <c r="V7" s="8"/>
      <c r="W7" s="8"/>
      <c r="X7" s="8"/>
      <c r="Y7" s="8"/>
      <c r="Z7" s="132" t="s">
        <v>453</v>
      </c>
      <c r="AA7" s="132">
        <v>0.0</v>
      </c>
      <c r="AB7" s="8"/>
      <c r="AC7" s="8"/>
      <c r="AD7" s="8"/>
      <c r="AE7" s="8"/>
    </row>
    <row r="8">
      <c r="A8" s="8"/>
      <c r="B8" s="8" t="s">
        <v>175</v>
      </c>
      <c r="C8" s="8" t="s">
        <v>493</v>
      </c>
      <c r="D8" s="8"/>
      <c r="E8" s="8" t="s">
        <v>494</v>
      </c>
      <c r="F8" s="8" t="s">
        <v>495</v>
      </c>
      <c r="G8" s="136"/>
      <c r="H8" s="136"/>
      <c r="I8" s="132"/>
      <c r="J8" s="132"/>
      <c r="K8" s="132"/>
      <c r="L8" s="132"/>
      <c r="M8" s="132"/>
      <c r="N8" s="132"/>
      <c r="O8" s="8"/>
      <c r="P8" s="131" t="s">
        <v>496</v>
      </c>
      <c r="Q8" s="8"/>
      <c r="R8" s="8"/>
      <c r="S8" s="8"/>
      <c r="T8" s="8"/>
      <c r="U8" s="8"/>
      <c r="V8" s="8"/>
      <c r="W8" s="8"/>
      <c r="X8" s="8"/>
      <c r="Y8" s="8"/>
      <c r="Z8" s="132" t="s">
        <v>308</v>
      </c>
      <c r="AA8" s="132">
        <v>15.0</v>
      </c>
      <c r="AB8" s="8"/>
      <c r="AC8" s="8"/>
      <c r="AD8" s="8"/>
      <c r="AE8" s="8"/>
    </row>
    <row r="9">
      <c r="A9" s="8"/>
      <c r="B9" s="8" t="s">
        <v>497</v>
      </c>
      <c r="C9" s="8"/>
      <c r="D9" s="8"/>
      <c r="E9" s="8" t="s">
        <v>498</v>
      </c>
      <c r="F9" s="8" t="s">
        <v>499</v>
      </c>
      <c r="G9" s="136"/>
      <c r="H9" s="136"/>
      <c r="I9" s="132"/>
      <c r="J9" s="132"/>
      <c r="K9" s="132"/>
      <c r="L9" s="132"/>
      <c r="M9" s="132"/>
      <c r="N9" s="132"/>
      <c r="O9" s="8"/>
      <c r="P9" s="131" t="s">
        <v>500</v>
      </c>
      <c r="Q9" s="8"/>
      <c r="R9" s="8"/>
      <c r="S9" s="8"/>
      <c r="T9" s="8"/>
      <c r="U9" s="8"/>
      <c r="V9" s="8"/>
      <c r="W9" s="8"/>
      <c r="X9" s="8"/>
      <c r="Y9" s="8"/>
      <c r="Z9" s="132" t="s">
        <v>454</v>
      </c>
      <c r="AA9" s="132">
        <v>10.0</v>
      </c>
      <c r="AB9" s="8"/>
      <c r="AC9" s="8"/>
      <c r="AD9" s="8"/>
      <c r="AE9" s="8"/>
    </row>
    <row r="10">
      <c r="A10" s="8"/>
      <c r="B10" s="8" t="s">
        <v>501</v>
      </c>
      <c r="C10" s="8"/>
      <c r="D10" s="8"/>
      <c r="E10" s="8" t="s">
        <v>502</v>
      </c>
      <c r="F10" s="8" t="s">
        <v>503</v>
      </c>
      <c r="G10" s="136"/>
      <c r="H10" s="136"/>
      <c r="I10" s="132"/>
      <c r="J10" s="132"/>
      <c r="K10" s="132"/>
      <c r="L10" s="132"/>
      <c r="M10" s="132"/>
      <c r="N10" s="132"/>
      <c r="O10" s="8"/>
      <c r="P10" s="8"/>
      <c r="Q10" s="8"/>
      <c r="R10" s="8"/>
      <c r="S10" s="8"/>
      <c r="T10" s="8"/>
      <c r="U10" s="8"/>
      <c r="V10" s="8"/>
      <c r="W10" s="8"/>
      <c r="X10" s="8"/>
      <c r="Y10" s="8"/>
      <c r="Z10" s="132" t="s">
        <v>470</v>
      </c>
      <c r="AA10" s="132">
        <v>0.0</v>
      </c>
      <c r="AB10" s="8"/>
      <c r="AC10" s="8"/>
      <c r="AD10" s="8"/>
      <c r="AE10" s="8"/>
    </row>
    <row r="11">
      <c r="A11" s="8"/>
      <c r="B11" s="8" t="s">
        <v>504</v>
      </c>
      <c r="C11" s="8"/>
      <c r="D11" s="8"/>
      <c r="E11" s="8" t="s">
        <v>505</v>
      </c>
      <c r="F11" s="8" t="s">
        <v>506</v>
      </c>
      <c r="G11" s="136"/>
      <c r="H11" s="136"/>
      <c r="I11" s="132"/>
      <c r="J11" s="132"/>
      <c r="K11" s="132"/>
      <c r="L11" s="132"/>
      <c r="M11" s="132"/>
      <c r="N11" s="132"/>
      <c r="O11" s="8"/>
      <c r="P11" s="8"/>
      <c r="Q11" s="8"/>
      <c r="R11" s="8"/>
      <c r="S11" s="8"/>
      <c r="T11" s="8"/>
      <c r="U11" s="8"/>
      <c r="V11" s="8"/>
      <c r="W11" s="8"/>
      <c r="X11" s="8"/>
      <c r="Y11" s="8"/>
      <c r="Z11" s="132" t="s">
        <v>309</v>
      </c>
      <c r="AA11" s="132">
        <v>15.0</v>
      </c>
      <c r="AB11" s="8"/>
      <c r="AC11" s="8"/>
      <c r="AD11" s="8"/>
      <c r="AE11" s="8"/>
    </row>
    <row r="12">
      <c r="A12" s="8"/>
      <c r="B12" s="8"/>
      <c r="C12" s="8"/>
      <c r="D12" s="8"/>
      <c r="E12" s="8"/>
      <c r="F12" s="8" t="s">
        <v>507</v>
      </c>
      <c r="G12" s="136"/>
      <c r="H12" s="136"/>
      <c r="I12" s="132"/>
      <c r="J12" s="132"/>
      <c r="K12" s="132"/>
      <c r="L12" s="132"/>
      <c r="M12" s="132"/>
      <c r="N12" s="132"/>
      <c r="O12" s="8"/>
      <c r="P12" s="8"/>
      <c r="Q12" s="8"/>
      <c r="R12" s="8"/>
      <c r="S12" s="8"/>
      <c r="T12" s="8"/>
      <c r="U12" s="8"/>
      <c r="V12" s="8"/>
      <c r="W12" s="8"/>
      <c r="X12" s="8"/>
      <c r="Y12" s="8"/>
      <c r="Z12" s="132" t="s">
        <v>455</v>
      </c>
      <c r="AA12" s="132">
        <v>0.0</v>
      </c>
      <c r="AB12" s="8"/>
      <c r="AC12" s="8"/>
      <c r="AD12" s="8"/>
      <c r="AE12" s="8"/>
    </row>
    <row r="13">
      <c r="A13" s="8"/>
      <c r="B13" s="8"/>
      <c r="C13" s="8"/>
      <c r="D13" s="8"/>
      <c r="E13" s="8"/>
      <c r="F13" s="8" t="s">
        <v>508</v>
      </c>
      <c r="G13" s="136"/>
      <c r="H13" s="136"/>
      <c r="I13" s="132"/>
      <c r="J13" s="132"/>
      <c r="K13" s="132"/>
      <c r="L13" s="132"/>
      <c r="M13" s="132"/>
      <c r="N13" s="132"/>
      <c r="O13" s="8"/>
      <c r="P13" s="8"/>
      <c r="Q13" s="8"/>
      <c r="R13" s="8"/>
      <c r="S13" s="8"/>
      <c r="T13" s="8"/>
      <c r="U13" s="8"/>
      <c r="V13" s="8"/>
      <c r="W13" s="8"/>
      <c r="X13" s="8"/>
      <c r="Y13" s="8"/>
      <c r="Z13" s="132" t="s">
        <v>310</v>
      </c>
      <c r="AA13" s="132">
        <v>15.0</v>
      </c>
      <c r="AB13" s="8"/>
      <c r="AC13" s="8"/>
      <c r="AD13" s="8"/>
      <c r="AE13" s="8"/>
    </row>
    <row r="14">
      <c r="A14" s="8"/>
      <c r="B14" s="8"/>
      <c r="C14" s="8"/>
      <c r="D14" s="8"/>
      <c r="E14" s="8"/>
      <c r="F14" s="8" t="s">
        <v>6</v>
      </c>
      <c r="G14" s="136"/>
      <c r="H14" s="136"/>
      <c r="I14" s="132"/>
      <c r="J14" s="132"/>
      <c r="K14" s="132"/>
      <c r="L14" s="132"/>
      <c r="M14" s="132"/>
      <c r="N14" s="132"/>
      <c r="O14" s="8"/>
      <c r="P14" s="8"/>
      <c r="Q14" s="8"/>
      <c r="R14" s="8"/>
      <c r="S14" s="8"/>
      <c r="T14" s="8"/>
      <c r="U14" s="8"/>
      <c r="V14" s="8"/>
      <c r="W14" s="8"/>
      <c r="X14" s="8"/>
      <c r="Y14" s="8"/>
      <c r="Z14" s="132" t="s">
        <v>456</v>
      </c>
      <c r="AA14" s="132">
        <v>0.0</v>
      </c>
      <c r="AB14" s="8"/>
      <c r="AC14" s="8"/>
      <c r="AD14" s="8"/>
      <c r="AE14" s="8"/>
    </row>
    <row r="15">
      <c r="A15" s="8"/>
      <c r="B15" s="8"/>
      <c r="C15" s="8"/>
      <c r="D15" s="8"/>
      <c r="E15" s="8"/>
      <c r="F15" s="8" t="s">
        <v>509</v>
      </c>
      <c r="G15" s="136"/>
      <c r="H15" s="136"/>
      <c r="I15" s="132"/>
      <c r="J15" s="132"/>
      <c r="K15" s="132"/>
      <c r="L15" s="132"/>
      <c r="M15" s="132"/>
      <c r="N15" s="132"/>
      <c r="O15" s="8"/>
      <c r="P15" s="8"/>
      <c r="Q15" s="8"/>
      <c r="R15" s="8"/>
      <c r="S15" s="8"/>
      <c r="T15" s="8"/>
      <c r="U15" s="8"/>
      <c r="V15" s="8"/>
      <c r="W15" s="8"/>
      <c r="X15" s="8"/>
      <c r="Y15" s="8"/>
      <c r="Z15" s="132" t="s">
        <v>311</v>
      </c>
      <c r="AA15" s="132">
        <v>10.0</v>
      </c>
      <c r="AB15" s="8"/>
      <c r="AC15" s="8"/>
      <c r="AD15" s="8"/>
      <c r="AE15" s="8"/>
    </row>
    <row r="16">
      <c r="A16" s="8"/>
      <c r="B16" s="8"/>
      <c r="C16" s="8"/>
      <c r="D16" s="8"/>
      <c r="E16" s="8"/>
      <c r="F16" s="8" t="s">
        <v>510</v>
      </c>
      <c r="G16" s="136"/>
      <c r="H16" s="136"/>
      <c r="I16" s="132"/>
      <c r="J16" s="132"/>
      <c r="K16" s="132"/>
      <c r="L16" s="132"/>
      <c r="M16" s="132"/>
      <c r="N16" s="132"/>
      <c r="O16" s="8"/>
      <c r="P16" s="8"/>
      <c r="Q16" s="8"/>
      <c r="R16" s="8"/>
      <c r="S16" s="8"/>
      <c r="T16" s="8"/>
      <c r="U16" s="8"/>
      <c r="V16" s="8"/>
      <c r="W16" s="8"/>
      <c r="X16" s="8"/>
      <c r="Y16" s="8"/>
      <c r="Z16" s="132" t="s">
        <v>457</v>
      </c>
      <c r="AA16" s="132">
        <v>5.0</v>
      </c>
      <c r="AB16" s="8"/>
      <c r="AC16" s="8"/>
      <c r="AD16" s="8"/>
      <c r="AE16" s="8"/>
    </row>
    <row r="17">
      <c r="A17" s="8"/>
      <c r="B17" s="8"/>
      <c r="C17" s="8"/>
      <c r="D17" s="8"/>
      <c r="E17" s="8"/>
      <c r="F17" s="8" t="s">
        <v>511</v>
      </c>
      <c r="G17" s="136"/>
      <c r="H17" s="136"/>
      <c r="I17" s="132"/>
      <c r="J17" s="132"/>
      <c r="K17" s="132"/>
      <c r="L17" s="132"/>
      <c r="M17" s="132"/>
      <c r="N17" s="132"/>
      <c r="O17" s="8"/>
      <c r="P17" s="8"/>
      <c r="Q17" s="8"/>
      <c r="R17" s="8"/>
      <c r="S17" s="8"/>
      <c r="T17" s="8"/>
      <c r="U17" s="8"/>
      <c r="V17" s="8"/>
      <c r="W17" s="8"/>
      <c r="X17" s="8"/>
      <c r="Y17" s="8"/>
      <c r="Z17" s="132" t="s">
        <v>471</v>
      </c>
      <c r="AA17" s="132">
        <v>0.0</v>
      </c>
      <c r="AB17" s="8"/>
      <c r="AC17" s="8"/>
      <c r="AD17" s="8"/>
      <c r="AE17" s="8"/>
    </row>
    <row r="18">
      <c r="A18" s="8"/>
      <c r="B18" s="8"/>
      <c r="C18" s="8"/>
      <c r="D18" s="8"/>
      <c r="E18" s="8"/>
      <c r="F18" s="8"/>
      <c r="G18" s="136"/>
      <c r="H18" s="136"/>
      <c r="I18" s="132"/>
      <c r="J18" s="132"/>
      <c r="K18" s="132"/>
      <c r="L18" s="132"/>
      <c r="M18" s="132"/>
      <c r="N18" s="132"/>
      <c r="O18" s="8"/>
      <c r="P18" s="8"/>
      <c r="Q18" s="8"/>
      <c r="R18" s="8"/>
      <c r="S18" s="8"/>
      <c r="T18" s="8"/>
      <c r="U18" s="8"/>
      <c r="V18" s="8"/>
      <c r="W18" s="8"/>
      <c r="X18" s="8"/>
      <c r="Y18" s="8"/>
      <c r="Z18" s="136"/>
      <c r="AA18" s="136"/>
      <c r="AB18" s="8"/>
      <c r="AC18" s="8"/>
      <c r="AD18" s="8"/>
      <c r="AE18" s="8"/>
    </row>
    <row r="19">
      <c r="A19" s="8"/>
      <c r="B19" s="8"/>
      <c r="C19" s="8"/>
      <c r="D19" s="8"/>
      <c r="E19" s="8"/>
      <c r="F19" s="8"/>
      <c r="G19" s="136"/>
      <c r="H19" s="136"/>
      <c r="I19" s="132"/>
      <c r="J19" s="132"/>
      <c r="K19" s="132"/>
      <c r="L19" s="132"/>
      <c r="M19" s="132"/>
      <c r="N19" s="132"/>
      <c r="O19" s="8"/>
      <c r="P19" s="8"/>
      <c r="Q19" s="8"/>
      <c r="R19" s="8"/>
      <c r="S19" s="8"/>
      <c r="T19" s="8"/>
      <c r="U19" s="8"/>
      <c r="V19" s="8"/>
      <c r="W19" s="8"/>
      <c r="X19" s="8"/>
      <c r="Y19" s="8"/>
      <c r="Z19" s="136"/>
      <c r="AA19" s="136"/>
      <c r="AB19" s="8"/>
      <c r="AC19" s="8"/>
      <c r="AD19" s="8"/>
      <c r="AE19" s="8"/>
    </row>
    <row r="20">
      <c r="A20" s="8"/>
      <c r="B20" s="8"/>
      <c r="C20" s="8"/>
      <c r="D20" s="8"/>
      <c r="E20" s="8"/>
      <c r="F20" s="8"/>
      <c r="G20" s="136"/>
      <c r="H20" s="136"/>
      <c r="I20" s="132"/>
      <c r="J20" s="132"/>
      <c r="K20" s="132"/>
      <c r="L20" s="132"/>
      <c r="M20" s="132"/>
      <c r="N20" s="132"/>
      <c r="O20" s="8"/>
      <c r="P20" s="8"/>
      <c r="Q20" s="8"/>
      <c r="R20" s="8"/>
      <c r="S20" s="8"/>
      <c r="T20" s="8"/>
      <c r="U20" s="8"/>
      <c r="V20" s="8"/>
      <c r="W20" s="8"/>
      <c r="X20" s="8"/>
      <c r="Y20" s="8"/>
      <c r="Z20" s="136"/>
      <c r="AA20" s="136"/>
      <c r="AB20" s="8"/>
      <c r="AC20" s="8"/>
      <c r="AD20" s="8"/>
      <c r="AE20" s="8"/>
    </row>
    <row r="21" ht="15.75" customHeight="1">
      <c r="A21" s="8"/>
      <c r="B21" s="8"/>
      <c r="C21" s="8"/>
      <c r="D21" s="8"/>
      <c r="E21" s="8"/>
      <c r="F21" s="8"/>
      <c r="G21" s="136"/>
      <c r="H21" s="136"/>
      <c r="I21" s="132"/>
      <c r="J21" s="132"/>
      <c r="K21" s="132"/>
      <c r="L21" s="132"/>
      <c r="M21" s="132"/>
      <c r="N21" s="132"/>
      <c r="O21" s="8"/>
      <c r="P21" s="8"/>
      <c r="Q21" s="8"/>
      <c r="R21" s="8"/>
      <c r="S21" s="8"/>
      <c r="T21" s="8"/>
      <c r="U21" s="8"/>
      <c r="V21" s="8"/>
      <c r="W21" s="8"/>
      <c r="X21" s="8"/>
      <c r="Y21" s="8"/>
      <c r="Z21" s="136"/>
      <c r="AA21" s="136"/>
      <c r="AB21" s="8"/>
      <c r="AC21" s="8"/>
      <c r="AD21" s="8"/>
      <c r="AE21" s="8"/>
    </row>
    <row r="22" ht="15.75" customHeight="1">
      <c r="A22" s="8"/>
      <c r="B22" s="8"/>
      <c r="C22" s="8"/>
      <c r="D22" s="8"/>
      <c r="E22" s="8"/>
      <c r="F22" s="8"/>
      <c r="G22" s="136"/>
      <c r="H22" s="136"/>
      <c r="I22" s="132"/>
      <c r="J22" s="132"/>
      <c r="K22" s="132"/>
      <c r="L22" s="132"/>
      <c r="M22" s="132"/>
      <c r="N22" s="132"/>
      <c r="O22" s="8"/>
      <c r="P22" s="8"/>
      <c r="Q22" s="8"/>
      <c r="R22" s="8"/>
      <c r="S22" s="8"/>
      <c r="T22" s="8"/>
      <c r="U22" s="8"/>
      <c r="V22" s="8"/>
      <c r="W22" s="8"/>
      <c r="X22" s="8"/>
      <c r="Y22" s="8"/>
      <c r="Z22" s="136"/>
      <c r="AA22" s="136"/>
      <c r="AB22" s="8"/>
      <c r="AC22" s="8"/>
      <c r="AD22" s="8"/>
      <c r="AE22" s="8"/>
    </row>
    <row r="23" ht="15.75" customHeight="1">
      <c r="A23" s="8"/>
      <c r="B23" s="8"/>
      <c r="C23" s="8"/>
      <c r="D23" s="8"/>
      <c r="E23" s="8"/>
      <c r="F23" s="8"/>
      <c r="G23" s="136"/>
      <c r="H23" s="136"/>
      <c r="I23" s="132"/>
      <c r="J23" s="132"/>
      <c r="K23" s="132"/>
      <c r="L23" s="132"/>
      <c r="M23" s="132"/>
      <c r="N23" s="132"/>
      <c r="O23" s="8"/>
      <c r="P23" s="8"/>
      <c r="Q23" s="8"/>
      <c r="R23" s="8"/>
      <c r="S23" s="8"/>
      <c r="T23" s="8"/>
      <c r="U23" s="8"/>
      <c r="V23" s="8"/>
      <c r="W23" s="8"/>
      <c r="X23" s="8"/>
      <c r="Y23" s="8"/>
      <c r="Z23" s="136"/>
      <c r="AA23" s="136"/>
      <c r="AB23" s="8"/>
      <c r="AC23" s="8"/>
      <c r="AD23" s="8"/>
      <c r="AE23" s="8"/>
    </row>
    <row r="24" ht="15.75" customHeight="1">
      <c r="A24" s="8"/>
      <c r="B24" s="8"/>
      <c r="C24" s="8"/>
      <c r="D24" s="8"/>
      <c r="E24" s="8"/>
      <c r="F24" s="8"/>
      <c r="G24" s="136"/>
      <c r="H24" s="136"/>
      <c r="I24" s="132"/>
      <c r="J24" s="132"/>
      <c r="K24" s="132"/>
      <c r="L24" s="132"/>
      <c r="M24" s="132"/>
      <c r="N24" s="132"/>
      <c r="O24" s="8"/>
      <c r="P24" s="8"/>
      <c r="Q24" s="8"/>
      <c r="R24" s="8"/>
      <c r="S24" s="8"/>
      <c r="T24" s="8"/>
      <c r="U24" s="8"/>
      <c r="V24" s="8"/>
      <c r="W24" s="8"/>
      <c r="X24" s="8"/>
      <c r="Y24" s="8"/>
      <c r="Z24" s="136"/>
      <c r="AA24" s="136"/>
      <c r="AB24" s="8"/>
      <c r="AC24" s="8"/>
      <c r="AD24" s="8"/>
      <c r="AE24" s="8"/>
    </row>
    <row r="25" ht="15.75" customHeight="1">
      <c r="A25" s="8"/>
      <c r="B25" s="8"/>
      <c r="C25" s="8"/>
      <c r="D25" s="8"/>
      <c r="E25" s="8"/>
      <c r="F25" s="8"/>
      <c r="G25" s="136"/>
      <c r="H25" s="136"/>
      <c r="I25" s="132"/>
      <c r="J25" s="132"/>
      <c r="K25" s="132"/>
      <c r="L25" s="132"/>
      <c r="M25" s="132"/>
      <c r="N25" s="132"/>
      <c r="O25" s="8"/>
      <c r="P25" s="8"/>
      <c r="Q25" s="8"/>
      <c r="R25" s="8"/>
      <c r="S25" s="8"/>
      <c r="T25" s="8"/>
      <c r="U25" s="8"/>
      <c r="V25" s="8"/>
      <c r="W25" s="8"/>
      <c r="X25" s="8"/>
      <c r="Y25" s="8"/>
      <c r="Z25" s="136"/>
      <c r="AA25" s="136"/>
      <c r="AB25" s="8"/>
      <c r="AC25" s="8"/>
      <c r="AD25" s="8"/>
      <c r="AE25" s="8"/>
    </row>
    <row r="26" ht="15.75" customHeight="1">
      <c r="A26" s="8"/>
      <c r="B26" s="8"/>
      <c r="C26" s="8"/>
      <c r="D26" s="8"/>
      <c r="E26" s="8"/>
      <c r="F26" s="8"/>
      <c r="G26" s="136"/>
      <c r="H26" s="136"/>
      <c r="I26" s="132"/>
      <c r="J26" s="132"/>
      <c r="K26" s="132"/>
      <c r="L26" s="132"/>
      <c r="M26" s="132"/>
      <c r="N26" s="132"/>
      <c r="O26" s="8"/>
      <c r="P26" s="8"/>
      <c r="Q26" s="8"/>
      <c r="R26" s="8"/>
      <c r="S26" s="8"/>
      <c r="T26" s="8"/>
      <c r="U26" s="8"/>
      <c r="V26" s="8"/>
      <c r="W26" s="8"/>
      <c r="X26" s="8"/>
      <c r="Y26" s="8"/>
      <c r="Z26" s="136"/>
      <c r="AA26" s="136"/>
      <c r="AB26" s="8"/>
      <c r="AC26" s="8"/>
      <c r="AD26" s="8"/>
      <c r="AE26" s="8"/>
    </row>
    <row r="27" ht="15.75" customHeight="1">
      <c r="A27" s="8"/>
      <c r="B27" s="8"/>
      <c r="C27" s="8"/>
      <c r="D27" s="8"/>
      <c r="E27" s="8"/>
      <c r="F27" s="8"/>
      <c r="G27" s="136"/>
      <c r="H27" s="136"/>
      <c r="I27" s="132"/>
      <c r="J27" s="132"/>
      <c r="K27" s="132"/>
      <c r="L27" s="132"/>
      <c r="M27" s="132"/>
      <c r="N27" s="132"/>
      <c r="O27" s="8"/>
      <c r="P27" s="8"/>
      <c r="Q27" s="8"/>
      <c r="R27" s="8"/>
      <c r="S27" s="8"/>
      <c r="T27" s="8"/>
      <c r="U27" s="8"/>
      <c r="V27" s="8"/>
      <c r="W27" s="8"/>
      <c r="X27" s="8"/>
      <c r="Y27" s="8"/>
      <c r="Z27" s="136"/>
      <c r="AA27" s="136"/>
      <c r="AB27" s="8"/>
      <c r="AC27" s="8"/>
      <c r="AD27" s="8"/>
      <c r="AE27" s="8"/>
    </row>
    <row r="28" ht="15.75" customHeight="1">
      <c r="A28" s="8"/>
      <c r="B28" s="8"/>
      <c r="C28" s="8"/>
      <c r="D28" s="8"/>
      <c r="E28" s="8"/>
      <c r="F28" s="8"/>
      <c r="G28" s="136"/>
      <c r="H28" s="136"/>
      <c r="I28" s="132"/>
      <c r="J28" s="132"/>
      <c r="K28" s="132"/>
      <c r="L28" s="132"/>
      <c r="M28" s="132"/>
      <c r="N28" s="132"/>
      <c r="O28" s="8"/>
      <c r="P28" s="8"/>
      <c r="Q28" s="8"/>
      <c r="R28" s="8"/>
      <c r="S28" s="8"/>
      <c r="T28" s="8"/>
      <c r="U28" s="8"/>
      <c r="V28" s="8"/>
      <c r="W28" s="8"/>
      <c r="X28" s="8"/>
      <c r="Y28" s="8"/>
      <c r="Z28" s="136"/>
      <c r="AA28" s="136"/>
      <c r="AB28" s="8"/>
      <c r="AC28" s="8"/>
      <c r="AD28" s="8"/>
      <c r="AE28" s="8"/>
    </row>
    <row r="29" ht="15.75" customHeight="1">
      <c r="A29" s="8"/>
      <c r="B29" s="8"/>
      <c r="C29" s="8"/>
      <c r="D29" s="8"/>
      <c r="E29" s="8"/>
      <c r="F29" s="8"/>
      <c r="G29" s="136"/>
      <c r="H29" s="136"/>
      <c r="I29" s="132"/>
      <c r="J29" s="132"/>
      <c r="K29" s="132"/>
      <c r="L29" s="132"/>
      <c r="M29" s="132"/>
      <c r="N29" s="132"/>
      <c r="O29" s="8"/>
      <c r="P29" s="8"/>
      <c r="Q29" s="8"/>
      <c r="R29" s="8"/>
      <c r="S29" s="8"/>
      <c r="T29" s="8"/>
      <c r="U29" s="8"/>
      <c r="V29" s="8"/>
      <c r="W29" s="8"/>
      <c r="X29" s="8"/>
      <c r="Y29" s="8"/>
      <c r="Z29" s="136"/>
      <c r="AA29" s="136"/>
      <c r="AB29" s="8"/>
      <c r="AC29" s="8"/>
      <c r="AD29" s="8"/>
      <c r="AE29" s="8"/>
    </row>
    <row r="30" ht="15.75" customHeight="1">
      <c r="A30" s="8"/>
      <c r="B30" s="8"/>
      <c r="C30" s="8"/>
      <c r="D30" s="8"/>
      <c r="E30" s="8"/>
      <c r="F30" s="8"/>
      <c r="G30" s="136"/>
      <c r="H30" s="136"/>
      <c r="I30" s="132"/>
      <c r="J30" s="132"/>
      <c r="K30" s="132"/>
      <c r="L30" s="132"/>
      <c r="M30" s="132"/>
      <c r="N30" s="132"/>
      <c r="O30" s="8"/>
      <c r="P30" s="8"/>
      <c r="Q30" s="8"/>
      <c r="R30" s="8"/>
      <c r="S30" s="8"/>
      <c r="T30" s="8"/>
      <c r="U30" s="8"/>
      <c r="V30" s="8"/>
      <c r="W30" s="8"/>
      <c r="X30" s="8"/>
      <c r="Y30" s="8"/>
      <c r="Z30" s="136"/>
      <c r="AA30" s="136"/>
      <c r="AB30" s="8"/>
      <c r="AC30" s="8"/>
      <c r="AD30" s="8"/>
      <c r="AE30" s="8"/>
    </row>
    <row r="31" ht="15.75" customHeight="1">
      <c r="A31" s="8"/>
      <c r="B31" s="8"/>
      <c r="C31" s="8"/>
      <c r="D31" s="8"/>
      <c r="E31" s="8"/>
      <c r="F31" s="8"/>
      <c r="G31" s="136"/>
      <c r="H31" s="136"/>
      <c r="I31" s="132"/>
      <c r="J31" s="132"/>
      <c r="K31" s="132"/>
      <c r="L31" s="132"/>
      <c r="M31" s="132"/>
      <c r="N31" s="132"/>
      <c r="O31" s="8"/>
      <c r="P31" s="8"/>
      <c r="Q31" s="8"/>
      <c r="R31" s="8"/>
      <c r="S31" s="8"/>
      <c r="T31" s="8"/>
      <c r="U31" s="8"/>
      <c r="V31" s="8"/>
      <c r="W31" s="8"/>
      <c r="X31" s="8"/>
      <c r="Y31" s="8"/>
      <c r="Z31" s="136"/>
      <c r="AA31" s="136"/>
      <c r="AB31" s="8"/>
      <c r="AC31" s="8"/>
      <c r="AD31" s="8"/>
      <c r="AE31" s="8"/>
    </row>
    <row r="32" ht="15.75" customHeight="1">
      <c r="A32" s="8"/>
      <c r="B32" s="8"/>
      <c r="C32" s="8"/>
      <c r="D32" s="8"/>
      <c r="E32" s="8"/>
      <c r="F32" s="8"/>
      <c r="G32" s="136"/>
      <c r="H32" s="136"/>
      <c r="I32" s="132"/>
      <c r="J32" s="132"/>
      <c r="K32" s="132"/>
      <c r="L32" s="132"/>
      <c r="M32" s="132"/>
      <c r="N32" s="132"/>
      <c r="O32" s="8"/>
      <c r="P32" s="8"/>
      <c r="Q32" s="8"/>
      <c r="R32" s="8"/>
      <c r="S32" s="8"/>
      <c r="T32" s="8"/>
      <c r="U32" s="8"/>
      <c r="V32" s="8"/>
      <c r="W32" s="8"/>
      <c r="X32" s="8"/>
      <c r="Y32" s="8"/>
      <c r="Z32" s="136"/>
      <c r="AA32" s="136"/>
      <c r="AB32" s="8"/>
      <c r="AC32" s="8"/>
      <c r="AD32" s="8"/>
      <c r="AE32" s="8"/>
    </row>
    <row r="33" ht="15.75" customHeight="1">
      <c r="A33" s="8"/>
      <c r="B33" s="8"/>
      <c r="C33" s="8"/>
      <c r="D33" s="8"/>
      <c r="E33" s="8"/>
      <c r="F33" s="8"/>
      <c r="G33" s="136"/>
      <c r="H33" s="136"/>
      <c r="I33" s="132"/>
      <c r="J33" s="132"/>
      <c r="K33" s="132"/>
      <c r="L33" s="132"/>
      <c r="M33" s="132"/>
      <c r="N33" s="132"/>
      <c r="O33" s="8"/>
      <c r="P33" s="8"/>
      <c r="Q33" s="8"/>
      <c r="R33" s="8"/>
      <c r="S33" s="8"/>
      <c r="T33" s="8"/>
      <c r="U33" s="8"/>
      <c r="V33" s="8"/>
      <c r="W33" s="8"/>
      <c r="X33" s="8"/>
      <c r="Y33" s="8"/>
      <c r="Z33" s="136"/>
      <c r="AA33" s="136"/>
      <c r="AB33" s="8"/>
      <c r="AC33" s="8"/>
      <c r="AD33" s="8"/>
      <c r="AE33" s="8"/>
    </row>
    <row r="34" ht="15.75" customHeight="1">
      <c r="A34" s="8"/>
      <c r="B34" s="8"/>
      <c r="C34" s="8"/>
      <c r="D34" s="8"/>
      <c r="E34" s="8"/>
      <c r="F34" s="8"/>
      <c r="G34" s="136"/>
      <c r="H34" s="136"/>
      <c r="I34" s="132"/>
      <c r="J34" s="132"/>
      <c r="K34" s="132"/>
      <c r="L34" s="132"/>
      <c r="M34" s="132"/>
      <c r="N34" s="132"/>
      <c r="O34" s="8"/>
      <c r="P34" s="8"/>
      <c r="Q34" s="8"/>
      <c r="R34" s="8"/>
      <c r="S34" s="8"/>
      <c r="T34" s="8"/>
      <c r="U34" s="8"/>
      <c r="V34" s="8"/>
      <c r="W34" s="8"/>
      <c r="X34" s="8"/>
      <c r="Y34" s="8"/>
      <c r="Z34" s="136"/>
      <c r="AA34" s="136"/>
      <c r="AB34" s="8"/>
      <c r="AC34" s="8"/>
      <c r="AD34" s="8"/>
      <c r="AE34" s="8"/>
    </row>
    <row r="35" ht="15.75" customHeight="1">
      <c r="A35" s="8"/>
      <c r="B35" s="8"/>
      <c r="C35" s="8"/>
      <c r="D35" s="8"/>
      <c r="E35" s="8"/>
      <c r="F35" s="8"/>
      <c r="G35" s="136"/>
      <c r="H35" s="136"/>
      <c r="I35" s="132"/>
      <c r="J35" s="132"/>
      <c r="K35" s="132"/>
      <c r="L35" s="132"/>
      <c r="M35" s="132"/>
      <c r="N35" s="132"/>
      <c r="O35" s="8"/>
      <c r="P35" s="8"/>
      <c r="Q35" s="8"/>
      <c r="R35" s="8"/>
      <c r="S35" s="8"/>
      <c r="T35" s="8"/>
      <c r="U35" s="8"/>
      <c r="V35" s="8"/>
      <c r="W35" s="8"/>
      <c r="X35" s="8"/>
      <c r="Y35" s="8"/>
      <c r="Z35" s="136"/>
      <c r="AA35" s="136"/>
      <c r="AB35" s="8"/>
      <c r="AC35" s="8"/>
      <c r="AD35" s="8"/>
      <c r="AE35" s="8"/>
    </row>
    <row r="36" ht="15.75" customHeight="1">
      <c r="A36" s="8"/>
      <c r="B36" s="8"/>
      <c r="C36" s="8"/>
      <c r="D36" s="8"/>
      <c r="E36" s="8"/>
      <c r="F36" s="8"/>
      <c r="G36" s="136"/>
      <c r="H36" s="136"/>
      <c r="I36" s="132"/>
      <c r="J36" s="132"/>
      <c r="K36" s="132"/>
      <c r="L36" s="132"/>
      <c r="M36" s="132"/>
      <c r="N36" s="132"/>
      <c r="O36" s="8"/>
      <c r="P36" s="8"/>
      <c r="Q36" s="8"/>
      <c r="R36" s="8"/>
      <c r="S36" s="8"/>
      <c r="T36" s="8"/>
      <c r="U36" s="8"/>
      <c r="V36" s="8"/>
      <c r="W36" s="8"/>
      <c r="X36" s="8"/>
      <c r="Y36" s="8"/>
      <c r="Z36" s="136"/>
      <c r="AA36" s="136"/>
      <c r="AB36" s="8"/>
      <c r="AC36" s="8"/>
      <c r="AD36" s="8"/>
      <c r="AE36" s="8"/>
    </row>
    <row r="37" ht="15.75" customHeight="1">
      <c r="A37" s="8"/>
      <c r="B37" s="8"/>
      <c r="C37" s="8"/>
      <c r="D37" s="8"/>
      <c r="E37" s="8"/>
      <c r="F37" s="8"/>
      <c r="G37" s="136"/>
      <c r="H37" s="136"/>
      <c r="I37" s="132"/>
      <c r="J37" s="132"/>
      <c r="K37" s="132"/>
      <c r="L37" s="132"/>
      <c r="M37" s="132"/>
      <c r="N37" s="132"/>
      <c r="O37" s="8"/>
      <c r="P37" s="8"/>
      <c r="Q37" s="8"/>
      <c r="R37" s="8"/>
      <c r="S37" s="8"/>
      <c r="T37" s="8"/>
      <c r="U37" s="8"/>
      <c r="V37" s="8"/>
      <c r="W37" s="8"/>
      <c r="X37" s="8"/>
      <c r="Y37" s="8"/>
      <c r="Z37" s="136"/>
      <c r="AA37" s="136"/>
      <c r="AB37" s="8"/>
      <c r="AC37" s="8"/>
      <c r="AD37" s="8"/>
      <c r="AE37" s="8"/>
    </row>
    <row r="38" ht="15.75" customHeight="1">
      <c r="A38" s="8"/>
      <c r="B38" s="8"/>
      <c r="C38" s="8"/>
      <c r="D38" s="8"/>
      <c r="E38" s="8"/>
      <c r="F38" s="8"/>
      <c r="G38" s="136"/>
      <c r="H38" s="136"/>
      <c r="I38" s="132"/>
      <c r="J38" s="132"/>
      <c r="K38" s="132"/>
      <c r="L38" s="132"/>
      <c r="M38" s="132"/>
      <c r="N38" s="132"/>
      <c r="O38" s="8"/>
      <c r="P38" s="8"/>
      <c r="Q38" s="8"/>
      <c r="R38" s="8"/>
      <c r="S38" s="8"/>
      <c r="T38" s="8"/>
      <c r="U38" s="8"/>
      <c r="V38" s="8"/>
      <c r="W38" s="8"/>
      <c r="X38" s="8"/>
      <c r="Y38" s="8"/>
      <c r="Z38" s="136"/>
      <c r="AA38" s="136"/>
      <c r="AB38" s="8"/>
      <c r="AC38" s="8"/>
      <c r="AD38" s="8"/>
      <c r="AE38" s="8"/>
    </row>
    <row r="39" ht="15.75" customHeight="1">
      <c r="A39" s="8"/>
      <c r="B39" s="8"/>
      <c r="C39" s="8"/>
      <c r="D39" s="8"/>
      <c r="E39" s="8"/>
      <c r="F39" s="8"/>
      <c r="G39" s="136"/>
      <c r="H39" s="136"/>
      <c r="I39" s="132"/>
      <c r="J39" s="132"/>
      <c r="K39" s="132"/>
      <c r="L39" s="132"/>
      <c r="M39" s="132"/>
      <c r="N39" s="132"/>
      <c r="O39" s="8"/>
      <c r="P39" s="8"/>
      <c r="Q39" s="8"/>
      <c r="R39" s="8"/>
      <c r="S39" s="8"/>
      <c r="T39" s="8"/>
      <c r="U39" s="8"/>
      <c r="V39" s="8"/>
      <c r="W39" s="8"/>
      <c r="X39" s="8"/>
      <c r="Y39" s="8"/>
      <c r="Z39" s="136"/>
      <c r="AA39" s="136"/>
      <c r="AB39" s="8"/>
      <c r="AC39" s="8"/>
      <c r="AD39" s="8"/>
      <c r="AE39" s="8"/>
    </row>
    <row r="40" ht="15.75" customHeight="1">
      <c r="A40" s="8"/>
      <c r="B40" s="8"/>
      <c r="C40" s="8"/>
      <c r="D40" s="8"/>
      <c r="E40" s="8"/>
      <c r="F40" s="8"/>
      <c r="G40" s="136"/>
      <c r="H40" s="136"/>
      <c r="I40" s="132"/>
      <c r="J40" s="132"/>
      <c r="K40" s="132"/>
      <c r="L40" s="132"/>
      <c r="M40" s="132"/>
      <c r="N40" s="132"/>
      <c r="O40" s="8"/>
      <c r="P40" s="8"/>
      <c r="Q40" s="8"/>
      <c r="R40" s="8"/>
      <c r="S40" s="8"/>
      <c r="T40" s="8"/>
      <c r="U40" s="8"/>
      <c r="V40" s="8"/>
      <c r="W40" s="8"/>
      <c r="X40" s="8"/>
      <c r="Y40" s="8"/>
      <c r="Z40" s="136"/>
      <c r="AA40" s="136"/>
      <c r="AB40" s="8"/>
      <c r="AC40" s="8"/>
      <c r="AD40" s="8"/>
      <c r="AE40" s="8"/>
    </row>
    <row r="41" ht="15.75" customHeight="1">
      <c r="A41" s="8"/>
      <c r="B41" s="8"/>
      <c r="C41" s="8"/>
      <c r="D41" s="8"/>
      <c r="E41" s="8"/>
      <c r="F41" s="8"/>
      <c r="G41" s="136"/>
      <c r="H41" s="136"/>
      <c r="I41" s="132"/>
      <c r="J41" s="132"/>
      <c r="K41" s="132"/>
      <c r="L41" s="132"/>
      <c r="M41" s="132"/>
      <c r="N41" s="132"/>
      <c r="O41" s="8"/>
      <c r="P41" s="8"/>
      <c r="Q41" s="8"/>
      <c r="R41" s="8"/>
      <c r="S41" s="8"/>
      <c r="T41" s="8"/>
      <c r="U41" s="8"/>
      <c r="V41" s="8"/>
      <c r="W41" s="8"/>
      <c r="X41" s="8"/>
      <c r="Y41" s="8"/>
      <c r="Z41" s="136"/>
      <c r="AA41" s="136"/>
      <c r="AB41" s="8"/>
      <c r="AC41" s="8"/>
      <c r="AD41" s="8"/>
      <c r="AE41" s="8"/>
    </row>
    <row r="42" ht="15.75" customHeight="1">
      <c r="A42" s="8"/>
      <c r="B42" s="8"/>
      <c r="C42" s="8"/>
      <c r="D42" s="8"/>
      <c r="E42" s="8"/>
      <c r="F42" s="8"/>
      <c r="G42" s="136"/>
      <c r="H42" s="136"/>
      <c r="I42" s="132"/>
      <c r="J42" s="132"/>
      <c r="K42" s="132"/>
      <c r="L42" s="132"/>
      <c r="M42" s="132"/>
      <c r="N42" s="132"/>
      <c r="O42" s="8"/>
      <c r="P42" s="8"/>
      <c r="Q42" s="8"/>
      <c r="R42" s="8"/>
      <c r="S42" s="8"/>
      <c r="T42" s="8"/>
      <c r="U42" s="8"/>
      <c r="V42" s="8"/>
      <c r="W42" s="8"/>
      <c r="X42" s="8"/>
      <c r="Y42" s="8"/>
      <c r="Z42" s="136"/>
      <c r="AA42" s="136"/>
      <c r="AB42" s="8"/>
      <c r="AC42" s="8"/>
      <c r="AD42" s="8"/>
      <c r="AE42" s="8"/>
    </row>
    <row r="43" ht="15.75" customHeight="1">
      <c r="A43" s="8"/>
      <c r="B43" s="8"/>
      <c r="C43" s="8"/>
      <c r="D43" s="8"/>
      <c r="E43" s="8"/>
      <c r="F43" s="8"/>
      <c r="G43" s="136"/>
      <c r="H43" s="136"/>
      <c r="I43" s="132"/>
      <c r="J43" s="132"/>
      <c r="K43" s="132"/>
      <c r="L43" s="132"/>
      <c r="M43" s="132"/>
      <c r="N43" s="132"/>
      <c r="O43" s="8"/>
      <c r="P43" s="8"/>
      <c r="Q43" s="8"/>
      <c r="R43" s="8"/>
      <c r="S43" s="8"/>
      <c r="T43" s="8"/>
      <c r="U43" s="8"/>
      <c r="V43" s="8"/>
      <c r="W43" s="8"/>
      <c r="X43" s="8"/>
      <c r="Y43" s="8"/>
      <c r="Z43" s="136"/>
      <c r="AA43" s="136"/>
      <c r="AB43" s="8"/>
      <c r="AC43" s="8"/>
      <c r="AD43" s="8"/>
      <c r="AE43" s="8"/>
    </row>
    <row r="44" ht="15.75" customHeight="1">
      <c r="A44" s="8"/>
      <c r="B44" s="8"/>
      <c r="C44" s="8"/>
      <c r="D44" s="8"/>
      <c r="E44" s="8"/>
      <c r="F44" s="8"/>
      <c r="G44" s="136"/>
      <c r="H44" s="136"/>
      <c r="I44" s="132"/>
      <c r="J44" s="132"/>
      <c r="K44" s="132"/>
      <c r="L44" s="132"/>
      <c r="M44" s="132"/>
      <c r="N44" s="132"/>
      <c r="O44" s="8"/>
      <c r="P44" s="8"/>
      <c r="Q44" s="8"/>
      <c r="R44" s="8"/>
      <c r="S44" s="8"/>
      <c r="T44" s="8"/>
      <c r="U44" s="8"/>
      <c r="V44" s="8"/>
      <c r="W44" s="8"/>
      <c r="X44" s="8"/>
      <c r="Y44" s="8"/>
      <c r="Z44" s="136"/>
      <c r="AA44" s="136"/>
      <c r="AB44" s="8"/>
      <c r="AC44" s="8"/>
      <c r="AD44" s="8"/>
      <c r="AE44" s="8"/>
    </row>
    <row r="45" ht="15.75" customHeight="1">
      <c r="A45" s="8"/>
      <c r="B45" s="8"/>
      <c r="C45" s="8"/>
      <c r="D45" s="8"/>
      <c r="E45" s="8"/>
      <c r="F45" s="8"/>
      <c r="G45" s="136"/>
      <c r="H45" s="136"/>
      <c r="I45" s="132"/>
      <c r="J45" s="132"/>
      <c r="K45" s="132"/>
      <c r="L45" s="132"/>
      <c r="M45" s="132"/>
      <c r="N45" s="132"/>
      <c r="O45" s="8"/>
      <c r="P45" s="8"/>
      <c r="Q45" s="8"/>
      <c r="R45" s="8"/>
      <c r="S45" s="8"/>
      <c r="T45" s="8"/>
      <c r="U45" s="8"/>
      <c r="V45" s="8"/>
      <c r="W45" s="8"/>
      <c r="X45" s="8"/>
      <c r="Y45" s="8"/>
      <c r="Z45" s="136"/>
      <c r="AA45" s="136"/>
      <c r="AB45" s="8"/>
      <c r="AC45" s="8"/>
      <c r="AD45" s="8"/>
      <c r="AE45" s="8"/>
    </row>
    <row r="46" ht="15.75" customHeight="1">
      <c r="A46" s="8"/>
      <c r="B46" s="8"/>
      <c r="C46" s="8"/>
      <c r="D46" s="8"/>
      <c r="E46" s="8"/>
      <c r="F46" s="8"/>
      <c r="G46" s="136"/>
      <c r="H46" s="136"/>
      <c r="I46" s="132"/>
      <c r="J46" s="132"/>
      <c r="K46" s="132"/>
      <c r="L46" s="132"/>
      <c r="M46" s="132"/>
      <c r="N46" s="132"/>
      <c r="O46" s="8"/>
      <c r="P46" s="8"/>
      <c r="Q46" s="8"/>
      <c r="R46" s="8"/>
      <c r="S46" s="8"/>
      <c r="T46" s="8"/>
      <c r="U46" s="8"/>
      <c r="V46" s="8"/>
      <c r="W46" s="8"/>
      <c r="X46" s="8"/>
      <c r="Y46" s="8"/>
      <c r="Z46" s="136"/>
      <c r="AA46" s="136"/>
      <c r="AB46" s="8"/>
      <c r="AC46" s="8"/>
      <c r="AD46" s="8"/>
      <c r="AE46" s="8"/>
    </row>
    <row r="47" ht="15.75" customHeight="1">
      <c r="A47" s="8"/>
      <c r="B47" s="8"/>
      <c r="C47" s="8"/>
      <c r="D47" s="8"/>
      <c r="E47" s="8"/>
      <c r="F47" s="8"/>
      <c r="G47" s="136"/>
      <c r="H47" s="136"/>
      <c r="I47" s="132"/>
      <c r="J47" s="132"/>
      <c r="K47" s="132"/>
      <c r="L47" s="132"/>
      <c r="M47" s="132"/>
      <c r="N47" s="132"/>
      <c r="O47" s="8"/>
      <c r="P47" s="8"/>
      <c r="Q47" s="8"/>
      <c r="R47" s="8"/>
      <c r="S47" s="8"/>
      <c r="T47" s="8"/>
      <c r="U47" s="8"/>
      <c r="V47" s="8"/>
      <c r="W47" s="8"/>
      <c r="X47" s="8"/>
      <c r="Y47" s="8"/>
      <c r="Z47" s="136"/>
      <c r="AA47" s="136"/>
      <c r="AB47" s="8"/>
      <c r="AC47" s="8"/>
      <c r="AD47" s="8"/>
      <c r="AE47" s="8"/>
    </row>
    <row r="48" ht="15.75" customHeight="1">
      <c r="A48" s="8"/>
      <c r="B48" s="8"/>
      <c r="C48" s="8"/>
      <c r="D48" s="8"/>
      <c r="E48" s="8"/>
      <c r="F48" s="8"/>
      <c r="G48" s="136"/>
      <c r="H48" s="136"/>
      <c r="I48" s="132"/>
      <c r="J48" s="132"/>
      <c r="K48" s="132"/>
      <c r="L48" s="132"/>
      <c r="M48" s="132"/>
      <c r="N48" s="132"/>
      <c r="O48" s="8"/>
      <c r="P48" s="8"/>
      <c r="Q48" s="8"/>
      <c r="R48" s="8"/>
      <c r="S48" s="8"/>
      <c r="T48" s="8"/>
      <c r="U48" s="8"/>
      <c r="V48" s="8"/>
      <c r="W48" s="8"/>
      <c r="X48" s="8"/>
      <c r="Y48" s="8"/>
      <c r="Z48" s="136"/>
      <c r="AA48" s="136"/>
      <c r="AB48" s="8"/>
      <c r="AC48" s="8"/>
      <c r="AD48" s="8"/>
      <c r="AE48" s="8"/>
    </row>
    <row r="49" ht="15.75" customHeight="1">
      <c r="A49" s="8"/>
      <c r="B49" s="8"/>
      <c r="C49" s="8"/>
      <c r="D49" s="8"/>
      <c r="E49" s="8"/>
      <c r="F49" s="8"/>
      <c r="G49" s="136"/>
      <c r="H49" s="136"/>
      <c r="I49" s="132"/>
      <c r="J49" s="132"/>
      <c r="K49" s="132"/>
      <c r="L49" s="132"/>
      <c r="M49" s="132"/>
      <c r="N49" s="132"/>
      <c r="O49" s="8"/>
      <c r="P49" s="8"/>
      <c r="Q49" s="8"/>
      <c r="R49" s="8"/>
      <c r="S49" s="8"/>
      <c r="T49" s="8"/>
      <c r="U49" s="8"/>
      <c r="V49" s="8"/>
      <c r="W49" s="8"/>
      <c r="X49" s="8"/>
      <c r="Y49" s="8"/>
      <c r="Z49" s="136"/>
      <c r="AA49" s="136"/>
      <c r="AB49" s="8"/>
      <c r="AC49" s="8"/>
      <c r="AD49" s="8"/>
      <c r="AE49" s="8"/>
    </row>
    <row r="50" ht="15.75" customHeight="1">
      <c r="A50" s="8"/>
      <c r="B50" s="8"/>
      <c r="C50" s="8"/>
      <c r="D50" s="8"/>
      <c r="E50" s="8"/>
      <c r="F50" s="8"/>
      <c r="G50" s="136"/>
      <c r="H50" s="136"/>
      <c r="I50" s="132"/>
      <c r="J50" s="132"/>
      <c r="K50" s="132"/>
      <c r="L50" s="132"/>
      <c r="M50" s="132"/>
      <c r="N50" s="132"/>
      <c r="O50" s="8"/>
      <c r="P50" s="8"/>
      <c r="Q50" s="8"/>
      <c r="R50" s="8"/>
      <c r="S50" s="8"/>
      <c r="T50" s="8"/>
      <c r="U50" s="8"/>
      <c r="V50" s="8"/>
      <c r="W50" s="8"/>
      <c r="X50" s="8"/>
      <c r="Y50" s="8"/>
      <c r="Z50" s="136"/>
      <c r="AA50" s="136"/>
      <c r="AB50" s="8"/>
      <c r="AC50" s="8"/>
      <c r="AD50" s="8"/>
      <c r="AE50" s="8"/>
    </row>
    <row r="51" ht="15.75" customHeight="1">
      <c r="A51" s="8"/>
      <c r="B51" s="8"/>
      <c r="C51" s="8"/>
      <c r="D51" s="8"/>
      <c r="E51" s="8"/>
      <c r="F51" s="8"/>
      <c r="G51" s="136"/>
      <c r="H51" s="136"/>
      <c r="I51" s="132"/>
      <c r="J51" s="132"/>
      <c r="K51" s="132"/>
      <c r="L51" s="132"/>
      <c r="M51" s="132"/>
      <c r="N51" s="132"/>
      <c r="O51" s="8"/>
      <c r="P51" s="8"/>
      <c r="Q51" s="8"/>
      <c r="R51" s="8"/>
      <c r="S51" s="8"/>
      <c r="T51" s="8"/>
      <c r="U51" s="8"/>
      <c r="V51" s="8"/>
      <c r="W51" s="8"/>
      <c r="X51" s="8"/>
      <c r="Y51" s="8"/>
      <c r="Z51" s="136"/>
      <c r="AA51" s="136"/>
      <c r="AB51" s="8"/>
      <c r="AC51" s="8"/>
      <c r="AD51" s="8"/>
      <c r="AE51" s="8"/>
    </row>
    <row r="52" ht="15.75" customHeight="1">
      <c r="A52" s="8"/>
      <c r="B52" s="8"/>
      <c r="C52" s="8"/>
      <c r="D52" s="8"/>
      <c r="E52" s="8"/>
      <c r="F52" s="8"/>
      <c r="G52" s="136"/>
      <c r="H52" s="136"/>
      <c r="I52" s="132"/>
      <c r="J52" s="132"/>
      <c r="K52" s="132"/>
      <c r="L52" s="132"/>
      <c r="M52" s="132"/>
      <c r="N52" s="132"/>
      <c r="O52" s="8"/>
      <c r="P52" s="8"/>
      <c r="Q52" s="8"/>
      <c r="R52" s="8"/>
      <c r="S52" s="8"/>
      <c r="T52" s="8"/>
      <c r="U52" s="8"/>
      <c r="V52" s="8"/>
      <c r="W52" s="8"/>
      <c r="X52" s="8"/>
      <c r="Y52" s="8"/>
      <c r="Z52" s="136"/>
      <c r="AA52" s="136"/>
      <c r="AB52" s="8"/>
      <c r="AC52" s="8"/>
      <c r="AD52" s="8"/>
      <c r="AE52" s="8"/>
    </row>
    <row r="53" ht="15.75" customHeight="1">
      <c r="A53" s="8"/>
      <c r="B53" s="8"/>
      <c r="C53" s="8"/>
      <c r="D53" s="8"/>
      <c r="E53" s="8"/>
      <c r="F53" s="8"/>
      <c r="G53" s="136"/>
      <c r="H53" s="136"/>
      <c r="I53" s="132"/>
      <c r="J53" s="132"/>
      <c r="K53" s="132"/>
      <c r="L53" s="132"/>
      <c r="M53" s="132"/>
      <c r="N53" s="132"/>
      <c r="O53" s="8"/>
      <c r="P53" s="8"/>
      <c r="Q53" s="8"/>
      <c r="R53" s="8"/>
      <c r="S53" s="8"/>
      <c r="T53" s="8"/>
      <c r="U53" s="8"/>
      <c r="V53" s="8"/>
      <c r="W53" s="8"/>
      <c r="X53" s="8"/>
      <c r="Y53" s="8"/>
      <c r="Z53" s="136"/>
      <c r="AA53" s="136"/>
      <c r="AB53" s="8"/>
      <c r="AC53" s="8"/>
      <c r="AD53" s="8"/>
      <c r="AE53" s="8"/>
    </row>
    <row r="54" ht="15.75" customHeight="1">
      <c r="A54" s="8"/>
      <c r="B54" s="8"/>
      <c r="C54" s="8"/>
      <c r="D54" s="8"/>
      <c r="E54" s="8"/>
      <c r="F54" s="8"/>
      <c r="G54" s="136"/>
      <c r="H54" s="136"/>
      <c r="I54" s="132"/>
      <c r="J54" s="132"/>
      <c r="K54" s="132"/>
      <c r="L54" s="132"/>
      <c r="M54" s="132"/>
      <c r="N54" s="132"/>
      <c r="O54" s="8"/>
      <c r="P54" s="8"/>
      <c r="Q54" s="8"/>
      <c r="R54" s="8"/>
      <c r="S54" s="8"/>
      <c r="T54" s="8"/>
      <c r="U54" s="8"/>
      <c r="V54" s="8"/>
      <c r="W54" s="8"/>
      <c r="X54" s="8"/>
      <c r="Y54" s="8"/>
      <c r="Z54" s="136"/>
      <c r="AA54" s="136"/>
      <c r="AB54" s="8"/>
      <c r="AC54" s="8"/>
      <c r="AD54" s="8"/>
      <c r="AE54" s="8"/>
    </row>
    <row r="55" ht="15.75" customHeight="1">
      <c r="A55" s="8"/>
      <c r="B55" s="8"/>
      <c r="C55" s="8"/>
      <c r="D55" s="8"/>
      <c r="E55" s="8"/>
      <c r="F55" s="8"/>
      <c r="G55" s="136"/>
      <c r="H55" s="136"/>
      <c r="I55" s="132"/>
      <c r="J55" s="132"/>
      <c r="K55" s="132"/>
      <c r="L55" s="132"/>
      <c r="M55" s="132"/>
      <c r="N55" s="132"/>
      <c r="O55" s="8"/>
      <c r="P55" s="8"/>
      <c r="Q55" s="8"/>
      <c r="R55" s="8"/>
      <c r="S55" s="8"/>
      <c r="T55" s="8"/>
      <c r="U55" s="8"/>
      <c r="V55" s="8"/>
      <c r="W55" s="8"/>
      <c r="X55" s="8"/>
      <c r="Y55" s="8"/>
      <c r="Z55" s="136"/>
      <c r="AA55" s="136"/>
      <c r="AB55" s="8"/>
      <c r="AC55" s="8"/>
      <c r="AD55" s="8"/>
      <c r="AE55" s="8"/>
    </row>
    <row r="56" ht="15.75" customHeight="1">
      <c r="A56" s="8"/>
      <c r="B56" s="8"/>
      <c r="C56" s="8"/>
      <c r="D56" s="8"/>
      <c r="E56" s="8"/>
      <c r="F56" s="8"/>
      <c r="G56" s="136"/>
      <c r="H56" s="136"/>
      <c r="I56" s="132"/>
      <c r="J56" s="132"/>
      <c r="K56" s="132"/>
      <c r="L56" s="132"/>
      <c r="M56" s="132"/>
      <c r="N56" s="132"/>
      <c r="O56" s="8"/>
      <c r="P56" s="8"/>
      <c r="Q56" s="8"/>
      <c r="R56" s="8"/>
      <c r="S56" s="8"/>
      <c r="T56" s="8"/>
      <c r="U56" s="8"/>
      <c r="V56" s="8"/>
      <c r="W56" s="8"/>
      <c r="X56" s="8"/>
      <c r="Y56" s="8"/>
      <c r="Z56" s="136"/>
      <c r="AA56" s="136"/>
      <c r="AB56" s="8"/>
      <c r="AC56" s="8"/>
      <c r="AD56" s="8"/>
      <c r="AE56" s="8"/>
    </row>
    <row r="57" ht="15.75" customHeight="1">
      <c r="A57" s="8"/>
      <c r="B57" s="8"/>
      <c r="C57" s="8"/>
      <c r="D57" s="8"/>
      <c r="E57" s="8"/>
      <c r="F57" s="8"/>
      <c r="G57" s="136"/>
      <c r="H57" s="136"/>
      <c r="I57" s="132"/>
      <c r="J57" s="132"/>
      <c r="K57" s="132"/>
      <c r="L57" s="132"/>
      <c r="M57" s="132"/>
      <c r="N57" s="132"/>
      <c r="O57" s="8"/>
      <c r="P57" s="8"/>
      <c r="Q57" s="8"/>
      <c r="R57" s="8"/>
      <c r="S57" s="8"/>
      <c r="T57" s="8"/>
      <c r="U57" s="8"/>
      <c r="V57" s="8"/>
      <c r="W57" s="8"/>
      <c r="X57" s="8"/>
      <c r="Y57" s="8"/>
      <c r="Z57" s="136"/>
      <c r="AA57" s="136"/>
      <c r="AB57" s="8"/>
      <c r="AC57" s="8"/>
      <c r="AD57" s="8"/>
      <c r="AE57" s="8"/>
    </row>
    <row r="58" ht="15.75" customHeight="1">
      <c r="A58" s="8"/>
      <c r="B58" s="8"/>
      <c r="C58" s="8"/>
      <c r="D58" s="8"/>
      <c r="E58" s="8"/>
      <c r="F58" s="8"/>
      <c r="G58" s="136"/>
      <c r="H58" s="136"/>
      <c r="I58" s="132"/>
      <c r="J58" s="132"/>
      <c r="K58" s="132"/>
      <c r="L58" s="132"/>
      <c r="M58" s="132"/>
      <c r="N58" s="132"/>
      <c r="O58" s="8"/>
      <c r="P58" s="8"/>
      <c r="Q58" s="8"/>
      <c r="R58" s="8"/>
      <c r="S58" s="8"/>
      <c r="T58" s="8"/>
      <c r="U58" s="8"/>
      <c r="V58" s="8"/>
      <c r="W58" s="8"/>
      <c r="X58" s="8"/>
      <c r="Y58" s="8"/>
      <c r="Z58" s="136"/>
      <c r="AA58" s="136"/>
      <c r="AB58" s="8"/>
      <c r="AC58" s="8"/>
      <c r="AD58" s="8"/>
      <c r="AE58" s="8"/>
    </row>
    <row r="59" ht="15.75" customHeight="1">
      <c r="A59" s="8"/>
      <c r="B59" s="8"/>
      <c r="C59" s="8"/>
      <c r="D59" s="8"/>
      <c r="E59" s="8"/>
      <c r="F59" s="8"/>
      <c r="G59" s="136"/>
      <c r="H59" s="136"/>
      <c r="I59" s="132"/>
      <c r="J59" s="132"/>
      <c r="K59" s="132"/>
      <c r="L59" s="132"/>
      <c r="M59" s="132"/>
      <c r="N59" s="132"/>
      <c r="O59" s="8"/>
      <c r="P59" s="8"/>
      <c r="Q59" s="8"/>
      <c r="R59" s="8"/>
      <c r="S59" s="8"/>
      <c r="T59" s="8"/>
      <c r="U59" s="8"/>
      <c r="V59" s="8"/>
      <c r="W59" s="8"/>
      <c r="X59" s="8"/>
      <c r="Y59" s="8"/>
      <c r="Z59" s="136"/>
      <c r="AA59" s="136"/>
      <c r="AB59" s="8"/>
      <c r="AC59" s="8"/>
      <c r="AD59" s="8"/>
      <c r="AE59" s="8"/>
    </row>
    <row r="60" ht="15.75" customHeight="1">
      <c r="A60" s="8"/>
      <c r="B60" s="8"/>
      <c r="C60" s="8"/>
      <c r="D60" s="8"/>
      <c r="E60" s="8"/>
      <c r="F60" s="8"/>
      <c r="G60" s="136"/>
      <c r="H60" s="136"/>
      <c r="I60" s="132"/>
      <c r="J60" s="132"/>
      <c r="K60" s="132"/>
      <c r="L60" s="132"/>
      <c r="M60" s="132"/>
      <c r="N60" s="132"/>
      <c r="O60" s="8"/>
      <c r="P60" s="8"/>
      <c r="Q60" s="8"/>
      <c r="R60" s="8"/>
      <c r="S60" s="8"/>
      <c r="T60" s="8"/>
      <c r="U60" s="8"/>
      <c r="V60" s="8"/>
      <c r="W60" s="8"/>
      <c r="X60" s="8"/>
      <c r="Y60" s="8"/>
      <c r="Z60" s="136"/>
      <c r="AA60" s="136"/>
      <c r="AB60" s="8"/>
      <c r="AC60" s="8"/>
      <c r="AD60" s="8"/>
      <c r="AE60" s="8"/>
    </row>
    <row r="61" ht="15.75" customHeight="1">
      <c r="A61" s="8"/>
      <c r="B61" s="8"/>
      <c r="C61" s="8"/>
      <c r="D61" s="8"/>
      <c r="E61" s="8"/>
      <c r="F61" s="8"/>
      <c r="G61" s="136"/>
      <c r="H61" s="136"/>
      <c r="I61" s="132"/>
      <c r="J61" s="132"/>
      <c r="K61" s="132"/>
      <c r="L61" s="132"/>
      <c r="M61" s="132"/>
      <c r="N61" s="132"/>
      <c r="O61" s="8"/>
      <c r="P61" s="8"/>
      <c r="Q61" s="8"/>
      <c r="R61" s="8"/>
      <c r="S61" s="8"/>
      <c r="T61" s="8"/>
      <c r="U61" s="8"/>
      <c r="V61" s="8"/>
      <c r="W61" s="8"/>
      <c r="X61" s="8"/>
      <c r="Y61" s="8"/>
      <c r="Z61" s="136"/>
      <c r="AA61" s="136"/>
      <c r="AB61" s="8"/>
      <c r="AC61" s="8"/>
      <c r="AD61" s="8"/>
      <c r="AE61" s="8"/>
    </row>
    <row r="62" ht="15.75" customHeight="1">
      <c r="A62" s="8"/>
      <c r="B62" s="8"/>
      <c r="C62" s="8"/>
      <c r="D62" s="8"/>
      <c r="E62" s="8"/>
      <c r="F62" s="8"/>
      <c r="G62" s="136"/>
      <c r="H62" s="136"/>
      <c r="I62" s="132"/>
      <c r="J62" s="132"/>
      <c r="K62" s="132"/>
      <c r="L62" s="132"/>
      <c r="M62" s="132"/>
      <c r="N62" s="132"/>
      <c r="O62" s="8"/>
      <c r="P62" s="8"/>
      <c r="Q62" s="8"/>
      <c r="R62" s="8"/>
      <c r="S62" s="8"/>
      <c r="T62" s="8"/>
      <c r="U62" s="8"/>
      <c r="V62" s="8"/>
      <c r="W62" s="8"/>
      <c r="X62" s="8"/>
      <c r="Y62" s="8"/>
      <c r="Z62" s="136"/>
      <c r="AA62" s="136"/>
      <c r="AB62" s="8"/>
      <c r="AC62" s="8"/>
      <c r="AD62" s="8"/>
      <c r="AE62" s="8"/>
    </row>
    <row r="63" ht="15.75" customHeight="1">
      <c r="A63" s="8"/>
      <c r="B63" s="8"/>
      <c r="C63" s="8"/>
      <c r="D63" s="8"/>
      <c r="E63" s="8"/>
      <c r="F63" s="8"/>
      <c r="G63" s="136"/>
      <c r="H63" s="136"/>
      <c r="I63" s="132"/>
      <c r="J63" s="132"/>
      <c r="K63" s="132"/>
      <c r="L63" s="132"/>
      <c r="M63" s="132"/>
      <c r="N63" s="132"/>
      <c r="O63" s="8"/>
      <c r="P63" s="8"/>
      <c r="Q63" s="8"/>
      <c r="R63" s="8"/>
      <c r="S63" s="8"/>
      <c r="T63" s="8"/>
      <c r="U63" s="8"/>
      <c r="V63" s="8"/>
      <c r="W63" s="8"/>
      <c r="X63" s="8"/>
      <c r="Y63" s="8"/>
      <c r="Z63" s="136"/>
      <c r="AA63" s="136"/>
      <c r="AB63" s="8"/>
      <c r="AC63" s="8"/>
      <c r="AD63" s="8"/>
      <c r="AE63" s="8"/>
    </row>
    <row r="64" ht="15.75" customHeight="1">
      <c r="A64" s="8"/>
      <c r="B64" s="8"/>
      <c r="C64" s="8"/>
      <c r="D64" s="8"/>
      <c r="E64" s="8"/>
      <c r="F64" s="8"/>
      <c r="G64" s="136"/>
      <c r="H64" s="136"/>
      <c r="I64" s="132"/>
      <c r="J64" s="132"/>
      <c r="K64" s="132"/>
      <c r="L64" s="132"/>
      <c r="M64" s="132"/>
      <c r="N64" s="132"/>
      <c r="O64" s="8"/>
      <c r="P64" s="8"/>
      <c r="Q64" s="8"/>
      <c r="R64" s="8"/>
      <c r="S64" s="8"/>
      <c r="T64" s="8"/>
      <c r="U64" s="8"/>
      <c r="V64" s="8"/>
      <c r="W64" s="8"/>
      <c r="X64" s="8"/>
      <c r="Y64" s="8"/>
      <c r="Z64" s="136"/>
      <c r="AA64" s="136"/>
      <c r="AB64" s="8"/>
      <c r="AC64" s="8"/>
      <c r="AD64" s="8"/>
      <c r="AE64" s="8"/>
    </row>
    <row r="65" ht="15.75" customHeight="1">
      <c r="A65" s="8"/>
      <c r="B65" s="8"/>
      <c r="C65" s="8"/>
      <c r="D65" s="8"/>
      <c r="E65" s="8"/>
      <c r="F65" s="8"/>
      <c r="G65" s="136"/>
      <c r="H65" s="136"/>
      <c r="I65" s="132"/>
      <c r="J65" s="132"/>
      <c r="K65" s="132"/>
      <c r="L65" s="132"/>
      <c r="M65" s="132"/>
      <c r="N65" s="132"/>
      <c r="O65" s="8"/>
      <c r="P65" s="8"/>
      <c r="Q65" s="8"/>
      <c r="R65" s="8"/>
      <c r="S65" s="8"/>
      <c r="T65" s="8"/>
      <c r="U65" s="8"/>
      <c r="V65" s="8"/>
      <c r="W65" s="8"/>
      <c r="X65" s="8"/>
      <c r="Y65" s="8"/>
      <c r="Z65" s="136"/>
      <c r="AA65" s="136"/>
      <c r="AB65" s="8"/>
      <c r="AC65" s="8"/>
      <c r="AD65" s="8"/>
      <c r="AE65" s="8"/>
    </row>
    <row r="66" ht="15.75" customHeight="1">
      <c r="A66" s="8"/>
      <c r="B66" s="8"/>
      <c r="C66" s="8"/>
      <c r="D66" s="8"/>
      <c r="E66" s="8"/>
      <c r="F66" s="8"/>
      <c r="G66" s="136"/>
      <c r="H66" s="136"/>
      <c r="I66" s="132"/>
      <c r="J66" s="132"/>
      <c r="K66" s="132"/>
      <c r="L66" s="132"/>
      <c r="M66" s="132"/>
      <c r="N66" s="132"/>
      <c r="O66" s="8"/>
      <c r="P66" s="8"/>
      <c r="Q66" s="8"/>
      <c r="R66" s="8"/>
      <c r="S66" s="8"/>
      <c r="T66" s="8"/>
      <c r="U66" s="8"/>
      <c r="V66" s="8"/>
      <c r="W66" s="8"/>
      <c r="X66" s="8"/>
      <c r="Y66" s="8"/>
      <c r="Z66" s="136"/>
      <c r="AA66" s="136"/>
      <c r="AB66" s="8"/>
      <c r="AC66" s="8"/>
      <c r="AD66" s="8"/>
      <c r="AE66" s="8"/>
    </row>
    <row r="67" ht="15.75" customHeight="1">
      <c r="A67" s="8"/>
      <c r="B67" s="8"/>
      <c r="C67" s="8"/>
      <c r="D67" s="8"/>
      <c r="E67" s="8"/>
      <c r="F67" s="8"/>
      <c r="G67" s="136"/>
      <c r="H67" s="136"/>
      <c r="I67" s="132"/>
      <c r="J67" s="132"/>
      <c r="K67" s="132"/>
      <c r="L67" s="132"/>
      <c r="M67" s="132"/>
      <c r="N67" s="132"/>
      <c r="O67" s="8"/>
      <c r="P67" s="8"/>
      <c r="Q67" s="8"/>
      <c r="R67" s="8"/>
      <c r="S67" s="8"/>
      <c r="T67" s="8"/>
      <c r="U67" s="8"/>
      <c r="V67" s="8"/>
      <c r="W67" s="8"/>
      <c r="X67" s="8"/>
      <c r="Y67" s="8"/>
      <c r="Z67" s="136"/>
      <c r="AA67" s="136"/>
      <c r="AB67" s="8"/>
      <c r="AC67" s="8"/>
      <c r="AD67" s="8"/>
      <c r="AE67" s="8"/>
    </row>
    <row r="68" ht="15.75" customHeight="1">
      <c r="A68" s="8"/>
      <c r="B68" s="8"/>
      <c r="C68" s="8"/>
      <c r="D68" s="8"/>
      <c r="E68" s="8"/>
      <c r="F68" s="8"/>
      <c r="G68" s="136"/>
      <c r="H68" s="136"/>
      <c r="I68" s="132"/>
      <c r="J68" s="132"/>
      <c r="K68" s="132"/>
      <c r="L68" s="132"/>
      <c r="M68" s="132"/>
      <c r="N68" s="132"/>
      <c r="O68" s="8"/>
      <c r="P68" s="8"/>
      <c r="Q68" s="8"/>
      <c r="R68" s="8"/>
      <c r="S68" s="8"/>
      <c r="T68" s="8"/>
      <c r="U68" s="8"/>
      <c r="V68" s="8"/>
      <c r="W68" s="8"/>
      <c r="X68" s="8"/>
      <c r="Y68" s="8"/>
      <c r="Z68" s="136"/>
      <c r="AA68" s="136"/>
      <c r="AB68" s="8"/>
      <c r="AC68" s="8"/>
      <c r="AD68" s="8"/>
      <c r="AE68" s="8"/>
    </row>
    <row r="69" ht="15.75" customHeight="1">
      <c r="A69" s="8"/>
      <c r="B69" s="8"/>
      <c r="C69" s="8"/>
      <c r="D69" s="8"/>
      <c r="E69" s="8"/>
      <c r="F69" s="8"/>
      <c r="G69" s="136"/>
      <c r="H69" s="136"/>
      <c r="I69" s="132"/>
      <c r="J69" s="132"/>
      <c r="K69" s="132"/>
      <c r="L69" s="132"/>
      <c r="M69" s="132"/>
      <c r="N69" s="132"/>
      <c r="O69" s="8"/>
      <c r="P69" s="8"/>
      <c r="Q69" s="8"/>
      <c r="R69" s="8"/>
      <c r="S69" s="8"/>
      <c r="T69" s="8"/>
      <c r="U69" s="8"/>
      <c r="V69" s="8"/>
      <c r="W69" s="8"/>
      <c r="X69" s="8"/>
      <c r="Y69" s="8"/>
      <c r="Z69" s="136"/>
      <c r="AA69" s="136"/>
      <c r="AB69" s="8"/>
      <c r="AC69" s="8"/>
      <c r="AD69" s="8"/>
      <c r="AE69" s="8"/>
    </row>
    <row r="70" ht="15.75" customHeight="1">
      <c r="A70" s="8"/>
      <c r="B70" s="8"/>
      <c r="C70" s="8"/>
      <c r="D70" s="8"/>
      <c r="E70" s="8"/>
      <c r="F70" s="8"/>
      <c r="G70" s="136"/>
      <c r="H70" s="136"/>
      <c r="I70" s="132"/>
      <c r="J70" s="132"/>
      <c r="K70" s="132"/>
      <c r="L70" s="132"/>
      <c r="M70" s="132"/>
      <c r="N70" s="132"/>
      <c r="O70" s="8"/>
      <c r="P70" s="8"/>
      <c r="Q70" s="8"/>
      <c r="R70" s="8"/>
      <c r="S70" s="8"/>
      <c r="T70" s="8"/>
      <c r="U70" s="8"/>
      <c r="V70" s="8"/>
      <c r="W70" s="8"/>
      <c r="X70" s="8"/>
      <c r="Y70" s="8"/>
      <c r="Z70" s="136"/>
      <c r="AA70" s="136"/>
      <c r="AB70" s="8"/>
      <c r="AC70" s="8"/>
      <c r="AD70" s="8"/>
      <c r="AE70" s="8"/>
    </row>
    <row r="71" ht="15.75" customHeight="1">
      <c r="A71" s="8"/>
      <c r="B71" s="8"/>
      <c r="C71" s="8"/>
      <c r="D71" s="8"/>
      <c r="E71" s="8"/>
      <c r="F71" s="8"/>
      <c r="G71" s="136"/>
      <c r="H71" s="136"/>
      <c r="I71" s="132"/>
      <c r="J71" s="132"/>
      <c r="K71" s="132"/>
      <c r="L71" s="132"/>
      <c r="M71" s="132"/>
      <c r="N71" s="132"/>
      <c r="O71" s="8"/>
      <c r="P71" s="8"/>
      <c r="Q71" s="8"/>
      <c r="R71" s="8"/>
      <c r="S71" s="8"/>
      <c r="T71" s="8"/>
      <c r="U71" s="8"/>
      <c r="V71" s="8"/>
      <c r="W71" s="8"/>
      <c r="X71" s="8"/>
      <c r="Y71" s="8"/>
      <c r="Z71" s="136"/>
      <c r="AA71" s="136"/>
      <c r="AB71" s="8"/>
      <c r="AC71" s="8"/>
      <c r="AD71" s="8"/>
      <c r="AE71" s="8"/>
    </row>
    <row r="72" ht="15.75" customHeight="1">
      <c r="A72" s="8"/>
      <c r="B72" s="8"/>
      <c r="C72" s="8"/>
      <c r="D72" s="8"/>
      <c r="E72" s="8"/>
      <c r="F72" s="8"/>
      <c r="G72" s="136"/>
      <c r="H72" s="136"/>
      <c r="I72" s="132"/>
      <c r="J72" s="132"/>
      <c r="K72" s="132"/>
      <c r="L72" s="132"/>
      <c r="M72" s="132"/>
      <c r="N72" s="132"/>
      <c r="O72" s="8"/>
      <c r="P72" s="8"/>
      <c r="Q72" s="8"/>
      <c r="R72" s="8"/>
      <c r="S72" s="8"/>
      <c r="T72" s="8"/>
      <c r="U72" s="8"/>
      <c r="V72" s="8"/>
      <c r="W72" s="8"/>
      <c r="X72" s="8"/>
      <c r="Y72" s="8"/>
      <c r="Z72" s="136"/>
      <c r="AA72" s="136"/>
      <c r="AB72" s="8"/>
      <c r="AC72" s="8"/>
      <c r="AD72" s="8"/>
      <c r="AE72" s="8"/>
    </row>
    <row r="73" ht="15.75" customHeight="1">
      <c r="A73" s="8"/>
      <c r="B73" s="8"/>
      <c r="C73" s="8"/>
      <c r="D73" s="8"/>
      <c r="E73" s="8"/>
      <c r="F73" s="8"/>
      <c r="G73" s="136"/>
      <c r="H73" s="136"/>
      <c r="I73" s="132"/>
      <c r="J73" s="132"/>
      <c r="K73" s="132"/>
      <c r="L73" s="132"/>
      <c r="M73" s="132"/>
      <c r="N73" s="132"/>
      <c r="O73" s="8"/>
      <c r="P73" s="8"/>
      <c r="Q73" s="8"/>
      <c r="R73" s="8"/>
      <c r="S73" s="8"/>
      <c r="T73" s="8"/>
      <c r="U73" s="8"/>
      <c r="V73" s="8"/>
      <c r="W73" s="8"/>
      <c r="X73" s="8"/>
      <c r="Y73" s="8"/>
      <c r="Z73" s="136"/>
      <c r="AA73" s="136"/>
      <c r="AB73" s="8"/>
      <c r="AC73" s="8"/>
      <c r="AD73" s="8"/>
      <c r="AE73" s="8"/>
    </row>
    <row r="74" ht="15.75" customHeight="1">
      <c r="A74" s="8"/>
      <c r="B74" s="8"/>
      <c r="C74" s="8"/>
      <c r="D74" s="8"/>
      <c r="E74" s="8"/>
      <c r="F74" s="8"/>
      <c r="G74" s="136"/>
      <c r="H74" s="136"/>
      <c r="I74" s="132"/>
      <c r="J74" s="132"/>
      <c r="K74" s="132"/>
      <c r="L74" s="132"/>
      <c r="M74" s="132"/>
      <c r="N74" s="132"/>
      <c r="O74" s="8"/>
      <c r="P74" s="8"/>
      <c r="Q74" s="8"/>
      <c r="R74" s="8"/>
      <c r="S74" s="8"/>
      <c r="T74" s="8"/>
      <c r="U74" s="8"/>
      <c r="V74" s="8"/>
      <c r="W74" s="8"/>
      <c r="X74" s="8"/>
      <c r="Y74" s="8"/>
      <c r="Z74" s="136"/>
      <c r="AA74" s="136"/>
      <c r="AB74" s="8"/>
      <c r="AC74" s="8"/>
      <c r="AD74" s="8"/>
      <c r="AE74" s="8"/>
    </row>
    <row r="75" ht="15.75" customHeight="1">
      <c r="A75" s="8"/>
      <c r="B75" s="8"/>
      <c r="C75" s="8"/>
      <c r="D75" s="8"/>
      <c r="E75" s="8"/>
      <c r="F75" s="8"/>
      <c r="G75" s="136"/>
      <c r="H75" s="136"/>
      <c r="I75" s="132"/>
      <c r="J75" s="132"/>
      <c r="K75" s="132"/>
      <c r="L75" s="132"/>
      <c r="M75" s="132"/>
      <c r="N75" s="132"/>
      <c r="O75" s="8"/>
      <c r="P75" s="8"/>
      <c r="Q75" s="8"/>
      <c r="R75" s="8"/>
      <c r="S75" s="8"/>
      <c r="T75" s="8"/>
      <c r="U75" s="8"/>
      <c r="V75" s="8"/>
      <c r="W75" s="8"/>
      <c r="X75" s="8"/>
      <c r="Y75" s="8"/>
      <c r="Z75" s="136"/>
      <c r="AA75" s="136"/>
      <c r="AB75" s="8"/>
      <c r="AC75" s="8"/>
      <c r="AD75" s="8"/>
      <c r="AE75" s="8"/>
    </row>
    <row r="76" ht="15.75" customHeight="1">
      <c r="A76" s="8"/>
      <c r="B76" s="8"/>
      <c r="C76" s="8"/>
      <c r="D76" s="8"/>
      <c r="E76" s="8"/>
      <c r="F76" s="8"/>
      <c r="G76" s="136"/>
      <c r="H76" s="136"/>
      <c r="I76" s="132"/>
      <c r="J76" s="132"/>
      <c r="K76" s="132"/>
      <c r="L76" s="132"/>
      <c r="M76" s="132"/>
      <c r="N76" s="132"/>
      <c r="O76" s="8"/>
      <c r="P76" s="8"/>
      <c r="Q76" s="8"/>
      <c r="R76" s="8"/>
      <c r="S76" s="8"/>
      <c r="T76" s="8"/>
      <c r="U76" s="8"/>
      <c r="V76" s="8"/>
      <c r="W76" s="8"/>
      <c r="X76" s="8"/>
      <c r="Y76" s="8"/>
      <c r="Z76" s="136"/>
      <c r="AA76" s="136"/>
      <c r="AB76" s="8"/>
      <c r="AC76" s="8"/>
      <c r="AD76" s="8"/>
      <c r="AE76" s="8"/>
    </row>
    <row r="77" ht="15.75" customHeight="1">
      <c r="A77" s="8"/>
      <c r="B77" s="8"/>
      <c r="C77" s="8"/>
      <c r="D77" s="8"/>
      <c r="E77" s="8"/>
      <c r="F77" s="8"/>
      <c r="G77" s="136"/>
      <c r="H77" s="136"/>
      <c r="I77" s="132"/>
      <c r="J77" s="132"/>
      <c r="K77" s="132"/>
      <c r="L77" s="132"/>
      <c r="M77" s="132"/>
      <c r="N77" s="132"/>
      <c r="O77" s="8"/>
      <c r="P77" s="8"/>
      <c r="Q77" s="8"/>
      <c r="R77" s="8"/>
      <c r="S77" s="8"/>
      <c r="T77" s="8"/>
      <c r="U77" s="8"/>
      <c r="V77" s="8"/>
      <c r="W77" s="8"/>
      <c r="X77" s="8"/>
      <c r="Y77" s="8"/>
      <c r="Z77" s="136"/>
      <c r="AA77" s="136"/>
      <c r="AB77" s="8"/>
      <c r="AC77" s="8"/>
      <c r="AD77" s="8"/>
      <c r="AE77" s="8"/>
    </row>
    <row r="78" ht="15.75" customHeight="1">
      <c r="A78" s="8"/>
      <c r="B78" s="8"/>
      <c r="C78" s="8"/>
      <c r="D78" s="8"/>
      <c r="E78" s="8"/>
      <c r="F78" s="8"/>
      <c r="G78" s="136"/>
      <c r="H78" s="136"/>
      <c r="I78" s="132"/>
      <c r="J78" s="132"/>
      <c r="K78" s="132"/>
      <c r="L78" s="132"/>
      <c r="M78" s="132"/>
      <c r="N78" s="132"/>
      <c r="O78" s="8"/>
      <c r="P78" s="8"/>
      <c r="Q78" s="8"/>
      <c r="R78" s="8"/>
      <c r="S78" s="8"/>
      <c r="T78" s="8"/>
      <c r="U78" s="8"/>
      <c r="V78" s="8"/>
      <c r="W78" s="8"/>
      <c r="X78" s="8"/>
      <c r="Y78" s="8"/>
      <c r="Z78" s="136"/>
      <c r="AA78" s="136"/>
      <c r="AB78" s="8"/>
      <c r="AC78" s="8"/>
      <c r="AD78" s="8"/>
      <c r="AE78" s="8"/>
    </row>
    <row r="79" ht="15.75" customHeight="1">
      <c r="A79" s="8"/>
      <c r="B79" s="8"/>
      <c r="C79" s="8"/>
      <c r="D79" s="8"/>
      <c r="E79" s="8"/>
      <c r="F79" s="8"/>
      <c r="G79" s="136"/>
      <c r="H79" s="136"/>
      <c r="I79" s="132"/>
      <c r="J79" s="132"/>
      <c r="K79" s="132"/>
      <c r="L79" s="132"/>
      <c r="M79" s="132"/>
      <c r="N79" s="132"/>
      <c r="O79" s="8"/>
      <c r="P79" s="8"/>
      <c r="Q79" s="8"/>
      <c r="R79" s="8"/>
      <c r="S79" s="8"/>
      <c r="T79" s="8"/>
      <c r="U79" s="8"/>
      <c r="V79" s="8"/>
      <c r="W79" s="8"/>
      <c r="X79" s="8"/>
      <c r="Y79" s="8"/>
      <c r="Z79" s="136"/>
      <c r="AA79" s="136"/>
      <c r="AB79" s="8"/>
      <c r="AC79" s="8"/>
      <c r="AD79" s="8"/>
      <c r="AE79" s="8"/>
    </row>
    <row r="80" ht="15.75" customHeight="1">
      <c r="A80" s="8"/>
      <c r="B80" s="8"/>
      <c r="C80" s="8"/>
      <c r="D80" s="8"/>
      <c r="E80" s="8"/>
      <c r="F80" s="8"/>
      <c r="G80" s="136"/>
      <c r="H80" s="136"/>
      <c r="I80" s="132"/>
      <c r="J80" s="132"/>
      <c r="K80" s="132"/>
      <c r="L80" s="132"/>
      <c r="M80" s="132"/>
      <c r="N80" s="132"/>
      <c r="O80" s="8"/>
      <c r="P80" s="8"/>
      <c r="Q80" s="8"/>
      <c r="R80" s="8"/>
      <c r="S80" s="8"/>
      <c r="T80" s="8"/>
      <c r="U80" s="8"/>
      <c r="V80" s="8"/>
      <c r="W80" s="8"/>
      <c r="X80" s="8"/>
      <c r="Y80" s="8"/>
      <c r="Z80" s="136"/>
      <c r="AA80" s="136"/>
      <c r="AB80" s="8"/>
      <c r="AC80" s="8"/>
      <c r="AD80" s="8"/>
      <c r="AE80" s="8"/>
    </row>
    <row r="81" ht="15.75" customHeight="1">
      <c r="A81" s="8"/>
      <c r="B81" s="8"/>
      <c r="C81" s="8"/>
      <c r="D81" s="8"/>
      <c r="E81" s="8"/>
      <c r="F81" s="8"/>
      <c r="G81" s="136"/>
      <c r="H81" s="136"/>
      <c r="I81" s="132"/>
      <c r="J81" s="132"/>
      <c r="K81" s="132"/>
      <c r="L81" s="132"/>
      <c r="M81" s="132"/>
      <c r="N81" s="132"/>
      <c r="O81" s="8"/>
      <c r="P81" s="8"/>
      <c r="Q81" s="8"/>
      <c r="R81" s="8"/>
      <c r="S81" s="8"/>
      <c r="T81" s="8"/>
      <c r="U81" s="8"/>
      <c r="V81" s="8"/>
      <c r="W81" s="8"/>
      <c r="X81" s="8"/>
      <c r="Y81" s="8"/>
      <c r="Z81" s="136"/>
      <c r="AA81" s="136"/>
      <c r="AB81" s="8"/>
      <c r="AC81" s="8"/>
      <c r="AD81" s="8"/>
      <c r="AE81" s="8"/>
    </row>
    <row r="82" ht="15.75" customHeight="1">
      <c r="A82" s="8"/>
      <c r="B82" s="8"/>
      <c r="C82" s="8"/>
      <c r="D82" s="8"/>
      <c r="E82" s="8"/>
      <c r="F82" s="8"/>
      <c r="G82" s="136"/>
      <c r="H82" s="136"/>
      <c r="I82" s="132"/>
      <c r="J82" s="132"/>
      <c r="K82" s="132"/>
      <c r="L82" s="132"/>
      <c r="M82" s="132"/>
      <c r="N82" s="132"/>
      <c r="O82" s="8"/>
      <c r="P82" s="8"/>
      <c r="Q82" s="8"/>
      <c r="R82" s="8"/>
      <c r="S82" s="8"/>
      <c r="T82" s="8"/>
      <c r="U82" s="8"/>
      <c r="V82" s="8"/>
      <c r="W82" s="8"/>
      <c r="X82" s="8"/>
      <c r="Y82" s="8"/>
      <c r="Z82" s="136"/>
      <c r="AA82" s="136"/>
      <c r="AB82" s="8"/>
      <c r="AC82" s="8"/>
      <c r="AD82" s="8"/>
      <c r="AE82" s="8"/>
    </row>
    <row r="83" ht="15.75" customHeight="1">
      <c r="A83" s="8"/>
      <c r="B83" s="8"/>
      <c r="C83" s="8"/>
      <c r="D83" s="8"/>
      <c r="E83" s="8"/>
      <c r="F83" s="8"/>
      <c r="G83" s="136"/>
      <c r="H83" s="136"/>
      <c r="I83" s="132"/>
      <c r="J83" s="132"/>
      <c r="K83" s="132"/>
      <c r="L83" s="132"/>
      <c r="M83" s="132"/>
      <c r="N83" s="132"/>
      <c r="O83" s="8"/>
      <c r="P83" s="8"/>
      <c r="Q83" s="8"/>
      <c r="R83" s="8"/>
      <c r="S83" s="8"/>
      <c r="T83" s="8"/>
      <c r="U83" s="8"/>
      <c r="V83" s="8"/>
      <c r="W83" s="8"/>
      <c r="X83" s="8"/>
      <c r="Y83" s="8"/>
      <c r="Z83" s="136"/>
      <c r="AA83" s="136"/>
      <c r="AB83" s="8"/>
      <c r="AC83" s="8"/>
      <c r="AD83" s="8"/>
      <c r="AE83" s="8"/>
    </row>
    <row r="84" ht="15.75" customHeight="1">
      <c r="A84" s="8"/>
      <c r="B84" s="8"/>
      <c r="C84" s="8"/>
      <c r="D84" s="8"/>
      <c r="E84" s="8"/>
      <c r="F84" s="8"/>
      <c r="G84" s="136"/>
      <c r="H84" s="136"/>
      <c r="I84" s="132"/>
      <c r="J84" s="132"/>
      <c r="K84" s="132"/>
      <c r="L84" s="132"/>
      <c r="M84" s="132"/>
      <c r="N84" s="132"/>
      <c r="O84" s="8"/>
      <c r="P84" s="8"/>
      <c r="Q84" s="8"/>
      <c r="R84" s="8"/>
      <c r="S84" s="8"/>
      <c r="T84" s="8"/>
      <c r="U84" s="8"/>
      <c r="V84" s="8"/>
      <c r="W84" s="8"/>
      <c r="X84" s="8"/>
      <c r="Y84" s="8"/>
      <c r="Z84" s="136"/>
      <c r="AA84" s="136"/>
      <c r="AB84" s="8"/>
      <c r="AC84" s="8"/>
      <c r="AD84" s="8"/>
      <c r="AE84" s="8"/>
    </row>
    <row r="85" ht="15.75" customHeight="1">
      <c r="A85" s="8"/>
      <c r="B85" s="8"/>
      <c r="C85" s="8"/>
      <c r="D85" s="8"/>
      <c r="E85" s="8"/>
      <c r="F85" s="8"/>
      <c r="G85" s="136"/>
      <c r="H85" s="136"/>
      <c r="I85" s="132"/>
      <c r="J85" s="132"/>
      <c r="K85" s="132"/>
      <c r="L85" s="132"/>
      <c r="M85" s="132"/>
      <c r="N85" s="132"/>
      <c r="O85" s="8"/>
      <c r="P85" s="8"/>
      <c r="Q85" s="8"/>
      <c r="R85" s="8"/>
      <c r="S85" s="8"/>
      <c r="T85" s="8"/>
      <c r="U85" s="8"/>
      <c r="V85" s="8"/>
      <c r="W85" s="8"/>
      <c r="X85" s="8"/>
      <c r="Y85" s="8"/>
      <c r="Z85" s="136"/>
      <c r="AA85" s="136"/>
      <c r="AB85" s="8"/>
      <c r="AC85" s="8"/>
      <c r="AD85" s="8"/>
      <c r="AE85" s="8"/>
    </row>
    <row r="86" ht="15.75" customHeight="1">
      <c r="A86" s="8"/>
      <c r="B86" s="8"/>
      <c r="C86" s="8"/>
      <c r="D86" s="8"/>
      <c r="E86" s="8"/>
      <c r="F86" s="8"/>
      <c r="G86" s="136"/>
      <c r="H86" s="136"/>
      <c r="I86" s="132"/>
      <c r="J86" s="132"/>
      <c r="K86" s="132"/>
      <c r="L86" s="132"/>
      <c r="M86" s="132"/>
      <c r="N86" s="132"/>
      <c r="O86" s="8"/>
      <c r="P86" s="8"/>
      <c r="Q86" s="8"/>
      <c r="R86" s="8"/>
      <c r="S86" s="8"/>
      <c r="T86" s="8"/>
      <c r="U86" s="8"/>
      <c r="V86" s="8"/>
      <c r="W86" s="8"/>
      <c r="X86" s="8"/>
      <c r="Y86" s="8"/>
      <c r="Z86" s="136"/>
      <c r="AA86" s="136"/>
      <c r="AB86" s="8"/>
      <c r="AC86" s="8"/>
      <c r="AD86" s="8"/>
      <c r="AE86" s="8"/>
    </row>
    <row r="87" ht="15.75" customHeight="1">
      <c r="A87" s="8"/>
      <c r="B87" s="8"/>
      <c r="C87" s="8"/>
      <c r="D87" s="8"/>
      <c r="E87" s="8"/>
      <c r="F87" s="8"/>
      <c r="G87" s="136"/>
      <c r="H87" s="136"/>
      <c r="I87" s="132"/>
      <c r="J87" s="132"/>
      <c r="K87" s="132"/>
      <c r="L87" s="132"/>
      <c r="M87" s="132"/>
      <c r="N87" s="132"/>
      <c r="O87" s="8"/>
      <c r="P87" s="8"/>
      <c r="Q87" s="8"/>
      <c r="R87" s="8"/>
      <c r="S87" s="8"/>
      <c r="T87" s="8"/>
      <c r="U87" s="8"/>
      <c r="V87" s="8"/>
      <c r="W87" s="8"/>
      <c r="X87" s="8"/>
      <c r="Y87" s="8"/>
      <c r="Z87" s="136"/>
      <c r="AA87" s="136"/>
      <c r="AB87" s="8"/>
      <c r="AC87" s="8"/>
      <c r="AD87" s="8"/>
      <c r="AE87" s="8"/>
    </row>
    <row r="88" ht="15.75" customHeight="1">
      <c r="A88" s="8"/>
      <c r="B88" s="8"/>
      <c r="C88" s="8"/>
      <c r="D88" s="8"/>
      <c r="E88" s="8"/>
      <c r="F88" s="8"/>
      <c r="G88" s="136"/>
      <c r="H88" s="136"/>
      <c r="I88" s="132"/>
      <c r="J88" s="132"/>
      <c r="K88" s="132"/>
      <c r="L88" s="132"/>
      <c r="M88" s="132"/>
      <c r="N88" s="132"/>
      <c r="O88" s="8"/>
      <c r="P88" s="8"/>
      <c r="Q88" s="8"/>
      <c r="R88" s="8"/>
      <c r="S88" s="8"/>
      <c r="T88" s="8"/>
      <c r="U88" s="8"/>
      <c r="V88" s="8"/>
      <c r="W88" s="8"/>
      <c r="X88" s="8"/>
      <c r="Y88" s="8"/>
      <c r="Z88" s="136"/>
      <c r="AA88" s="136"/>
      <c r="AB88" s="8"/>
      <c r="AC88" s="8"/>
      <c r="AD88" s="8"/>
      <c r="AE88" s="8"/>
    </row>
    <row r="89" ht="15.75" customHeight="1">
      <c r="A89" s="8"/>
      <c r="B89" s="8"/>
      <c r="C89" s="8"/>
      <c r="D89" s="8"/>
      <c r="E89" s="8"/>
      <c r="F89" s="8"/>
      <c r="G89" s="136"/>
      <c r="H89" s="136"/>
      <c r="I89" s="132"/>
      <c r="J89" s="132"/>
      <c r="K89" s="132"/>
      <c r="L89" s="132"/>
      <c r="M89" s="132"/>
      <c r="N89" s="132"/>
      <c r="O89" s="8"/>
      <c r="P89" s="8"/>
      <c r="Q89" s="8"/>
      <c r="R89" s="8"/>
      <c r="S89" s="8"/>
      <c r="T89" s="8"/>
      <c r="U89" s="8"/>
      <c r="V89" s="8"/>
      <c r="W89" s="8"/>
      <c r="X89" s="8"/>
      <c r="Y89" s="8"/>
      <c r="Z89" s="136"/>
      <c r="AA89" s="136"/>
      <c r="AB89" s="8"/>
      <c r="AC89" s="8"/>
      <c r="AD89" s="8"/>
      <c r="AE89" s="8"/>
    </row>
    <row r="90" ht="15.75" customHeight="1">
      <c r="A90" s="8"/>
      <c r="B90" s="8"/>
      <c r="C90" s="8"/>
      <c r="D90" s="8"/>
      <c r="E90" s="8"/>
      <c r="F90" s="8"/>
      <c r="G90" s="136"/>
      <c r="H90" s="136"/>
      <c r="I90" s="132"/>
      <c r="J90" s="132"/>
      <c r="K90" s="132"/>
      <c r="L90" s="132"/>
      <c r="M90" s="132"/>
      <c r="N90" s="132"/>
      <c r="O90" s="8"/>
      <c r="P90" s="8"/>
      <c r="Q90" s="8"/>
      <c r="R90" s="8"/>
      <c r="S90" s="8"/>
      <c r="T90" s="8"/>
      <c r="U90" s="8"/>
      <c r="V90" s="8"/>
      <c r="W90" s="8"/>
      <c r="X90" s="8"/>
      <c r="Y90" s="8"/>
      <c r="Z90" s="136"/>
      <c r="AA90" s="136"/>
      <c r="AB90" s="8"/>
      <c r="AC90" s="8"/>
      <c r="AD90" s="8"/>
      <c r="AE90" s="8"/>
    </row>
    <row r="91" ht="15.75" customHeight="1">
      <c r="A91" s="8"/>
      <c r="B91" s="8"/>
      <c r="C91" s="8"/>
      <c r="D91" s="8"/>
      <c r="E91" s="8"/>
      <c r="F91" s="8"/>
      <c r="G91" s="136"/>
      <c r="H91" s="136"/>
      <c r="I91" s="132"/>
      <c r="J91" s="132"/>
      <c r="K91" s="132"/>
      <c r="L91" s="132"/>
      <c r="M91" s="132"/>
      <c r="N91" s="132"/>
      <c r="O91" s="8"/>
      <c r="P91" s="8"/>
      <c r="Q91" s="8"/>
      <c r="R91" s="8"/>
      <c r="S91" s="8"/>
      <c r="T91" s="8"/>
      <c r="U91" s="8"/>
      <c r="V91" s="8"/>
      <c r="W91" s="8"/>
      <c r="X91" s="8"/>
      <c r="Y91" s="8"/>
      <c r="Z91" s="136"/>
      <c r="AA91" s="136"/>
      <c r="AB91" s="8"/>
      <c r="AC91" s="8"/>
      <c r="AD91" s="8"/>
      <c r="AE91" s="8"/>
    </row>
    <row r="92" ht="15.75" customHeight="1">
      <c r="A92" s="8"/>
      <c r="B92" s="8"/>
      <c r="C92" s="8"/>
      <c r="D92" s="8"/>
      <c r="E92" s="8"/>
      <c r="F92" s="8"/>
      <c r="G92" s="136"/>
      <c r="H92" s="136"/>
      <c r="I92" s="132"/>
      <c r="J92" s="132"/>
      <c r="K92" s="132"/>
      <c r="L92" s="132"/>
      <c r="M92" s="132"/>
      <c r="N92" s="132"/>
      <c r="O92" s="8"/>
      <c r="P92" s="8"/>
      <c r="Q92" s="8"/>
      <c r="R92" s="8"/>
      <c r="S92" s="8"/>
      <c r="T92" s="8"/>
      <c r="U92" s="8"/>
      <c r="V92" s="8"/>
      <c r="W92" s="8"/>
      <c r="X92" s="8"/>
      <c r="Y92" s="8"/>
      <c r="Z92" s="136"/>
      <c r="AA92" s="136"/>
      <c r="AB92" s="8"/>
      <c r="AC92" s="8"/>
      <c r="AD92" s="8"/>
      <c r="AE92" s="8"/>
    </row>
    <row r="93" ht="15.75" customHeight="1">
      <c r="A93" s="8"/>
      <c r="B93" s="8"/>
      <c r="C93" s="8"/>
      <c r="D93" s="8"/>
      <c r="E93" s="8"/>
      <c r="F93" s="8"/>
      <c r="G93" s="136"/>
      <c r="H93" s="136"/>
      <c r="I93" s="132"/>
      <c r="J93" s="132"/>
      <c r="K93" s="132"/>
      <c r="L93" s="132"/>
      <c r="M93" s="132"/>
      <c r="N93" s="132"/>
      <c r="O93" s="8"/>
      <c r="P93" s="8"/>
      <c r="Q93" s="8"/>
      <c r="R93" s="8"/>
      <c r="S93" s="8"/>
      <c r="T93" s="8"/>
      <c r="U93" s="8"/>
      <c r="V93" s="8"/>
      <c r="W93" s="8"/>
      <c r="X93" s="8"/>
      <c r="Y93" s="8"/>
      <c r="Z93" s="136"/>
      <c r="AA93" s="136"/>
      <c r="AB93" s="8"/>
      <c r="AC93" s="8"/>
      <c r="AD93" s="8"/>
      <c r="AE93" s="8"/>
    </row>
    <row r="94" ht="15.75" customHeight="1">
      <c r="A94" s="8"/>
      <c r="B94" s="8"/>
      <c r="C94" s="8"/>
      <c r="D94" s="8"/>
      <c r="E94" s="8"/>
      <c r="F94" s="8"/>
      <c r="G94" s="136"/>
      <c r="H94" s="136"/>
      <c r="I94" s="132"/>
      <c r="J94" s="132"/>
      <c r="K94" s="132"/>
      <c r="L94" s="132"/>
      <c r="M94" s="132"/>
      <c r="N94" s="132"/>
      <c r="O94" s="8"/>
      <c r="P94" s="8"/>
      <c r="Q94" s="8"/>
      <c r="R94" s="8"/>
      <c r="S94" s="8"/>
      <c r="T94" s="8"/>
      <c r="U94" s="8"/>
      <c r="V94" s="8"/>
      <c r="W94" s="8"/>
      <c r="X94" s="8"/>
      <c r="Y94" s="8"/>
      <c r="Z94" s="136"/>
      <c r="AA94" s="136"/>
      <c r="AB94" s="8"/>
      <c r="AC94" s="8"/>
      <c r="AD94" s="8"/>
      <c r="AE94" s="8"/>
    </row>
    <row r="95" ht="15.75" customHeight="1">
      <c r="A95" s="8"/>
      <c r="B95" s="8"/>
      <c r="C95" s="8"/>
      <c r="D95" s="8"/>
      <c r="E95" s="8"/>
      <c r="F95" s="8"/>
      <c r="G95" s="136"/>
      <c r="H95" s="136"/>
      <c r="I95" s="132"/>
      <c r="J95" s="132"/>
      <c r="K95" s="132"/>
      <c r="L95" s="132"/>
      <c r="M95" s="132"/>
      <c r="N95" s="132"/>
      <c r="O95" s="8"/>
      <c r="P95" s="8"/>
      <c r="Q95" s="8"/>
      <c r="R95" s="8"/>
      <c r="S95" s="8"/>
      <c r="T95" s="8"/>
      <c r="U95" s="8"/>
      <c r="V95" s="8"/>
      <c r="W95" s="8"/>
      <c r="X95" s="8"/>
      <c r="Y95" s="8"/>
      <c r="Z95" s="136"/>
      <c r="AA95" s="136"/>
      <c r="AB95" s="8"/>
      <c r="AC95" s="8"/>
      <c r="AD95" s="8"/>
      <c r="AE95" s="8"/>
    </row>
    <row r="96" ht="15.75" customHeight="1">
      <c r="A96" s="8"/>
      <c r="B96" s="8"/>
      <c r="C96" s="8"/>
      <c r="D96" s="8"/>
      <c r="E96" s="8"/>
      <c r="F96" s="8"/>
      <c r="G96" s="136"/>
      <c r="H96" s="136"/>
      <c r="I96" s="132"/>
      <c r="J96" s="132"/>
      <c r="K96" s="132"/>
      <c r="L96" s="132"/>
      <c r="M96" s="132"/>
      <c r="N96" s="132"/>
      <c r="O96" s="8"/>
      <c r="P96" s="8"/>
      <c r="Q96" s="8"/>
      <c r="R96" s="8"/>
      <c r="S96" s="8"/>
      <c r="T96" s="8"/>
      <c r="U96" s="8"/>
      <c r="V96" s="8"/>
      <c r="W96" s="8"/>
      <c r="X96" s="8"/>
      <c r="Y96" s="8"/>
      <c r="Z96" s="136"/>
      <c r="AA96" s="136"/>
      <c r="AB96" s="8"/>
      <c r="AC96" s="8"/>
      <c r="AD96" s="8"/>
      <c r="AE96" s="8"/>
    </row>
    <row r="97" ht="15.75" customHeight="1">
      <c r="A97" s="8"/>
      <c r="B97" s="8"/>
      <c r="C97" s="8"/>
      <c r="D97" s="8"/>
      <c r="E97" s="8"/>
      <c r="F97" s="8"/>
      <c r="G97" s="136"/>
      <c r="H97" s="136"/>
      <c r="I97" s="132"/>
      <c r="J97" s="132"/>
      <c r="K97" s="132"/>
      <c r="L97" s="132"/>
      <c r="M97" s="132"/>
      <c r="N97" s="132"/>
      <c r="O97" s="8"/>
      <c r="P97" s="8"/>
      <c r="Q97" s="8"/>
      <c r="R97" s="8"/>
      <c r="S97" s="8"/>
      <c r="T97" s="8"/>
      <c r="U97" s="8"/>
      <c r="V97" s="8"/>
      <c r="W97" s="8"/>
      <c r="X97" s="8"/>
      <c r="Y97" s="8"/>
      <c r="Z97" s="136"/>
      <c r="AA97" s="136"/>
      <c r="AB97" s="8"/>
      <c r="AC97" s="8"/>
      <c r="AD97" s="8"/>
      <c r="AE97" s="8"/>
    </row>
    <row r="98" ht="15.75" customHeight="1">
      <c r="A98" s="8"/>
      <c r="B98" s="8"/>
      <c r="C98" s="8"/>
      <c r="D98" s="8"/>
      <c r="E98" s="8"/>
      <c r="F98" s="8"/>
      <c r="G98" s="136"/>
      <c r="H98" s="136"/>
      <c r="I98" s="132"/>
      <c r="J98" s="132"/>
      <c r="K98" s="132"/>
      <c r="L98" s="132"/>
      <c r="M98" s="132"/>
      <c r="N98" s="132"/>
      <c r="O98" s="8"/>
      <c r="P98" s="8"/>
      <c r="Q98" s="8"/>
      <c r="R98" s="8"/>
      <c r="S98" s="8"/>
      <c r="T98" s="8"/>
      <c r="U98" s="8"/>
      <c r="V98" s="8"/>
      <c r="W98" s="8"/>
      <c r="X98" s="8"/>
      <c r="Y98" s="8"/>
      <c r="Z98" s="136"/>
      <c r="AA98" s="136"/>
      <c r="AB98" s="8"/>
      <c r="AC98" s="8"/>
      <c r="AD98" s="8"/>
      <c r="AE98" s="8"/>
    </row>
    <row r="99" ht="15.75" customHeight="1">
      <c r="A99" s="8"/>
      <c r="B99" s="8"/>
      <c r="C99" s="8"/>
      <c r="D99" s="8"/>
      <c r="E99" s="8"/>
      <c r="F99" s="8"/>
      <c r="G99" s="136"/>
      <c r="H99" s="136"/>
      <c r="I99" s="132"/>
      <c r="J99" s="132"/>
      <c r="K99" s="132"/>
      <c r="L99" s="132"/>
      <c r="M99" s="132"/>
      <c r="N99" s="132"/>
      <c r="O99" s="8"/>
      <c r="P99" s="8"/>
      <c r="Q99" s="8"/>
      <c r="R99" s="8"/>
      <c r="S99" s="8"/>
      <c r="T99" s="8"/>
      <c r="U99" s="8"/>
      <c r="V99" s="8"/>
      <c r="W99" s="8"/>
      <c r="X99" s="8"/>
      <c r="Y99" s="8"/>
      <c r="Z99" s="136"/>
      <c r="AA99" s="136"/>
      <c r="AB99" s="8"/>
      <c r="AC99" s="8"/>
      <c r="AD99" s="8"/>
      <c r="AE99" s="8"/>
    </row>
    <row r="100" ht="15.75" customHeight="1">
      <c r="A100" s="8"/>
      <c r="B100" s="8"/>
      <c r="C100" s="8"/>
      <c r="D100" s="8"/>
      <c r="E100" s="8"/>
      <c r="F100" s="8"/>
      <c r="G100" s="136"/>
      <c r="H100" s="136"/>
      <c r="I100" s="132"/>
      <c r="J100" s="132"/>
      <c r="K100" s="132"/>
      <c r="L100" s="132"/>
      <c r="M100" s="132"/>
      <c r="N100" s="132"/>
      <c r="O100" s="8"/>
      <c r="P100" s="8"/>
      <c r="Q100" s="8"/>
      <c r="R100" s="8"/>
      <c r="S100" s="8"/>
      <c r="T100" s="8"/>
      <c r="U100" s="8"/>
      <c r="V100" s="8"/>
      <c r="W100" s="8"/>
      <c r="X100" s="8"/>
      <c r="Y100" s="8"/>
      <c r="Z100" s="136"/>
      <c r="AA100" s="136"/>
      <c r="AB100" s="8"/>
      <c r="AC100" s="8"/>
      <c r="AD100" s="8"/>
      <c r="AE100" s="8"/>
    </row>
    <row r="101" ht="15.75" customHeight="1">
      <c r="A101" s="8"/>
      <c r="B101" s="8"/>
      <c r="C101" s="8"/>
      <c r="D101" s="8"/>
      <c r="E101" s="8"/>
      <c r="F101" s="8"/>
      <c r="G101" s="136"/>
      <c r="H101" s="136"/>
      <c r="I101" s="132"/>
      <c r="J101" s="132"/>
      <c r="K101" s="132"/>
      <c r="L101" s="132"/>
      <c r="M101" s="132"/>
      <c r="N101" s="132"/>
      <c r="O101" s="8"/>
      <c r="P101" s="8"/>
      <c r="Q101" s="8"/>
      <c r="R101" s="8"/>
      <c r="S101" s="8"/>
      <c r="T101" s="8"/>
      <c r="U101" s="8"/>
      <c r="V101" s="8"/>
      <c r="W101" s="8"/>
      <c r="X101" s="8"/>
      <c r="Y101" s="8"/>
      <c r="Z101" s="136"/>
      <c r="AA101" s="136"/>
      <c r="AB101" s="8"/>
      <c r="AC101" s="8"/>
      <c r="AD101" s="8"/>
      <c r="AE101" s="8"/>
    </row>
    <row r="102" ht="15.75" customHeight="1">
      <c r="A102" s="8"/>
      <c r="B102" s="8"/>
      <c r="C102" s="8"/>
      <c r="D102" s="8"/>
      <c r="E102" s="8"/>
      <c r="F102" s="8"/>
      <c r="G102" s="136"/>
      <c r="H102" s="136"/>
      <c r="I102" s="132"/>
      <c r="J102" s="132"/>
      <c r="K102" s="132"/>
      <c r="L102" s="132"/>
      <c r="M102" s="132"/>
      <c r="N102" s="132"/>
      <c r="O102" s="8"/>
      <c r="P102" s="8"/>
      <c r="Q102" s="8"/>
      <c r="R102" s="8"/>
      <c r="S102" s="8"/>
      <c r="T102" s="8"/>
      <c r="U102" s="8"/>
      <c r="V102" s="8"/>
      <c r="W102" s="8"/>
      <c r="X102" s="8"/>
      <c r="Y102" s="8"/>
      <c r="Z102" s="136"/>
      <c r="AA102" s="136"/>
      <c r="AB102" s="8"/>
      <c r="AC102" s="8"/>
      <c r="AD102" s="8"/>
      <c r="AE102" s="8"/>
    </row>
    <row r="103" ht="15.75" customHeight="1">
      <c r="A103" s="8"/>
      <c r="B103" s="8"/>
      <c r="C103" s="8"/>
      <c r="D103" s="8"/>
      <c r="E103" s="8"/>
      <c r="F103" s="8"/>
      <c r="G103" s="136"/>
      <c r="H103" s="136"/>
      <c r="I103" s="132"/>
      <c r="J103" s="132"/>
      <c r="K103" s="132"/>
      <c r="L103" s="132"/>
      <c r="M103" s="132"/>
      <c r="N103" s="132"/>
      <c r="O103" s="8"/>
      <c r="P103" s="8"/>
      <c r="Q103" s="8"/>
      <c r="R103" s="8"/>
      <c r="S103" s="8"/>
      <c r="T103" s="8"/>
      <c r="U103" s="8"/>
      <c r="V103" s="8"/>
      <c r="W103" s="8"/>
      <c r="X103" s="8"/>
      <c r="Y103" s="8"/>
      <c r="Z103" s="136"/>
      <c r="AA103" s="136"/>
      <c r="AB103" s="8"/>
      <c r="AC103" s="8"/>
      <c r="AD103" s="8"/>
      <c r="AE103" s="8"/>
    </row>
    <row r="104" ht="15.75" customHeight="1">
      <c r="A104" s="8"/>
      <c r="B104" s="8"/>
      <c r="C104" s="8"/>
      <c r="D104" s="8"/>
      <c r="E104" s="8"/>
      <c r="F104" s="8"/>
      <c r="G104" s="136"/>
      <c r="H104" s="136"/>
      <c r="I104" s="132"/>
      <c r="J104" s="132"/>
      <c r="K104" s="132"/>
      <c r="L104" s="132"/>
      <c r="M104" s="132"/>
      <c r="N104" s="132"/>
      <c r="O104" s="8"/>
      <c r="P104" s="8"/>
      <c r="Q104" s="8"/>
      <c r="R104" s="8"/>
      <c r="S104" s="8"/>
      <c r="T104" s="8"/>
      <c r="U104" s="8"/>
      <c r="V104" s="8"/>
      <c r="W104" s="8"/>
      <c r="X104" s="8"/>
      <c r="Y104" s="8"/>
      <c r="Z104" s="136"/>
      <c r="AA104" s="136"/>
      <c r="AB104" s="8"/>
      <c r="AC104" s="8"/>
      <c r="AD104" s="8"/>
      <c r="AE104" s="8"/>
    </row>
    <row r="105" ht="15.75" customHeight="1">
      <c r="A105" s="8"/>
      <c r="B105" s="8"/>
      <c r="C105" s="8"/>
      <c r="D105" s="8"/>
      <c r="E105" s="8"/>
      <c r="F105" s="8"/>
      <c r="G105" s="136"/>
      <c r="H105" s="136"/>
      <c r="I105" s="132"/>
      <c r="J105" s="132"/>
      <c r="K105" s="132"/>
      <c r="L105" s="132"/>
      <c r="M105" s="132"/>
      <c r="N105" s="132"/>
      <c r="O105" s="8"/>
      <c r="P105" s="8"/>
      <c r="Q105" s="8"/>
      <c r="R105" s="8"/>
      <c r="S105" s="8"/>
      <c r="T105" s="8"/>
      <c r="U105" s="8"/>
      <c r="V105" s="8"/>
      <c r="W105" s="8"/>
      <c r="X105" s="8"/>
      <c r="Y105" s="8"/>
      <c r="Z105" s="136"/>
      <c r="AA105" s="136"/>
      <c r="AB105" s="8"/>
      <c r="AC105" s="8"/>
      <c r="AD105" s="8"/>
      <c r="AE105" s="8"/>
    </row>
    <row r="106" ht="15.75" customHeight="1">
      <c r="A106" s="8"/>
      <c r="B106" s="8"/>
      <c r="C106" s="8"/>
      <c r="D106" s="8"/>
      <c r="E106" s="8"/>
      <c r="F106" s="8"/>
      <c r="G106" s="136"/>
      <c r="H106" s="136"/>
      <c r="I106" s="132"/>
      <c r="J106" s="132"/>
      <c r="K106" s="132"/>
      <c r="L106" s="132"/>
      <c r="M106" s="132"/>
      <c r="N106" s="132"/>
      <c r="O106" s="8"/>
      <c r="P106" s="8"/>
      <c r="Q106" s="8"/>
      <c r="R106" s="8"/>
      <c r="S106" s="8"/>
      <c r="T106" s="8"/>
      <c r="U106" s="8"/>
      <c r="V106" s="8"/>
      <c r="W106" s="8"/>
      <c r="X106" s="8"/>
      <c r="Y106" s="8"/>
      <c r="Z106" s="136"/>
      <c r="AA106" s="136"/>
      <c r="AB106" s="8"/>
      <c r="AC106" s="8"/>
      <c r="AD106" s="8"/>
      <c r="AE106" s="8"/>
    </row>
    <row r="107" ht="15.75" customHeight="1">
      <c r="A107" s="8"/>
      <c r="B107" s="8"/>
      <c r="C107" s="8"/>
      <c r="D107" s="8"/>
      <c r="E107" s="8"/>
      <c r="F107" s="8"/>
      <c r="G107" s="136"/>
      <c r="H107" s="136"/>
      <c r="I107" s="132"/>
      <c r="J107" s="132"/>
      <c r="K107" s="132"/>
      <c r="L107" s="132"/>
      <c r="M107" s="132"/>
      <c r="N107" s="132"/>
      <c r="O107" s="8"/>
      <c r="P107" s="8"/>
      <c r="Q107" s="8"/>
      <c r="R107" s="8"/>
      <c r="S107" s="8"/>
      <c r="T107" s="8"/>
      <c r="U107" s="8"/>
      <c r="V107" s="8"/>
      <c r="W107" s="8"/>
      <c r="X107" s="8"/>
      <c r="Y107" s="8"/>
      <c r="Z107" s="136"/>
      <c r="AA107" s="136"/>
      <c r="AB107" s="8"/>
      <c r="AC107" s="8"/>
      <c r="AD107" s="8"/>
      <c r="AE107" s="8"/>
    </row>
    <row r="108" ht="15.75" customHeight="1">
      <c r="A108" s="8"/>
      <c r="B108" s="8"/>
      <c r="C108" s="8"/>
      <c r="D108" s="8"/>
      <c r="E108" s="8"/>
      <c r="F108" s="8"/>
      <c r="G108" s="136"/>
      <c r="H108" s="136"/>
      <c r="I108" s="132"/>
      <c r="J108" s="132"/>
      <c r="K108" s="132"/>
      <c r="L108" s="132"/>
      <c r="M108" s="132"/>
      <c r="N108" s="132"/>
      <c r="O108" s="8"/>
      <c r="P108" s="8"/>
      <c r="Q108" s="8"/>
      <c r="R108" s="8"/>
      <c r="S108" s="8"/>
      <c r="T108" s="8"/>
      <c r="U108" s="8"/>
      <c r="V108" s="8"/>
      <c r="W108" s="8"/>
      <c r="X108" s="8"/>
      <c r="Y108" s="8"/>
      <c r="Z108" s="136"/>
      <c r="AA108" s="136"/>
      <c r="AB108" s="8"/>
      <c r="AC108" s="8"/>
      <c r="AD108" s="8"/>
      <c r="AE108" s="8"/>
    </row>
    <row r="109" ht="15.75" customHeight="1">
      <c r="A109" s="8"/>
      <c r="B109" s="8"/>
      <c r="C109" s="8"/>
      <c r="D109" s="8"/>
      <c r="E109" s="8"/>
      <c r="F109" s="8"/>
      <c r="G109" s="136"/>
      <c r="H109" s="136"/>
      <c r="I109" s="132"/>
      <c r="J109" s="132"/>
      <c r="K109" s="132"/>
      <c r="L109" s="132"/>
      <c r="M109" s="132"/>
      <c r="N109" s="132"/>
      <c r="O109" s="8"/>
      <c r="P109" s="8"/>
      <c r="Q109" s="8"/>
      <c r="R109" s="8"/>
      <c r="S109" s="8"/>
      <c r="T109" s="8"/>
      <c r="U109" s="8"/>
      <c r="V109" s="8"/>
      <c r="W109" s="8"/>
      <c r="X109" s="8"/>
      <c r="Y109" s="8"/>
      <c r="Z109" s="136"/>
      <c r="AA109" s="136"/>
      <c r="AB109" s="8"/>
      <c r="AC109" s="8"/>
      <c r="AD109" s="8"/>
      <c r="AE109" s="8"/>
    </row>
    <row r="110" ht="15.75" customHeight="1">
      <c r="A110" s="8"/>
      <c r="B110" s="8"/>
      <c r="C110" s="8"/>
      <c r="D110" s="8"/>
      <c r="E110" s="8"/>
      <c r="F110" s="8"/>
      <c r="G110" s="136"/>
      <c r="H110" s="136"/>
      <c r="I110" s="132"/>
      <c r="J110" s="132"/>
      <c r="K110" s="132"/>
      <c r="L110" s="132"/>
      <c r="M110" s="132"/>
      <c r="N110" s="132"/>
      <c r="O110" s="8"/>
      <c r="P110" s="8"/>
      <c r="Q110" s="8"/>
      <c r="R110" s="8"/>
      <c r="S110" s="8"/>
      <c r="T110" s="8"/>
      <c r="U110" s="8"/>
      <c r="V110" s="8"/>
      <c r="W110" s="8"/>
      <c r="X110" s="8"/>
      <c r="Y110" s="8"/>
      <c r="Z110" s="136"/>
      <c r="AA110" s="136"/>
      <c r="AB110" s="8"/>
      <c r="AC110" s="8"/>
      <c r="AD110" s="8"/>
      <c r="AE110" s="8"/>
    </row>
    <row r="111" ht="15.75" customHeight="1">
      <c r="A111" s="8"/>
      <c r="B111" s="8"/>
      <c r="C111" s="8"/>
      <c r="D111" s="8"/>
      <c r="E111" s="8"/>
      <c r="F111" s="8"/>
      <c r="G111" s="136"/>
      <c r="H111" s="136"/>
      <c r="I111" s="132"/>
      <c r="J111" s="132"/>
      <c r="K111" s="132"/>
      <c r="L111" s="132"/>
      <c r="M111" s="132"/>
      <c r="N111" s="132"/>
      <c r="O111" s="8"/>
      <c r="P111" s="8"/>
      <c r="Q111" s="8"/>
      <c r="R111" s="8"/>
      <c r="S111" s="8"/>
      <c r="T111" s="8"/>
      <c r="U111" s="8"/>
      <c r="V111" s="8"/>
      <c r="W111" s="8"/>
      <c r="X111" s="8"/>
      <c r="Y111" s="8"/>
      <c r="Z111" s="136"/>
      <c r="AA111" s="136"/>
      <c r="AB111" s="8"/>
      <c r="AC111" s="8"/>
      <c r="AD111" s="8"/>
      <c r="AE111" s="8"/>
    </row>
    <row r="112" ht="15.75" customHeight="1">
      <c r="A112" s="8"/>
      <c r="B112" s="8"/>
      <c r="C112" s="8"/>
      <c r="D112" s="8"/>
      <c r="E112" s="8"/>
      <c r="F112" s="8"/>
      <c r="G112" s="136"/>
      <c r="H112" s="136"/>
      <c r="I112" s="132"/>
      <c r="J112" s="132"/>
      <c r="K112" s="132"/>
      <c r="L112" s="132"/>
      <c r="M112" s="132"/>
      <c r="N112" s="132"/>
      <c r="O112" s="8"/>
      <c r="P112" s="8"/>
      <c r="Q112" s="8"/>
      <c r="R112" s="8"/>
      <c r="S112" s="8"/>
      <c r="T112" s="8"/>
      <c r="U112" s="8"/>
      <c r="V112" s="8"/>
      <c r="W112" s="8"/>
      <c r="X112" s="8"/>
      <c r="Y112" s="8"/>
      <c r="Z112" s="136"/>
      <c r="AA112" s="136"/>
      <c r="AB112" s="8"/>
      <c r="AC112" s="8"/>
      <c r="AD112" s="8"/>
      <c r="AE112" s="8"/>
    </row>
    <row r="113" ht="15.75" customHeight="1">
      <c r="A113" s="8"/>
      <c r="B113" s="8"/>
      <c r="C113" s="8"/>
      <c r="D113" s="8"/>
      <c r="E113" s="8"/>
      <c r="F113" s="8"/>
      <c r="G113" s="136"/>
      <c r="H113" s="136"/>
      <c r="I113" s="132"/>
      <c r="J113" s="132"/>
      <c r="K113" s="132"/>
      <c r="L113" s="132"/>
      <c r="M113" s="132"/>
      <c r="N113" s="132"/>
      <c r="O113" s="8"/>
      <c r="P113" s="8"/>
      <c r="Q113" s="8"/>
      <c r="R113" s="8"/>
      <c r="S113" s="8"/>
      <c r="T113" s="8"/>
      <c r="U113" s="8"/>
      <c r="V113" s="8"/>
      <c r="W113" s="8"/>
      <c r="X113" s="8"/>
      <c r="Y113" s="8"/>
      <c r="Z113" s="136"/>
      <c r="AA113" s="136"/>
      <c r="AB113" s="8"/>
      <c r="AC113" s="8"/>
      <c r="AD113" s="8"/>
      <c r="AE113" s="8"/>
    </row>
    <row r="114" ht="15.75" customHeight="1">
      <c r="A114" s="8"/>
      <c r="B114" s="8"/>
      <c r="C114" s="8"/>
      <c r="D114" s="8"/>
      <c r="E114" s="8"/>
      <c r="F114" s="8"/>
      <c r="G114" s="136"/>
      <c r="H114" s="136"/>
      <c r="I114" s="132"/>
      <c r="J114" s="132"/>
      <c r="K114" s="132"/>
      <c r="L114" s="132"/>
      <c r="M114" s="132"/>
      <c r="N114" s="132"/>
      <c r="O114" s="8"/>
      <c r="P114" s="8"/>
      <c r="Q114" s="8"/>
      <c r="R114" s="8"/>
      <c r="S114" s="8"/>
      <c r="T114" s="8"/>
      <c r="U114" s="8"/>
      <c r="V114" s="8"/>
      <c r="W114" s="8"/>
      <c r="X114" s="8"/>
      <c r="Y114" s="8"/>
      <c r="Z114" s="136"/>
      <c r="AA114" s="136"/>
      <c r="AB114" s="8"/>
      <c r="AC114" s="8"/>
      <c r="AD114" s="8"/>
      <c r="AE114" s="8"/>
    </row>
    <row r="115" ht="15.75" customHeight="1">
      <c r="A115" s="8"/>
      <c r="B115" s="8"/>
      <c r="C115" s="8"/>
      <c r="D115" s="8"/>
      <c r="E115" s="8"/>
      <c r="F115" s="8"/>
      <c r="G115" s="136"/>
      <c r="H115" s="136"/>
      <c r="I115" s="132"/>
      <c r="J115" s="132"/>
      <c r="K115" s="132"/>
      <c r="L115" s="132"/>
      <c r="M115" s="132"/>
      <c r="N115" s="132"/>
      <c r="O115" s="8"/>
      <c r="P115" s="8"/>
      <c r="Q115" s="8"/>
      <c r="R115" s="8"/>
      <c r="S115" s="8"/>
      <c r="T115" s="8"/>
      <c r="U115" s="8"/>
      <c r="V115" s="8"/>
      <c r="W115" s="8"/>
      <c r="X115" s="8"/>
      <c r="Y115" s="8"/>
      <c r="Z115" s="136"/>
      <c r="AA115" s="136"/>
      <c r="AB115" s="8"/>
      <c r="AC115" s="8"/>
      <c r="AD115" s="8"/>
      <c r="AE115" s="8"/>
    </row>
    <row r="116" ht="15.75" customHeight="1">
      <c r="A116" s="8"/>
      <c r="B116" s="8"/>
      <c r="C116" s="8"/>
      <c r="D116" s="8"/>
      <c r="E116" s="8"/>
      <c r="F116" s="8"/>
      <c r="G116" s="136"/>
      <c r="H116" s="136"/>
      <c r="I116" s="132"/>
      <c r="J116" s="132"/>
      <c r="K116" s="132"/>
      <c r="L116" s="132"/>
      <c r="M116" s="132"/>
      <c r="N116" s="132"/>
      <c r="O116" s="8"/>
      <c r="P116" s="8"/>
      <c r="Q116" s="8"/>
      <c r="R116" s="8"/>
      <c r="S116" s="8"/>
      <c r="T116" s="8"/>
      <c r="U116" s="8"/>
      <c r="V116" s="8"/>
      <c r="W116" s="8"/>
      <c r="X116" s="8"/>
      <c r="Y116" s="8"/>
      <c r="Z116" s="136"/>
      <c r="AA116" s="136"/>
      <c r="AB116" s="8"/>
      <c r="AC116" s="8"/>
      <c r="AD116" s="8"/>
      <c r="AE116" s="8"/>
    </row>
    <row r="117" ht="15.75" customHeight="1">
      <c r="A117" s="8"/>
      <c r="B117" s="8"/>
      <c r="C117" s="8"/>
      <c r="D117" s="8"/>
      <c r="E117" s="8"/>
      <c r="F117" s="8"/>
      <c r="G117" s="136"/>
      <c r="H117" s="136"/>
      <c r="I117" s="132"/>
      <c r="J117" s="132"/>
      <c r="K117" s="132"/>
      <c r="L117" s="132"/>
      <c r="M117" s="132"/>
      <c r="N117" s="132"/>
      <c r="O117" s="8"/>
      <c r="P117" s="8"/>
      <c r="Q117" s="8"/>
      <c r="R117" s="8"/>
      <c r="S117" s="8"/>
      <c r="T117" s="8"/>
      <c r="U117" s="8"/>
      <c r="V117" s="8"/>
      <c r="W117" s="8"/>
      <c r="X117" s="8"/>
      <c r="Y117" s="8"/>
      <c r="Z117" s="136"/>
      <c r="AA117" s="136"/>
      <c r="AB117" s="8"/>
      <c r="AC117" s="8"/>
      <c r="AD117" s="8"/>
      <c r="AE117" s="8"/>
    </row>
    <row r="118" ht="15.75" customHeight="1">
      <c r="A118" s="8"/>
      <c r="B118" s="8"/>
      <c r="C118" s="8"/>
      <c r="D118" s="8"/>
      <c r="E118" s="8"/>
      <c r="F118" s="8"/>
      <c r="G118" s="136"/>
      <c r="H118" s="136"/>
      <c r="I118" s="132"/>
      <c r="J118" s="132"/>
      <c r="K118" s="132"/>
      <c r="L118" s="132"/>
      <c r="M118" s="132"/>
      <c r="N118" s="132"/>
      <c r="O118" s="8"/>
      <c r="P118" s="8"/>
      <c r="Q118" s="8"/>
      <c r="R118" s="8"/>
      <c r="S118" s="8"/>
      <c r="T118" s="8"/>
      <c r="U118" s="8"/>
      <c r="V118" s="8"/>
      <c r="W118" s="8"/>
      <c r="X118" s="8"/>
      <c r="Y118" s="8"/>
      <c r="Z118" s="136"/>
      <c r="AA118" s="136"/>
      <c r="AB118" s="8"/>
      <c r="AC118" s="8"/>
      <c r="AD118" s="8"/>
      <c r="AE118" s="8"/>
    </row>
    <row r="119" ht="15.75" customHeight="1">
      <c r="A119" s="8"/>
      <c r="B119" s="8"/>
      <c r="C119" s="8"/>
      <c r="D119" s="8"/>
      <c r="E119" s="8"/>
      <c r="F119" s="8"/>
      <c r="G119" s="136"/>
      <c r="H119" s="136"/>
      <c r="I119" s="132"/>
      <c r="J119" s="132"/>
      <c r="K119" s="132"/>
      <c r="L119" s="132"/>
      <c r="M119" s="132"/>
      <c r="N119" s="132"/>
      <c r="O119" s="8"/>
      <c r="P119" s="8"/>
      <c r="Q119" s="8"/>
      <c r="R119" s="8"/>
      <c r="S119" s="8"/>
      <c r="T119" s="8"/>
      <c r="U119" s="8"/>
      <c r="V119" s="8"/>
      <c r="W119" s="8"/>
      <c r="X119" s="8"/>
      <c r="Y119" s="8"/>
      <c r="Z119" s="136"/>
      <c r="AA119" s="136"/>
      <c r="AB119" s="8"/>
      <c r="AC119" s="8"/>
      <c r="AD119" s="8"/>
      <c r="AE119" s="8"/>
    </row>
    <row r="120" ht="15.75" customHeight="1">
      <c r="A120" s="8"/>
      <c r="B120" s="8"/>
      <c r="C120" s="8"/>
      <c r="D120" s="8"/>
      <c r="E120" s="8"/>
      <c r="F120" s="8"/>
      <c r="G120" s="136"/>
      <c r="H120" s="136"/>
      <c r="I120" s="132"/>
      <c r="J120" s="132"/>
      <c r="K120" s="132"/>
      <c r="L120" s="132"/>
      <c r="M120" s="132"/>
      <c r="N120" s="132"/>
      <c r="O120" s="8"/>
      <c r="P120" s="8"/>
      <c r="Q120" s="8"/>
      <c r="R120" s="8"/>
      <c r="S120" s="8"/>
      <c r="T120" s="8"/>
      <c r="U120" s="8"/>
      <c r="V120" s="8"/>
      <c r="W120" s="8"/>
      <c r="X120" s="8"/>
      <c r="Y120" s="8"/>
      <c r="Z120" s="136"/>
      <c r="AA120" s="136"/>
      <c r="AB120" s="8"/>
      <c r="AC120" s="8"/>
      <c r="AD120" s="8"/>
      <c r="AE120" s="8"/>
    </row>
    <row r="121" ht="15.75" customHeight="1">
      <c r="A121" s="8"/>
      <c r="B121" s="8"/>
      <c r="C121" s="8"/>
      <c r="D121" s="8"/>
      <c r="E121" s="8"/>
      <c r="F121" s="8"/>
      <c r="G121" s="136"/>
      <c r="H121" s="136"/>
      <c r="I121" s="132"/>
      <c r="J121" s="132"/>
      <c r="K121" s="132"/>
      <c r="L121" s="132"/>
      <c r="M121" s="132"/>
      <c r="N121" s="132"/>
      <c r="O121" s="8"/>
      <c r="P121" s="8"/>
      <c r="Q121" s="8"/>
      <c r="R121" s="8"/>
      <c r="S121" s="8"/>
      <c r="T121" s="8"/>
      <c r="U121" s="8"/>
      <c r="V121" s="8"/>
      <c r="W121" s="8"/>
      <c r="X121" s="8"/>
      <c r="Y121" s="8"/>
      <c r="Z121" s="136"/>
      <c r="AA121" s="136"/>
      <c r="AB121" s="8"/>
      <c r="AC121" s="8"/>
      <c r="AD121" s="8"/>
      <c r="AE121" s="8"/>
    </row>
    <row r="122" ht="15.75" customHeight="1">
      <c r="A122" s="8"/>
      <c r="B122" s="8"/>
      <c r="C122" s="8"/>
      <c r="D122" s="8"/>
      <c r="E122" s="8"/>
      <c r="F122" s="8"/>
      <c r="G122" s="136"/>
      <c r="H122" s="136"/>
      <c r="I122" s="132"/>
      <c r="J122" s="132"/>
      <c r="K122" s="132"/>
      <c r="L122" s="132"/>
      <c r="M122" s="132"/>
      <c r="N122" s="132"/>
      <c r="O122" s="8"/>
      <c r="P122" s="8"/>
      <c r="Q122" s="8"/>
      <c r="R122" s="8"/>
      <c r="S122" s="8"/>
      <c r="T122" s="8"/>
      <c r="U122" s="8"/>
      <c r="V122" s="8"/>
      <c r="W122" s="8"/>
      <c r="X122" s="8"/>
      <c r="Y122" s="8"/>
      <c r="Z122" s="136"/>
      <c r="AA122" s="136"/>
      <c r="AB122" s="8"/>
      <c r="AC122" s="8"/>
      <c r="AD122" s="8"/>
      <c r="AE122" s="8"/>
    </row>
    <row r="123" ht="15.75" customHeight="1">
      <c r="A123" s="8"/>
      <c r="B123" s="8"/>
      <c r="C123" s="8"/>
      <c r="D123" s="8"/>
      <c r="E123" s="8"/>
      <c r="F123" s="8"/>
      <c r="G123" s="136"/>
      <c r="H123" s="136"/>
      <c r="I123" s="132"/>
      <c r="J123" s="132"/>
      <c r="K123" s="132"/>
      <c r="L123" s="132"/>
      <c r="M123" s="132"/>
      <c r="N123" s="132"/>
      <c r="O123" s="8"/>
      <c r="P123" s="8"/>
      <c r="Q123" s="8"/>
      <c r="R123" s="8"/>
      <c r="S123" s="8"/>
      <c r="T123" s="8"/>
      <c r="U123" s="8"/>
      <c r="V123" s="8"/>
      <c r="W123" s="8"/>
      <c r="X123" s="8"/>
      <c r="Y123" s="8"/>
      <c r="Z123" s="136"/>
      <c r="AA123" s="136"/>
      <c r="AB123" s="8"/>
      <c r="AC123" s="8"/>
      <c r="AD123" s="8"/>
      <c r="AE123" s="8"/>
    </row>
    <row r="124" ht="15.75" customHeight="1">
      <c r="A124" s="8"/>
      <c r="B124" s="8"/>
      <c r="C124" s="8"/>
      <c r="D124" s="8"/>
      <c r="E124" s="8"/>
      <c r="F124" s="8"/>
      <c r="G124" s="136"/>
      <c r="H124" s="136"/>
      <c r="I124" s="132"/>
      <c r="J124" s="132"/>
      <c r="K124" s="132"/>
      <c r="L124" s="132"/>
      <c r="M124" s="132"/>
      <c r="N124" s="132"/>
      <c r="O124" s="8"/>
      <c r="P124" s="8"/>
      <c r="Q124" s="8"/>
      <c r="R124" s="8"/>
      <c r="S124" s="8"/>
      <c r="T124" s="8"/>
      <c r="U124" s="8"/>
      <c r="V124" s="8"/>
      <c r="W124" s="8"/>
      <c r="X124" s="8"/>
      <c r="Y124" s="8"/>
      <c r="Z124" s="136"/>
      <c r="AA124" s="136"/>
      <c r="AB124" s="8"/>
      <c r="AC124" s="8"/>
      <c r="AD124" s="8"/>
      <c r="AE124" s="8"/>
    </row>
    <row r="125" ht="15.75" customHeight="1">
      <c r="A125" s="8"/>
      <c r="B125" s="8"/>
      <c r="C125" s="8"/>
      <c r="D125" s="8"/>
      <c r="E125" s="8"/>
      <c r="F125" s="8"/>
      <c r="G125" s="136"/>
      <c r="H125" s="136"/>
      <c r="I125" s="132"/>
      <c r="J125" s="132"/>
      <c r="K125" s="132"/>
      <c r="L125" s="132"/>
      <c r="M125" s="132"/>
      <c r="N125" s="132"/>
      <c r="O125" s="8"/>
      <c r="P125" s="8"/>
      <c r="Q125" s="8"/>
      <c r="R125" s="8"/>
      <c r="S125" s="8"/>
      <c r="T125" s="8"/>
      <c r="U125" s="8"/>
      <c r="V125" s="8"/>
      <c r="W125" s="8"/>
      <c r="X125" s="8"/>
      <c r="Y125" s="8"/>
      <c r="Z125" s="136"/>
      <c r="AA125" s="136"/>
      <c r="AB125" s="8"/>
      <c r="AC125" s="8"/>
      <c r="AD125" s="8"/>
      <c r="AE125" s="8"/>
    </row>
    <row r="126" ht="15.75" customHeight="1">
      <c r="A126" s="8"/>
      <c r="B126" s="8"/>
      <c r="C126" s="8"/>
      <c r="D126" s="8"/>
      <c r="E126" s="8"/>
      <c r="F126" s="8"/>
      <c r="G126" s="136"/>
      <c r="H126" s="136"/>
      <c r="I126" s="132"/>
      <c r="J126" s="132"/>
      <c r="K126" s="132"/>
      <c r="L126" s="132"/>
      <c r="M126" s="132"/>
      <c r="N126" s="132"/>
      <c r="O126" s="8"/>
      <c r="P126" s="8"/>
      <c r="Q126" s="8"/>
      <c r="R126" s="8"/>
      <c r="S126" s="8"/>
      <c r="T126" s="8"/>
      <c r="U126" s="8"/>
      <c r="V126" s="8"/>
      <c r="W126" s="8"/>
      <c r="X126" s="8"/>
      <c r="Y126" s="8"/>
      <c r="Z126" s="136"/>
      <c r="AA126" s="136"/>
      <c r="AB126" s="8"/>
      <c r="AC126" s="8"/>
      <c r="AD126" s="8"/>
      <c r="AE126" s="8"/>
    </row>
    <row r="127" ht="15.75" customHeight="1">
      <c r="A127" s="8"/>
      <c r="B127" s="8"/>
      <c r="C127" s="8"/>
      <c r="D127" s="8"/>
      <c r="E127" s="8"/>
      <c r="F127" s="8"/>
      <c r="G127" s="136"/>
      <c r="H127" s="136"/>
      <c r="I127" s="132"/>
      <c r="J127" s="132"/>
      <c r="K127" s="132"/>
      <c r="L127" s="132"/>
      <c r="M127" s="132"/>
      <c r="N127" s="132"/>
      <c r="O127" s="8"/>
      <c r="P127" s="8"/>
      <c r="Q127" s="8"/>
      <c r="R127" s="8"/>
      <c r="S127" s="8"/>
      <c r="T127" s="8"/>
      <c r="U127" s="8"/>
      <c r="V127" s="8"/>
      <c r="W127" s="8"/>
      <c r="X127" s="8"/>
      <c r="Y127" s="8"/>
      <c r="Z127" s="136"/>
      <c r="AA127" s="136"/>
      <c r="AB127" s="8"/>
      <c r="AC127" s="8"/>
      <c r="AD127" s="8"/>
      <c r="AE127" s="8"/>
    </row>
    <row r="128" ht="15.75" customHeight="1">
      <c r="A128" s="8"/>
      <c r="B128" s="8"/>
      <c r="C128" s="8"/>
      <c r="D128" s="8"/>
      <c r="E128" s="8"/>
      <c r="F128" s="8"/>
      <c r="G128" s="136"/>
      <c r="H128" s="136"/>
      <c r="I128" s="132"/>
      <c r="J128" s="132"/>
      <c r="K128" s="132"/>
      <c r="L128" s="132"/>
      <c r="M128" s="132"/>
      <c r="N128" s="132"/>
      <c r="O128" s="8"/>
      <c r="P128" s="8"/>
      <c r="Q128" s="8"/>
      <c r="R128" s="8"/>
      <c r="S128" s="8"/>
      <c r="T128" s="8"/>
      <c r="U128" s="8"/>
      <c r="V128" s="8"/>
      <c r="W128" s="8"/>
      <c r="X128" s="8"/>
      <c r="Y128" s="8"/>
      <c r="Z128" s="136"/>
      <c r="AA128" s="136"/>
      <c r="AB128" s="8"/>
      <c r="AC128" s="8"/>
      <c r="AD128" s="8"/>
      <c r="AE128" s="8"/>
    </row>
    <row r="129" ht="15.75" customHeight="1">
      <c r="A129" s="8"/>
      <c r="B129" s="8"/>
      <c r="C129" s="8"/>
      <c r="D129" s="8"/>
      <c r="E129" s="8"/>
      <c r="F129" s="8"/>
      <c r="G129" s="136"/>
      <c r="H129" s="136"/>
      <c r="I129" s="132"/>
      <c r="J129" s="132"/>
      <c r="K129" s="132"/>
      <c r="L129" s="132"/>
      <c r="M129" s="132"/>
      <c r="N129" s="132"/>
      <c r="O129" s="8"/>
      <c r="P129" s="8"/>
      <c r="Q129" s="8"/>
      <c r="R129" s="8"/>
      <c r="S129" s="8"/>
      <c r="T129" s="8"/>
      <c r="U129" s="8"/>
      <c r="V129" s="8"/>
      <c r="W129" s="8"/>
      <c r="X129" s="8"/>
      <c r="Y129" s="8"/>
      <c r="Z129" s="136"/>
      <c r="AA129" s="136"/>
      <c r="AB129" s="8"/>
      <c r="AC129" s="8"/>
      <c r="AD129" s="8"/>
      <c r="AE129" s="8"/>
    </row>
    <row r="130" ht="15.75" customHeight="1">
      <c r="A130" s="8"/>
      <c r="B130" s="8"/>
      <c r="C130" s="8"/>
      <c r="D130" s="8"/>
      <c r="E130" s="8"/>
      <c r="F130" s="8"/>
      <c r="G130" s="136"/>
      <c r="H130" s="136"/>
      <c r="I130" s="132"/>
      <c r="J130" s="132"/>
      <c r="K130" s="132"/>
      <c r="L130" s="132"/>
      <c r="M130" s="132"/>
      <c r="N130" s="132"/>
      <c r="O130" s="8"/>
      <c r="P130" s="8"/>
      <c r="Q130" s="8"/>
      <c r="R130" s="8"/>
      <c r="S130" s="8"/>
      <c r="T130" s="8"/>
      <c r="U130" s="8"/>
      <c r="V130" s="8"/>
      <c r="W130" s="8"/>
      <c r="X130" s="8"/>
      <c r="Y130" s="8"/>
      <c r="Z130" s="136"/>
      <c r="AA130" s="136"/>
      <c r="AB130" s="8"/>
      <c r="AC130" s="8"/>
      <c r="AD130" s="8"/>
      <c r="AE130" s="8"/>
    </row>
    <row r="131" ht="15.75" customHeight="1">
      <c r="A131" s="8"/>
      <c r="B131" s="8"/>
      <c r="C131" s="8"/>
      <c r="D131" s="8"/>
      <c r="E131" s="8"/>
      <c r="F131" s="8"/>
      <c r="G131" s="136"/>
      <c r="H131" s="136"/>
      <c r="I131" s="132"/>
      <c r="J131" s="132"/>
      <c r="K131" s="132"/>
      <c r="L131" s="132"/>
      <c r="M131" s="132"/>
      <c r="N131" s="132"/>
      <c r="O131" s="8"/>
      <c r="P131" s="8"/>
      <c r="Q131" s="8"/>
      <c r="R131" s="8"/>
      <c r="S131" s="8"/>
      <c r="T131" s="8"/>
      <c r="U131" s="8"/>
      <c r="V131" s="8"/>
      <c r="W131" s="8"/>
      <c r="X131" s="8"/>
      <c r="Y131" s="8"/>
      <c r="Z131" s="136"/>
      <c r="AA131" s="136"/>
      <c r="AB131" s="8"/>
      <c r="AC131" s="8"/>
      <c r="AD131" s="8"/>
      <c r="AE131" s="8"/>
    </row>
    <row r="132" ht="15.75" customHeight="1">
      <c r="A132" s="8"/>
      <c r="B132" s="8"/>
      <c r="C132" s="8"/>
      <c r="D132" s="8"/>
      <c r="E132" s="8"/>
      <c r="F132" s="8"/>
      <c r="G132" s="136"/>
      <c r="H132" s="136"/>
      <c r="I132" s="132"/>
      <c r="J132" s="132"/>
      <c r="K132" s="132"/>
      <c r="L132" s="132"/>
      <c r="M132" s="132"/>
      <c r="N132" s="132"/>
      <c r="O132" s="8"/>
      <c r="P132" s="8"/>
      <c r="Q132" s="8"/>
      <c r="R132" s="8"/>
      <c r="S132" s="8"/>
      <c r="T132" s="8"/>
      <c r="U132" s="8"/>
      <c r="V132" s="8"/>
      <c r="W132" s="8"/>
      <c r="X132" s="8"/>
      <c r="Y132" s="8"/>
      <c r="Z132" s="136"/>
      <c r="AA132" s="136"/>
      <c r="AB132" s="8"/>
      <c r="AC132" s="8"/>
      <c r="AD132" s="8"/>
      <c r="AE132" s="8"/>
    </row>
    <row r="133" ht="15.75" customHeight="1">
      <c r="A133" s="8"/>
      <c r="B133" s="8"/>
      <c r="C133" s="8"/>
      <c r="D133" s="8"/>
      <c r="E133" s="8"/>
      <c r="F133" s="8"/>
      <c r="G133" s="136"/>
      <c r="H133" s="136"/>
      <c r="I133" s="132"/>
      <c r="J133" s="132"/>
      <c r="K133" s="132"/>
      <c r="L133" s="132"/>
      <c r="M133" s="132"/>
      <c r="N133" s="132"/>
      <c r="O133" s="8"/>
      <c r="P133" s="8"/>
      <c r="Q133" s="8"/>
      <c r="R133" s="8"/>
      <c r="S133" s="8"/>
      <c r="T133" s="8"/>
      <c r="U133" s="8"/>
      <c r="V133" s="8"/>
      <c r="W133" s="8"/>
      <c r="X133" s="8"/>
      <c r="Y133" s="8"/>
      <c r="Z133" s="136"/>
      <c r="AA133" s="136"/>
      <c r="AB133" s="8"/>
      <c r="AC133" s="8"/>
      <c r="AD133" s="8"/>
      <c r="AE133" s="8"/>
    </row>
    <row r="134" ht="15.75" customHeight="1">
      <c r="A134" s="8"/>
      <c r="B134" s="8"/>
      <c r="C134" s="8"/>
      <c r="D134" s="8"/>
      <c r="E134" s="8"/>
      <c r="F134" s="8"/>
      <c r="G134" s="136"/>
      <c r="H134" s="136"/>
      <c r="I134" s="132"/>
      <c r="J134" s="132"/>
      <c r="K134" s="132"/>
      <c r="L134" s="132"/>
      <c r="M134" s="132"/>
      <c r="N134" s="132"/>
      <c r="O134" s="8"/>
      <c r="P134" s="8"/>
      <c r="Q134" s="8"/>
      <c r="R134" s="8"/>
      <c r="S134" s="8"/>
      <c r="T134" s="8"/>
      <c r="U134" s="8"/>
      <c r="V134" s="8"/>
      <c r="W134" s="8"/>
      <c r="X134" s="8"/>
      <c r="Y134" s="8"/>
      <c r="Z134" s="136"/>
      <c r="AA134" s="136"/>
      <c r="AB134" s="8"/>
      <c r="AC134" s="8"/>
      <c r="AD134" s="8"/>
      <c r="AE134" s="8"/>
    </row>
    <row r="135" ht="15.75" customHeight="1">
      <c r="A135" s="8"/>
      <c r="B135" s="8"/>
      <c r="C135" s="8"/>
      <c r="D135" s="8"/>
      <c r="E135" s="8"/>
      <c r="F135" s="8"/>
      <c r="G135" s="136"/>
      <c r="H135" s="136"/>
      <c r="I135" s="132"/>
      <c r="J135" s="132"/>
      <c r="K135" s="132"/>
      <c r="L135" s="132"/>
      <c r="M135" s="132"/>
      <c r="N135" s="132"/>
      <c r="O135" s="8"/>
      <c r="P135" s="8"/>
      <c r="Q135" s="8"/>
      <c r="R135" s="8"/>
      <c r="S135" s="8"/>
      <c r="T135" s="8"/>
      <c r="U135" s="8"/>
      <c r="V135" s="8"/>
      <c r="W135" s="8"/>
      <c r="X135" s="8"/>
      <c r="Y135" s="8"/>
      <c r="Z135" s="136"/>
      <c r="AA135" s="136"/>
      <c r="AB135" s="8"/>
      <c r="AC135" s="8"/>
      <c r="AD135" s="8"/>
      <c r="AE135" s="8"/>
    </row>
    <row r="136" ht="15.75" customHeight="1">
      <c r="A136" s="8"/>
      <c r="B136" s="8"/>
      <c r="C136" s="8"/>
      <c r="D136" s="8"/>
      <c r="E136" s="8"/>
      <c r="F136" s="8"/>
      <c r="G136" s="136"/>
      <c r="H136" s="136"/>
      <c r="I136" s="132"/>
      <c r="J136" s="132"/>
      <c r="K136" s="132"/>
      <c r="L136" s="132"/>
      <c r="M136" s="132"/>
      <c r="N136" s="132"/>
      <c r="O136" s="8"/>
      <c r="P136" s="8"/>
      <c r="Q136" s="8"/>
      <c r="R136" s="8"/>
      <c r="S136" s="8"/>
      <c r="T136" s="8"/>
      <c r="U136" s="8"/>
      <c r="V136" s="8"/>
      <c r="W136" s="8"/>
      <c r="X136" s="8"/>
      <c r="Y136" s="8"/>
      <c r="Z136" s="136"/>
      <c r="AA136" s="136"/>
      <c r="AB136" s="8"/>
      <c r="AC136" s="8"/>
      <c r="AD136" s="8"/>
      <c r="AE136" s="8"/>
    </row>
    <row r="137" ht="15.75" customHeight="1">
      <c r="A137" s="8"/>
      <c r="B137" s="8"/>
      <c r="C137" s="8"/>
      <c r="D137" s="8"/>
      <c r="E137" s="8"/>
      <c r="F137" s="8"/>
      <c r="G137" s="136"/>
      <c r="H137" s="136"/>
      <c r="I137" s="132"/>
      <c r="J137" s="132"/>
      <c r="K137" s="132"/>
      <c r="L137" s="132"/>
      <c r="M137" s="132"/>
      <c r="N137" s="132"/>
      <c r="O137" s="8"/>
      <c r="P137" s="8"/>
      <c r="Q137" s="8"/>
      <c r="R137" s="8"/>
      <c r="S137" s="8"/>
      <c r="T137" s="8"/>
      <c r="U137" s="8"/>
      <c r="V137" s="8"/>
      <c r="W137" s="8"/>
      <c r="X137" s="8"/>
      <c r="Y137" s="8"/>
      <c r="Z137" s="136"/>
      <c r="AA137" s="136"/>
      <c r="AB137" s="8"/>
      <c r="AC137" s="8"/>
      <c r="AD137" s="8"/>
      <c r="AE137" s="8"/>
    </row>
    <row r="138" ht="15.75" customHeight="1">
      <c r="A138" s="8"/>
      <c r="B138" s="8"/>
      <c r="C138" s="8"/>
      <c r="D138" s="8"/>
      <c r="E138" s="8"/>
      <c r="F138" s="8"/>
      <c r="G138" s="136"/>
      <c r="H138" s="136"/>
      <c r="I138" s="132"/>
      <c r="J138" s="132"/>
      <c r="K138" s="132"/>
      <c r="L138" s="132"/>
      <c r="M138" s="132"/>
      <c r="N138" s="132"/>
      <c r="O138" s="8"/>
      <c r="P138" s="8"/>
      <c r="Q138" s="8"/>
      <c r="R138" s="8"/>
      <c r="S138" s="8"/>
      <c r="T138" s="8"/>
      <c r="U138" s="8"/>
      <c r="V138" s="8"/>
      <c r="W138" s="8"/>
      <c r="X138" s="8"/>
      <c r="Y138" s="8"/>
      <c r="Z138" s="136"/>
      <c r="AA138" s="136"/>
      <c r="AB138" s="8"/>
      <c r="AC138" s="8"/>
      <c r="AD138" s="8"/>
      <c r="AE138" s="8"/>
    </row>
    <row r="139" ht="15.75" customHeight="1">
      <c r="A139" s="8"/>
      <c r="B139" s="8"/>
      <c r="C139" s="8"/>
      <c r="D139" s="8"/>
      <c r="E139" s="8"/>
      <c r="F139" s="8"/>
      <c r="G139" s="136"/>
      <c r="H139" s="136"/>
      <c r="I139" s="132"/>
      <c r="J139" s="132"/>
      <c r="K139" s="132"/>
      <c r="L139" s="132"/>
      <c r="M139" s="132"/>
      <c r="N139" s="132"/>
      <c r="O139" s="8"/>
      <c r="P139" s="8"/>
      <c r="Q139" s="8"/>
      <c r="R139" s="8"/>
      <c r="S139" s="8"/>
      <c r="T139" s="8"/>
      <c r="U139" s="8"/>
      <c r="V139" s="8"/>
      <c r="W139" s="8"/>
      <c r="X139" s="8"/>
      <c r="Y139" s="8"/>
      <c r="Z139" s="136"/>
      <c r="AA139" s="136"/>
      <c r="AB139" s="8"/>
      <c r="AC139" s="8"/>
      <c r="AD139" s="8"/>
      <c r="AE139" s="8"/>
    </row>
    <row r="140" ht="15.75" customHeight="1">
      <c r="A140" s="8"/>
      <c r="B140" s="8"/>
      <c r="C140" s="8"/>
      <c r="D140" s="8"/>
      <c r="E140" s="8"/>
      <c r="F140" s="8"/>
      <c r="G140" s="136"/>
      <c r="H140" s="136"/>
      <c r="I140" s="132"/>
      <c r="J140" s="132"/>
      <c r="K140" s="132"/>
      <c r="L140" s="132"/>
      <c r="M140" s="132"/>
      <c r="N140" s="132"/>
      <c r="O140" s="8"/>
      <c r="P140" s="8"/>
      <c r="Q140" s="8"/>
      <c r="R140" s="8"/>
      <c r="S140" s="8"/>
      <c r="T140" s="8"/>
      <c r="U140" s="8"/>
      <c r="V140" s="8"/>
      <c r="W140" s="8"/>
      <c r="X140" s="8"/>
      <c r="Y140" s="8"/>
      <c r="Z140" s="136"/>
      <c r="AA140" s="136"/>
      <c r="AB140" s="8"/>
      <c r="AC140" s="8"/>
      <c r="AD140" s="8"/>
      <c r="AE140" s="8"/>
    </row>
    <row r="141" ht="15.75" customHeight="1">
      <c r="A141" s="8"/>
      <c r="B141" s="8"/>
      <c r="C141" s="8"/>
      <c r="D141" s="8"/>
      <c r="E141" s="8"/>
      <c r="F141" s="8"/>
      <c r="G141" s="136"/>
      <c r="H141" s="136"/>
      <c r="I141" s="132"/>
      <c r="J141" s="132"/>
      <c r="K141" s="132"/>
      <c r="L141" s="132"/>
      <c r="M141" s="132"/>
      <c r="N141" s="132"/>
      <c r="O141" s="8"/>
      <c r="P141" s="8"/>
      <c r="Q141" s="8"/>
      <c r="R141" s="8"/>
      <c r="S141" s="8"/>
      <c r="T141" s="8"/>
      <c r="U141" s="8"/>
      <c r="V141" s="8"/>
      <c r="W141" s="8"/>
      <c r="X141" s="8"/>
      <c r="Y141" s="8"/>
      <c r="Z141" s="136"/>
      <c r="AA141" s="136"/>
      <c r="AB141" s="8"/>
      <c r="AC141" s="8"/>
      <c r="AD141" s="8"/>
      <c r="AE141" s="8"/>
    </row>
    <row r="142" ht="15.75" customHeight="1">
      <c r="A142" s="8"/>
      <c r="B142" s="8"/>
      <c r="C142" s="8"/>
      <c r="D142" s="8"/>
      <c r="E142" s="8"/>
      <c r="F142" s="8"/>
      <c r="G142" s="136"/>
      <c r="H142" s="136"/>
      <c r="I142" s="132"/>
      <c r="J142" s="132"/>
      <c r="K142" s="132"/>
      <c r="L142" s="132"/>
      <c r="M142" s="132"/>
      <c r="N142" s="132"/>
      <c r="O142" s="8"/>
      <c r="P142" s="8"/>
      <c r="Q142" s="8"/>
      <c r="R142" s="8"/>
      <c r="S142" s="8"/>
      <c r="T142" s="8"/>
      <c r="U142" s="8"/>
      <c r="V142" s="8"/>
      <c r="W142" s="8"/>
      <c r="X142" s="8"/>
      <c r="Y142" s="8"/>
      <c r="Z142" s="136"/>
      <c r="AA142" s="136"/>
      <c r="AB142" s="8"/>
      <c r="AC142" s="8"/>
      <c r="AD142" s="8"/>
      <c r="AE142" s="8"/>
    </row>
    <row r="143" ht="15.75" customHeight="1">
      <c r="A143" s="8"/>
      <c r="B143" s="8"/>
      <c r="C143" s="8"/>
      <c r="D143" s="8"/>
      <c r="E143" s="8"/>
      <c r="F143" s="8"/>
      <c r="G143" s="136"/>
      <c r="H143" s="136"/>
      <c r="I143" s="132"/>
      <c r="J143" s="132"/>
      <c r="K143" s="132"/>
      <c r="L143" s="132"/>
      <c r="M143" s="132"/>
      <c r="N143" s="132"/>
      <c r="O143" s="8"/>
      <c r="P143" s="8"/>
      <c r="Q143" s="8"/>
      <c r="R143" s="8"/>
      <c r="S143" s="8"/>
      <c r="T143" s="8"/>
      <c r="U143" s="8"/>
      <c r="V143" s="8"/>
      <c r="W143" s="8"/>
      <c r="X143" s="8"/>
      <c r="Y143" s="8"/>
      <c r="Z143" s="136"/>
      <c r="AA143" s="136"/>
      <c r="AB143" s="8"/>
      <c r="AC143" s="8"/>
      <c r="AD143" s="8"/>
      <c r="AE143" s="8"/>
    </row>
    <row r="144" ht="15.75" customHeight="1">
      <c r="A144" s="8"/>
      <c r="B144" s="8"/>
      <c r="C144" s="8"/>
      <c r="D144" s="8"/>
      <c r="E144" s="8"/>
      <c r="F144" s="8"/>
      <c r="G144" s="136"/>
      <c r="H144" s="136"/>
      <c r="I144" s="132"/>
      <c r="J144" s="132"/>
      <c r="K144" s="132"/>
      <c r="L144" s="132"/>
      <c r="M144" s="132"/>
      <c r="N144" s="132"/>
      <c r="O144" s="8"/>
      <c r="P144" s="8"/>
      <c r="Q144" s="8"/>
      <c r="R144" s="8"/>
      <c r="S144" s="8"/>
      <c r="T144" s="8"/>
      <c r="U144" s="8"/>
      <c r="V144" s="8"/>
      <c r="W144" s="8"/>
      <c r="X144" s="8"/>
      <c r="Y144" s="8"/>
      <c r="Z144" s="136"/>
      <c r="AA144" s="136"/>
      <c r="AB144" s="8"/>
      <c r="AC144" s="8"/>
      <c r="AD144" s="8"/>
      <c r="AE144" s="8"/>
    </row>
    <row r="145" ht="15.75" customHeight="1">
      <c r="A145" s="8"/>
      <c r="B145" s="8"/>
      <c r="C145" s="8"/>
      <c r="D145" s="8"/>
      <c r="E145" s="8"/>
      <c r="F145" s="8"/>
      <c r="G145" s="136"/>
      <c r="H145" s="136"/>
      <c r="I145" s="132"/>
      <c r="J145" s="132"/>
      <c r="K145" s="132"/>
      <c r="L145" s="132"/>
      <c r="M145" s="132"/>
      <c r="N145" s="132"/>
      <c r="O145" s="8"/>
      <c r="P145" s="8"/>
      <c r="Q145" s="8"/>
      <c r="R145" s="8"/>
      <c r="S145" s="8"/>
      <c r="T145" s="8"/>
      <c r="U145" s="8"/>
      <c r="V145" s="8"/>
      <c r="W145" s="8"/>
      <c r="X145" s="8"/>
      <c r="Y145" s="8"/>
      <c r="Z145" s="136"/>
      <c r="AA145" s="136"/>
      <c r="AB145" s="8"/>
      <c r="AC145" s="8"/>
      <c r="AD145" s="8"/>
      <c r="AE145" s="8"/>
    </row>
    <row r="146" ht="15.75" customHeight="1">
      <c r="A146" s="8"/>
      <c r="B146" s="8"/>
      <c r="C146" s="8"/>
      <c r="D146" s="8"/>
      <c r="E146" s="8"/>
      <c r="F146" s="8"/>
      <c r="G146" s="136"/>
      <c r="H146" s="136"/>
      <c r="I146" s="132"/>
      <c r="J146" s="132"/>
      <c r="K146" s="132"/>
      <c r="L146" s="132"/>
      <c r="M146" s="132"/>
      <c r="N146" s="132"/>
      <c r="O146" s="8"/>
      <c r="P146" s="8"/>
      <c r="Q146" s="8"/>
      <c r="R146" s="8"/>
      <c r="S146" s="8"/>
      <c r="T146" s="8"/>
      <c r="U146" s="8"/>
      <c r="V146" s="8"/>
      <c r="W146" s="8"/>
      <c r="X146" s="8"/>
      <c r="Y146" s="8"/>
      <c r="Z146" s="136"/>
      <c r="AA146" s="136"/>
      <c r="AB146" s="8"/>
      <c r="AC146" s="8"/>
      <c r="AD146" s="8"/>
      <c r="AE146" s="8"/>
    </row>
    <row r="147" ht="15.75" customHeight="1">
      <c r="A147" s="8"/>
      <c r="B147" s="8"/>
      <c r="C147" s="8"/>
      <c r="D147" s="8"/>
      <c r="E147" s="8"/>
      <c r="F147" s="8"/>
      <c r="G147" s="136"/>
      <c r="H147" s="136"/>
      <c r="I147" s="132"/>
      <c r="J147" s="132"/>
      <c r="K147" s="132"/>
      <c r="L147" s="132"/>
      <c r="M147" s="132"/>
      <c r="N147" s="132"/>
      <c r="O147" s="8"/>
      <c r="P147" s="8"/>
      <c r="Q147" s="8"/>
      <c r="R147" s="8"/>
      <c r="S147" s="8"/>
      <c r="T147" s="8"/>
      <c r="U147" s="8"/>
      <c r="V147" s="8"/>
      <c r="W147" s="8"/>
      <c r="X147" s="8"/>
      <c r="Y147" s="8"/>
      <c r="Z147" s="136"/>
      <c r="AA147" s="136"/>
      <c r="AB147" s="8"/>
      <c r="AC147" s="8"/>
      <c r="AD147" s="8"/>
      <c r="AE147" s="8"/>
    </row>
    <row r="148" ht="15.75" customHeight="1">
      <c r="A148" s="8"/>
      <c r="B148" s="8"/>
      <c r="C148" s="8"/>
      <c r="D148" s="8"/>
      <c r="E148" s="8"/>
      <c r="F148" s="8"/>
      <c r="G148" s="136"/>
      <c r="H148" s="136"/>
      <c r="I148" s="132"/>
      <c r="J148" s="132"/>
      <c r="K148" s="132"/>
      <c r="L148" s="132"/>
      <c r="M148" s="132"/>
      <c r="N148" s="132"/>
      <c r="O148" s="8"/>
      <c r="P148" s="8"/>
      <c r="Q148" s="8"/>
      <c r="R148" s="8"/>
      <c r="S148" s="8"/>
      <c r="T148" s="8"/>
      <c r="U148" s="8"/>
      <c r="V148" s="8"/>
      <c r="W148" s="8"/>
      <c r="X148" s="8"/>
      <c r="Y148" s="8"/>
      <c r="Z148" s="136"/>
      <c r="AA148" s="136"/>
      <c r="AB148" s="8"/>
      <c r="AC148" s="8"/>
      <c r="AD148" s="8"/>
      <c r="AE148" s="8"/>
    </row>
    <row r="149" ht="15.75" customHeight="1">
      <c r="A149" s="8"/>
      <c r="B149" s="8"/>
      <c r="C149" s="8"/>
      <c r="D149" s="8"/>
      <c r="E149" s="8"/>
      <c r="F149" s="8"/>
      <c r="G149" s="136"/>
      <c r="H149" s="136"/>
      <c r="I149" s="132"/>
      <c r="J149" s="132"/>
      <c r="K149" s="132"/>
      <c r="L149" s="132"/>
      <c r="M149" s="132"/>
      <c r="N149" s="132"/>
      <c r="O149" s="8"/>
      <c r="P149" s="8"/>
      <c r="Q149" s="8"/>
      <c r="R149" s="8"/>
      <c r="S149" s="8"/>
      <c r="T149" s="8"/>
      <c r="U149" s="8"/>
      <c r="V149" s="8"/>
      <c r="W149" s="8"/>
      <c r="X149" s="8"/>
      <c r="Y149" s="8"/>
      <c r="Z149" s="136"/>
      <c r="AA149" s="136"/>
      <c r="AB149" s="8"/>
      <c r="AC149" s="8"/>
      <c r="AD149" s="8"/>
      <c r="AE149" s="8"/>
    </row>
    <row r="150" ht="15.75" customHeight="1">
      <c r="A150" s="8"/>
      <c r="B150" s="8"/>
      <c r="C150" s="8"/>
      <c r="D150" s="8"/>
      <c r="E150" s="8"/>
      <c r="F150" s="8"/>
      <c r="G150" s="136"/>
      <c r="H150" s="136"/>
      <c r="I150" s="132"/>
      <c r="J150" s="132"/>
      <c r="K150" s="132"/>
      <c r="L150" s="132"/>
      <c r="M150" s="132"/>
      <c r="N150" s="132"/>
      <c r="O150" s="8"/>
      <c r="P150" s="8"/>
      <c r="Q150" s="8"/>
      <c r="R150" s="8"/>
      <c r="S150" s="8"/>
      <c r="T150" s="8"/>
      <c r="U150" s="8"/>
      <c r="V150" s="8"/>
      <c r="W150" s="8"/>
      <c r="X150" s="8"/>
      <c r="Y150" s="8"/>
      <c r="Z150" s="136"/>
      <c r="AA150" s="136"/>
      <c r="AB150" s="8"/>
      <c r="AC150" s="8"/>
      <c r="AD150" s="8"/>
      <c r="AE150" s="8"/>
    </row>
    <row r="151" ht="15.75" customHeight="1">
      <c r="A151" s="8"/>
      <c r="B151" s="8"/>
      <c r="C151" s="8"/>
      <c r="D151" s="8"/>
      <c r="E151" s="8"/>
      <c r="F151" s="8"/>
      <c r="G151" s="136"/>
      <c r="H151" s="136"/>
      <c r="I151" s="132"/>
      <c r="J151" s="132"/>
      <c r="K151" s="132"/>
      <c r="L151" s="132"/>
      <c r="M151" s="132"/>
      <c r="N151" s="132"/>
      <c r="O151" s="8"/>
      <c r="P151" s="8"/>
      <c r="Q151" s="8"/>
      <c r="R151" s="8"/>
      <c r="S151" s="8"/>
      <c r="T151" s="8"/>
      <c r="U151" s="8"/>
      <c r="V151" s="8"/>
      <c r="W151" s="8"/>
      <c r="X151" s="8"/>
      <c r="Y151" s="8"/>
      <c r="Z151" s="136"/>
      <c r="AA151" s="136"/>
      <c r="AB151" s="8"/>
      <c r="AC151" s="8"/>
      <c r="AD151" s="8"/>
      <c r="AE151" s="8"/>
    </row>
    <row r="152" ht="15.75" customHeight="1">
      <c r="A152" s="8"/>
      <c r="B152" s="8"/>
      <c r="C152" s="8"/>
      <c r="D152" s="8"/>
      <c r="E152" s="8"/>
      <c r="F152" s="8"/>
      <c r="G152" s="136"/>
      <c r="H152" s="136"/>
      <c r="I152" s="132"/>
      <c r="J152" s="132"/>
      <c r="K152" s="132"/>
      <c r="L152" s="132"/>
      <c r="M152" s="132"/>
      <c r="N152" s="132"/>
      <c r="O152" s="8"/>
      <c r="P152" s="8"/>
      <c r="Q152" s="8"/>
      <c r="R152" s="8"/>
      <c r="S152" s="8"/>
      <c r="T152" s="8"/>
      <c r="U152" s="8"/>
      <c r="V152" s="8"/>
      <c r="W152" s="8"/>
      <c r="X152" s="8"/>
      <c r="Y152" s="8"/>
      <c r="Z152" s="136"/>
      <c r="AA152" s="136"/>
      <c r="AB152" s="8"/>
      <c r="AC152" s="8"/>
      <c r="AD152" s="8"/>
      <c r="AE152" s="8"/>
    </row>
    <row r="153" ht="15.75" customHeight="1">
      <c r="A153" s="8"/>
      <c r="B153" s="8"/>
      <c r="C153" s="8"/>
      <c r="D153" s="8"/>
      <c r="E153" s="8"/>
      <c r="F153" s="8"/>
      <c r="G153" s="136"/>
      <c r="H153" s="136"/>
      <c r="I153" s="132"/>
      <c r="J153" s="132"/>
      <c r="K153" s="132"/>
      <c r="L153" s="132"/>
      <c r="M153" s="132"/>
      <c r="N153" s="132"/>
      <c r="O153" s="8"/>
      <c r="P153" s="8"/>
      <c r="Q153" s="8"/>
      <c r="R153" s="8"/>
      <c r="S153" s="8"/>
      <c r="T153" s="8"/>
      <c r="U153" s="8"/>
      <c r="V153" s="8"/>
      <c r="W153" s="8"/>
      <c r="X153" s="8"/>
      <c r="Y153" s="8"/>
      <c r="Z153" s="136"/>
      <c r="AA153" s="136"/>
      <c r="AB153" s="8"/>
      <c r="AC153" s="8"/>
      <c r="AD153" s="8"/>
      <c r="AE153" s="8"/>
    </row>
    <row r="154" ht="15.75" customHeight="1">
      <c r="A154" s="8"/>
      <c r="B154" s="8"/>
      <c r="C154" s="8"/>
      <c r="D154" s="8"/>
      <c r="E154" s="8"/>
      <c r="F154" s="8"/>
      <c r="G154" s="136"/>
      <c r="H154" s="136"/>
      <c r="I154" s="132"/>
      <c r="J154" s="132"/>
      <c r="K154" s="132"/>
      <c r="L154" s="132"/>
      <c r="M154" s="132"/>
      <c r="N154" s="132"/>
      <c r="O154" s="8"/>
      <c r="P154" s="8"/>
      <c r="Q154" s="8"/>
      <c r="R154" s="8"/>
      <c r="S154" s="8"/>
      <c r="T154" s="8"/>
      <c r="U154" s="8"/>
      <c r="V154" s="8"/>
      <c r="W154" s="8"/>
      <c r="X154" s="8"/>
      <c r="Y154" s="8"/>
      <c r="Z154" s="136"/>
      <c r="AA154" s="136"/>
      <c r="AB154" s="8"/>
      <c r="AC154" s="8"/>
      <c r="AD154" s="8"/>
      <c r="AE154" s="8"/>
    </row>
    <row r="155" ht="15.75" customHeight="1">
      <c r="A155" s="8"/>
      <c r="B155" s="8"/>
      <c r="C155" s="8"/>
      <c r="D155" s="8"/>
      <c r="E155" s="8"/>
      <c r="F155" s="8"/>
      <c r="G155" s="136"/>
      <c r="H155" s="136"/>
      <c r="I155" s="132"/>
      <c r="J155" s="132"/>
      <c r="K155" s="132"/>
      <c r="L155" s="132"/>
      <c r="M155" s="132"/>
      <c r="N155" s="132"/>
      <c r="O155" s="8"/>
      <c r="P155" s="8"/>
      <c r="Q155" s="8"/>
      <c r="R155" s="8"/>
      <c r="S155" s="8"/>
      <c r="T155" s="8"/>
      <c r="U155" s="8"/>
      <c r="V155" s="8"/>
      <c r="W155" s="8"/>
      <c r="X155" s="8"/>
      <c r="Y155" s="8"/>
      <c r="Z155" s="136"/>
      <c r="AA155" s="136"/>
      <c r="AB155" s="8"/>
      <c r="AC155" s="8"/>
      <c r="AD155" s="8"/>
      <c r="AE155" s="8"/>
    </row>
    <row r="156" ht="15.75" customHeight="1">
      <c r="A156" s="8"/>
      <c r="B156" s="8"/>
      <c r="C156" s="8"/>
      <c r="D156" s="8"/>
      <c r="E156" s="8"/>
      <c r="F156" s="8"/>
      <c r="G156" s="136"/>
      <c r="H156" s="136"/>
      <c r="I156" s="132"/>
      <c r="J156" s="132"/>
      <c r="K156" s="132"/>
      <c r="L156" s="132"/>
      <c r="M156" s="132"/>
      <c r="N156" s="132"/>
      <c r="O156" s="8"/>
      <c r="P156" s="8"/>
      <c r="Q156" s="8"/>
      <c r="R156" s="8"/>
      <c r="S156" s="8"/>
      <c r="T156" s="8"/>
      <c r="U156" s="8"/>
      <c r="V156" s="8"/>
      <c r="W156" s="8"/>
      <c r="X156" s="8"/>
      <c r="Y156" s="8"/>
      <c r="Z156" s="136"/>
      <c r="AA156" s="136"/>
      <c r="AB156" s="8"/>
      <c r="AC156" s="8"/>
      <c r="AD156" s="8"/>
      <c r="AE156" s="8"/>
    </row>
    <row r="157" ht="15.75" customHeight="1">
      <c r="A157" s="8"/>
      <c r="B157" s="8"/>
      <c r="C157" s="8"/>
      <c r="D157" s="8"/>
      <c r="E157" s="8"/>
      <c r="F157" s="8"/>
      <c r="G157" s="136"/>
      <c r="H157" s="136"/>
      <c r="I157" s="132"/>
      <c r="J157" s="132"/>
      <c r="K157" s="132"/>
      <c r="L157" s="132"/>
      <c r="M157" s="132"/>
      <c r="N157" s="132"/>
      <c r="O157" s="8"/>
      <c r="P157" s="8"/>
      <c r="Q157" s="8"/>
      <c r="R157" s="8"/>
      <c r="S157" s="8"/>
      <c r="T157" s="8"/>
      <c r="U157" s="8"/>
      <c r="V157" s="8"/>
      <c r="W157" s="8"/>
      <c r="X157" s="8"/>
      <c r="Y157" s="8"/>
      <c r="Z157" s="136"/>
      <c r="AA157" s="136"/>
      <c r="AB157" s="8"/>
      <c r="AC157" s="8"/>
      <c r="AD157" s="8"/>
      <c r="AE157" s="8"/>
    </row>
    <row r="158" ht="15.75" customHeight="1">
      <c r="A158" s="8"/>
      <c r="B158" s="8"/>
      <c r="C158" s="8"/>
      <c r="D158" s="8"/>
      <c r="E158" s="8"/>
      <c r="F158" s="8"/>
      <c r="G158" s="136"/>
      <c r="H158" s="136"/>
      <c r="I158" s="132"/>
      <c r="J158" s="132"/>
      <c r="K158" s="132"/>
      <c r="L158" s="132"/>
      <c r="M158" s="132"/>
      <c r="N158" s="132"/>
      <c r="O158" s="8"/>
      <c r="P158" s="8"/>
      <c r="Q158" s="8"/>
      <c r="R158" s="8"/>
      <c r="S158" s="8"/>
      <c r="T158" s="8"/>
      <c r="U158" s="8"/>
      <c r="V158" s="8"/>
      <c r="W158" s="8"/>
      <c r="X158" s="8"/>
      <c r="Y158" s="8"/>
      <c r="Z158" s="136"/>
      <c r="AA158" s="136"/>
      <c r="AB158" s="8"/>
      <c r="AC158" s="8"/>
      <c r="AD158" s="8"/>
      <c r="AE158" s="8"/>
    </row>
    <row r="159" ht="15.75" customHeight="1">
      <c r="A159" s="8"/>
      <c r="B159" s="8"/>
      <c r="C159" s="8"/>
      <c r="D159" s="8"/>
      <c r="E159" s="8"/>
      <c r="F159" s="8"/>
      <c r="G159" s="136"/>
      <c r="H159" s="136"/>
      <c r="I159" s="132"/>
      <c r="J159" s="132"/>
      <c r="K159" s="132"/>
      <c r="L159" s="132"/>
      <c r="M159" s="132"/>
      <c r="N159" s="132"/>
      <c r="O159" s="8"/>
      <c r="P159" s="8"/>
      <c r="Q159" s="8"/>
      <c r="R159" s="8"/>
      <c r="S159" s="8"/>
      <c r="T159" s="8"/>
      <c r="U159" s="8"/>
      <c r="V159" s="8"/>
      <c r="W159" s="8"/>
      <c r="X159" s="8"/>
      <c r="Y159" s="8"/>
      <c r="Z159" s="136"/>
      <c r="AA159" s="136"/>
      <c r="AB159" s="8"/>
      <c r="AC159" s="8"/>
      <c r="AD159" s="8"/>
      <c r="AE159" s="8"/>
    </row>
    <row r="160" ht="15.75" customHeight="1">
      <c r="A160" s="8"/>
      <c r="B160" s="8"/>
      <c r="C160" s="8"/>
      <c r="D160" s="8"/>
      <c r="E160" s="8"/>
      <c r="F160" s="8"/>
      <c r="G160" s="136"/>
      <c r="H160" s="136"/>
      <c r="I160" s="132"/>
      <c r="J160" s="132"/>
      <c r="K160" s="132"/>
      <c r="L160" s="132"/>
      <c r="M160" s="132"/>
      <c r="N160" s="132"/>
      <c r="O160" s="8"/>
      <c r="P160" s="8"/>
      <c r="Q160" s="8"/>
      <c r="R160" s="8"/>
      <c r="S160" s="8"/>
      <c r="T160" s="8"/>
      <c r="U160" s="8"/>
      <c r="V160" s="8"/>
      <c r="W160" s="8"/>
      <c r="X160" s="8"/>
      <c r="Y160" s="8"/>
      <c r="Z160" s="136"/>
      <c r="AA160" s="136"/>
      <c r="AB160" s="8"/>
      <c r="AC160" s="8"/>
      <c r="AD160" s="8"/>
      <c r="AE160" s="8"/>
    </row>
    <row r="161" ht="15.75" customHeight="1">
      <c r="A161" s="8"/>
      <c r="B161" s="8"/>
      <c r="C161" s="8"/>
      <c r="D161" s="8"/>
      <c r="E161" s="8"/>
      <c r="F161" s="8"/>
      <c r="G161" s="136"/>
      <c r="H161" s="136"/>
      <c r="I161" s="132"/>
      <c r="J161" s="132"/>
      <c r="K161" s="132"/>
      <c r="L161" s="132"/>
      <c r="M161" s="132"/>
      <c r="N161" s="132"/>
      <c r="O161" s="8"/>
      <c r="P161" s="8"/>
      <c r="Q161" s="8"/>
      <c r="R161" s="8"/>
      <c r="S161" s="8"/>
      <c r="T161" s="8"/>
      <c r="U161" s="8"/>
      <c r="V161" s="8"/>
      <c r="W161" s="8"/>
      <c r="X161" s="8"/>
      <c r="Y161" s="8"/>
      <c r="Z161" s="136"/>
      <c r="AA161" s="136"/>
      <c r="AB161" s="8"/>
      <c r="AC161" s="8"/>
      <c r="AD161" s="8"/>
      <c r="AE161" s="8"/>
    </row>
    <row r="162" ht="15.75" customHeight="1">
      <c r="A162" s="8"/>
      <c r="B162" s="8"/>
      <c r="C162" s="8"/>
      <c r="D162" s="8"/>
      <c r="E162" s="8"/>
      <c r="F162" s="8"/>
      <c r="G162" s="136"/>
      <c r="H162" s="136"/>
      <c r="I162" s="132"/>
      <c r="J162" s="132"/>
      <c r="K162" s="132"/>
      <c r="L162" s="132"/>
      <c r="M162" s="132"/>
      <c r="N162" s="132"/>
      <c r="O162" s="8"/>
      <c r="P162" s="8"/>
      <c r="Q162" s="8"/>
      <c r="R162" s="8"/>
      <c r="S162" s="8"/>
      <c r="T162" s="8"/>
      <c r="U162" s="8"/>
      <c r="V162" s="8"/>
      <c r="W162" s="8"/>
      <c r="X162" s="8"/>
      <c r="Y162" s="8"/>
      <c r="Z162" s="136"/>
      <c r="AA162" s="136"/>
      <c r="AB162" s="8"/>
      <c r="AC162" s="8"/>
      <c r="AD162" s="8"/>
      <c r="AE162" s="8"/>
    </row>
    <row r="163" ht="15.75" customHeight="1">
      <c r="A163" s="8"/>
      <c r="B163" s="8"/>
      <c r="C163" s="8"/>
      <c r="D163" s="8"/>
      <c r="E163" s="8"/>
      <c r="F163" s="8"/>
      <c r="G163" s="136"/>
      <c r="H163" s="136"/>
      <c r="I163" s="132"/>
      <c r="J163" s="132"/>
      <c r="K163" s="132"/>
      <c r="L163" s="132"/>
      <c r="M163" s="132"/>
      <c r="N163" s="132"/>
      <c r="O163" s="8"/>
      <c r="P163" s="8"/>
      <c r="Q163" s="8"/>
      <c r="R163" s="8"/>
      <c r="S163" s="8"/>
      <c r="T163" s="8"/>
      <c r="U163" s="8"/>
      <c r="V163" s="8"/>
      <c r="W163" s="8"/>
      <c r="X163" s="8"/>
      <c r="Y163" s="8"/>
      <c r="Z163" s="136"/>
      <c r="AA163" s="136"/>
      <c r="AB163" s="8"/>
      <c r="AC163" s="8"/>
      <c r="AD163" s="8"/>
      <c r="AE163" s="8"/>
    </row>
    <row r="164" ht="15.75" customHeight="1">
      <c r="A164" s="8"/>
      <c r="B164" s="8"/>
      <c r="C164" s="8"/>
      <c r="D164" s="8"/>
      <c r="E164" s="8"/>
      <c r="F164" s="8"/>
      <c r="G164" s="136"/>
      <c r="H164" s="136"/>
      <c r="I164" s="132"/>
      <c r="J164" s="132"/>
      <c r="K164" s="132"/>
      <c r="L164" s="132"/>
      <c r="M164" s="132"/>
      <c r="N164" s="132"/>
      <c r="O164" s="8"/>
      <c r="P164" s="8"/>
      <c r="Q164" s="8"/>
      <c r="R164" s="8"/>
      <c r="S164" s="8"/>
      <c r="T164" s="8"/>
      <c r="U164" s="8"/>
      <c r="V164" s="8"/>
      <c r="W164" s="8"/>
      <c r="X164" s="8"/>
      <c r="Y164" s="8"/>
      <c r="Z164" s="136"/>
      <c r="AA164" s="136"/>
      <c r="AB164" s="8"/>
      <c r="AC164" s="8"/>
      <c r="AD164" s="8"/>
      <c r="AE164" s="8"/>
    </row>
    <row r="165" ht="15.75" customHeight="1">
      <c r="A165" s="8"/>
      <c r="B165" s="8"/>
      <c r="C165" s="8"/>
      <c r="D165" s="8"/>
      <c r="E165" s="8"/>
      <c r="F165" s="8"/>
      <c r="G165" s="136"/>
      <c r="H165" s="136"/>
      <c r="I165" s="132"/>
      <c r="J165" s="132"/>
      <c r="K165" s="132"/>
      <c r="L165" s="132"/>
      <c r="M165" s="132"/>
      <c r="N165" s="132"/>
      <c r="O165" s="8"/>
      <c r="P165" s="8"/>
      <c r="Q165" s="8"/>
      <c r="R165" s="8"/>
      <c r="S165" s="8"/>
      <c r="T165" s="8"/>
      <c r="U165" s="8"/>
      <c r="V165" s="8"/>
      <c r="W165" s="8"/>
      <c r="X165" s="8"/>
      <c r="Y165" s="8"/>
      <c r="Z165" s="136"/>
      <c r="AA165" s="136"/>
      <c r="AB165" s="8"/>
      <c r="AC165" s="8"/>
      <c r="AD165" s="8"/>
      <c r="AE165" s="8"/>
    </row>
    <row r="166" ht="15.75" customHeight="1">
      <c r="A166" s="8"/>
      <c r="B166" s="8"/>
      <c r="C166" s="8"/>
      <c r="D166" s="8"/>
      <c r="E166" s="8"/>
      <c r="F166" s="8"/>
      <c r="G166" s="136"/>
      <c r="H166" s="136"/>
      <c r="I166" s="132"/>
      <c r="J166" s="132"/>
      <c r="K166" s="132"/>
      <c r="L166" s="132"/>
      <c r="M166" s="132"/>
      <c r="N166" s="132"/>
      <c r="O166" s="8"/>
      <c r="P166" s="8"/>
      <c r="Q166" s="8"/>
      <c r="R166" s="8"/>
      <c r="S166" s="8"/>
      <c r="T166" s="8"/>
      <c r="U166" s="8"/>
      <c r="V166" s="8"/>
      <c r="W166" s="8"/>
      <c r="X166" s="8"/>
      <c r="Y166" s="8"/>
      <c r="Z166" s="136"/>
      <c r="AA166" s="136"/>
      <c r="AB166" s="8"/>
      <c r="AC166" s="8"/>
      <c r="AD166" s="8"/>
      <c r="AE166" s="8"/>
    </row>
    <row r="167" ht="15.75" customHeight="1">
      <c r="A167" s="8"/>
      <c r="B167" s="8"/>
      <c r="C167" s="8"/>
      <c r="D167" s="8"/>
      <c r="E167" s="8"/>
      <c r="F167" s="8"/>
      <c r="G167" s="136"/>
      <c r="H167" s="136"/>
      <c r="I167" s="132"/>
      <c r="J167" s="132"/>
      <c r="K167" s="132"/>
      <c r="L167" s="132"/>
      <c r="M167" s="132"/>
      <c r="N167" s="132"/>
      <c r="O167" s="8"/>
      <c r="P167" s="8"/>
      <c r="Q167" s="8"/>
      <c r="R167" s="8"/>
      <c r="S167" s="8"/>
      <c r="T167" s="8"/>
      <c r="U167" s="8"/>
      <c r="V167" s="8"/>
      <c r="W167" s="8"/>
      <c r="X167" s="8"/>
      <c r="Y167" s="8"/>
      <c r="Z167" s="136"/>
      <c r="AA167" s="136"/>
      <c r="AB167" s="8"/>
      <c r="AC167" s="8"/>
      <c r="AD167" s="8"/>
      <c r="AE167" s="8"/>
    </row>
    <row r="168" ht="15.75" customHeight="1">
      <c r="A168" s="8"/>
      <c r="B168" s="8"/>
      <c r="C168" s="8"/>
      <c r="D168" s="8"/>
      <c r="E168" s="8"/>
      <c r="F168" s="8"/>
      <c r="G168" s="136"/>
      <c r="H168" s="136"/>
      <c r="I168" s="132"/>
      <c r="J168" s="132"/>
      <c r="K168" s="132"/>
      <c r="L168" s="132"/>
      <c r="M168" s="132"/>
      <c r="N168" s="132"/>
      <c r="O168" s="8"/>
      <c r="P168" s="8"/>
      <c r="Q168" s="8"/>
      <c r="R168" s="8"/>
      <c r="S168" s="8"/>
      <c r="T168" s="8"/>
      <c r="U168" s="8"/>
      <c r="V168" s="8"/>
      <c r="W168" s="8"/>
      <c r="X168" s="8"/>
      <c r="Y168" s="8"/>
      <c r="Z168" s="136"/>
      <c r="AA168" s="136"/>
      <c r="AB168" s="8"/>
      <c r="AC168" s="8"/>
      <c r="AD168" s="8"/>
      <c r="AE168" s="8"/>
    </row>
    <row r="169" ht="15.75" customHeight="1">
      <c r="A169" s="8"/>
      <c r="B169" s="8"/>
      <c r="C169" s="8"/>
      <c r="D169" s="8"/>
      <c r="E169" s="8"/>
      <c r="F169" s="8"/>
      <c r="G169" s="136"/>
      <c r="H169" s="136"/>
      <c r="I169" s="132"/>
      <c r="J169" s="132"/>
      <c r="K169" s="132"/>
      <c r="L169" s="132"/>
      <c r="M169" s="132"/>
      <c r="N169" s="132"/>
      <c r="O169" s="8"/>
      <c r="P169" s="8"/>
      <c r="Q169" s="8"/>
      <c r="R169" s="8"/>
      <c r="S169" s="8"/>
      <c r="T169" s="8"/>
      <c r="U169" s="8"/>
      <c r="V169" s="8"/>
      <c r="W169" s="8"/>
      <c r="X169" s="8"/>
      <c r="Y169" s="8"/>
      <c r="Z169" s="136"/>
      <c r="AA169" s="136"/>
      <c r="AB169" s="8"/>
      <c r="AC169" s="8"/>
      <c r="AD169" s="8"/>
      <c r="AE169" s="8"/>
    </row>
    <row r="170" ht="15.75" customHeight="1">
      <c r="A170" s="8"/>
      <c r="B170" s="8"/>
      <c r="C170" s="8"/>
      <c r="D170" s="8"/>
      <c r="E170" s="8"/>
      <c r="F170" s="8"/>
      <c r="G170" s="136"/>
      <c r="H170" s="136"/>
      <c r="I170" s="132"/>
      <c r="J170" s="132"/>
      <c r="K170" s="132"/>
      <c r="L170" s="132"/>
      <c r="M170" s="132"/>
      <c r="N170" s="132"/>
      <c r="O170" s="8"/>
      <c r="P170" s="8"/>
      <c r="Q170" s="8"/>
      <c r="R170" s="8"/>
      <c r="S170" s="8"/>
      <c r="T170" s="8"/>
      <c r="U170" s="8"/>
      <c r="V170" s="8"/>
      <c r="W170" s="8"/>
      <c r="X170" s="8"/>
      <c r="Y170" s="8"/>
      <c r="Z170" s="136"/>
      <c r="AA170" s="136"/>
      <c r="AB170" s="8"/>
      <c r="AC170" s="8"/>
      <c r="AD170" s="8"/>
      <c r="AE170" s="8"/>
    </row>
    <row r="171" ht="15.75" customHeight="1">
      <c r="A171" s="8"/>
      <c r="B171" s="8"/>
      <c r="C171" s="8"/>
      <c r="D171" s="8"/>
      <c r="E171" s="8"/>
      <c r="F171" s="8"/>
      <c r="G171" s="136"/>
      <c r="H171" s="136"/>
      <c r="I171" s="132"/>
      <c r="J171" s="132"/>
      <c r="K171" s="132"/>
      <c r="L171" s="132"/>
      <c r="M171" s="132"/>
      <c r="N171" s="132"/>
      <c r="O171" s="8"/>
      <c r="P171" s="8"/>
      <c r="Q171" s="8"/>
      <c r="R171" s="8"/>
      <c r="S171" s="8"/>
      <c r="T171" s="8"/>
      <c r="U171" s="8"/>
      <c r="V171" s="8"/>
      <c r="W171" s="8"/>
      <c r="X171" s="8"/>
      <c r="Y171" s="8"/>
      <c r="Z171" s="136"/>
      <c r="AA171" s="136"/>
      <c r="AB171" s="8"/>
      <c r="AC171" s="8"/>
      <c r="AD171" s="8"/>
      <c r="AE171" s="8"/>
    </row>
    <row r="172" ht="15.75" customHeight="1">
      <c r="A172" s="8"/>
      <c r="B172" s="8"/>
      <c r="C172" s="8"/>
      <c r="D172" s="8"/>
      <c r="E172" s="8"/>
      <c r="F172" s="8"/>
      <c r="G172" s="136"/>
      <c r="H172" s="136"/>
      <c r="I172" s="132"/>
      <c r="J172" s="132"/>
      <c r="K172" s="132"/>
      <c r="L172" s="132"/>
      <c r="M172" s="132"/>
      <c r="N172" s="132"/>
      <c r="O172" s="8"/>
      <c r="P172" s="8"/>
      <c r="Q172" s="8"/>
      <c r="R172" s="8"/>
      <c r="S172" s="8"/>
      <c r="T172" s="8"/>
      <c r="U172" s="8"/>
      <c r="V172" s="8"/>
      <c r="W172" s="8"/>
      <c r="X172" s="8"/>
      <c r="Y172" s="8"/>
      <c r="Z172" s="136"/>
      <c r="AA172" s="136"/>
      <c r="AB172" s="8"/>
      <c r="AC172" s="8"/>
      <c r="AD172" s="8"/>
      <c r="AE172" s="8"/>
    </row>
    <row r="173" ht="15.75" customHeight="1">
      <c r="A173" s="8"/>
      <c r="B173" s="8"/>
      <c r="C173" s="8"/>
      <c r="D173" s="8"/>
      <c r="E173" s="8"/>
      <c r="F173" s="8"/>
      <c r="G173" s="136"/>
      <c r="H173" s="136"/>
      <c r="I173" s="132"/>
      <c r="J173" s="132"/>
      <c r="K173" s="132"/>
      <c r="L173" s="132"/>
      <c r="M173" s="132"/>
      <c r="N173" s="132"/>
      <c r="O173" s="8"/>
      <c r="P173" s="8"/>
      <c r="Q173" s="8"/>
      <c r="R173" s="8"/>
      <c r="S173" s="8"/>
      <c r="T173" s="8"/>
      <c r="U173" s="8"/>
      <c r="V173" s="8"/>
      <c r="W173" s="8"/>
      <c r="X173" s="8"/>
      <c r="Y173" s="8"/>
      <c r="Z173" s="136"/>
      <c r="AA173" s="136"/>
      <c r="AB173" s="8"/>
      <c r="AC173" s="8"/>
      <c r="AD173" s="8"/>
      <c r="AE173" s="8"/>
    </row>
    <row r="174" ht="15.75" customHeight="1">
      <c r="A174" s="8"/>
      <c r="B174" s="8"/>
      <c r="C174" s="8"/>
      <c r="D174" s="8"/>
      <c r="E174" s="8"/>
      <c r="F174" s="8"/>
      <c r="G174" s="136"/>
      <c r="H174" s="136"/>
      <c r="I174" s="132"/>
      <c r="J174" s="132"/>
      <c r="K174" s="132"/>
      <c r="L174" s="132"/>
      <c r="M174" s="132"/>
      <c r="N174" s="132"/>
      <c r="O174" s="8"/>
      <c r="P174" s="8"/>
      <c r="Q174" s="8"/>
      <c r="R174" s="8"/>
      <c r="S174" s="8"/>
      <c r="T174" s="8"/>
      <c r="U174" s="8"/>
      <c r="V174" s="8"/>
      <c r="W174" s="8"/>
      <c r="X174" s="8"/>
      <c r="Y174" s="8"/>
      <c r="Z174" s="136"/>
      <c r="AA174" s="136"/>
      <c r="AB174" s="8"/>
      <c r="AC174" s="8"/>
      <c r="AD174" s="8"/>
      <c r="AE174" s="8"/>
    </row>
    <row r="175" ht="15.75" customHeight="1">
      <c r="A175" s="8"/>
      <c r="B175" s="8"/>
      <c r="C175" s="8"/>
      <c r="D175" s="8"/>
      <c r="E175" s="8"/>
      <c r="F175" s="8"/>
      <c r="G175" s="136"/>
      <c r="H175" s="136"/>
      <c r="I175" s="132"/>
      <c r="J175" s="132"/>
      <c r="K175" s="132"/>
      <c r="L175" s="132"/>
      <c r="M175" s="132"/>
      <c r="N175" s="132"/>
      <c r="O175" s="8"/>
      <c r="P175" s="8"/>
      <c r="Q175" s="8"/>
      <c r="R175" s="8"/>
      <c r="S175" s="8"/>
      <c r="T175" s="8"/>
      <c r="U175" s="8"/>
      <c r="V175" s="8"/>
      <c r="W175" s="8"/>
      <c r="X175" s="8"/>
      <c r="Y175" s="8"/>
      <c r="Z175" s="136"/>
      <c r="AA175" s="136"/>
      <c r="AB175" s="8"/>
      <c r="AC175" s="8"/>
      <c r="AD175" s="8"/>
      <c r="AE175" s="8"/>
    </row>
    <row r="176" ht="15.75" customHeight="1">
      <c r="A176" s="8"/>
      <c r="B176" s="8"/>
      <c r="C176" s="8"/>
      <c r="D176" s="8"/>
      <c r="E176" s="8"/>
      <c r="F176" s="8"/>
      <c r="G176" s="136"/>
      <c r="H176" s="136"/>
      <c r="I176" s="132"/>
      <c r="J176" s="132"/>
      <c r="K176" s="132"/>
      <c r="L176" s="132"/>
      <c r="M176" s="132"/>
      <c r="N176" s="132"/>
      <c r="O176" s="8"/>
      <c r="P176" s="8"/>
      <c r="Q176" s="8"/>
      <c r="R176" s="8"/>
      <c r="S176" s="8"/>
      <c r="T176" s="8"/>
      <c r="U176" s="8"/>
      <c r="V176" s="8"/>
      <c r="W176" s="8"/>
      <c r="X176" s="8"/>
      <c r="Y176" s="8"/>
      <c r="Z176" s="136"/>
      <c r="AA176" s="136"/>
      <c r="AB176" s="8"/>
      <c r="AC176" s="8"/>
      <c r="AD176" s="8"/>
      <c r="AE176" s="8"/>
    </row>
    <row r="177" ht="15.75" customHeight="1">
      <c r="A177" s="8"/>
      <c r="B177" s="8"/>
      <c r="C177" s="8"/>
      <c r="D177" s="8"/>
      <c r="E177" s="8"/>
      <c r="F177" s="8"/>
      <c r="G177" s="136"/>
      <c r="H177" s="136"/>
      <c r="I177" s="132"/>
      <c r="J177" s="132"/>
      <c r="K177" s="132"/>
      <c r="L177" s="132"/>
      <c r="M177" s="132"/>
      <c r="N177" s="132"/>
      <c r="O177" s="8"/>
      <c r="P177" s="8"/>
      <c r="Q177" s="8"/>
      <c r="R177" s="8"/>
      <c r="S177" s="8"/>
      <c r="T177" s="8"/>
      <c r="U177" s="8"/>
      <c r="V177" s="8"/>
      <c r="W177" s="8"/>
      <c r="X177" s="8"/>
      <c r="Y177" s="8"/>
      <c r="Z177" s="136"/>
      <c r="AA177" s="136"/>
      <c r="AB177" s="8"/>
      <c r="AC177" s="8"/>
      <c r="AD177" s="8"/>
      <c r="AE177" s="8"/>
    </row>
    <row r="178" ht="15.75" customHeight="1">
      <c r="A178" s="8"/>
      <c r="B178" s="8"/>
      <c r="C178" s="8"/>
      <c r="D178" s="8"/>
      <c r="E178" s="8"/>
      <c r="F178" s="8"/>
      <c r="G178" s="136"/>
      <c r="H178" s="136"/>
      <c r="I178" s="132"/>
      <c r="J178" s="132"/>
      <c r="K178" s="132"/>
      <c r="L178" s="132"/>
      <c r="M178" s="132"/>
      <c r="N178" s="132"/>
      <c r="O178" s="8"/>
      <c r="P178" s="8"/>
      <c r="Q178" s="8"/>
      <c r="R178" s="8"/>
      <c r="S178" s="8"/>
      <c r="T178" s="8"/>
      <c r="U178" s="8"/>
      <c r="V178" s="8"/>
      <c r="W178" s="8"/>
      <c r="X178" s="8"/>
      <c r="Y178" s="8"/>
      <c r="Z178" s="136"/>
      <c r="AA178" s="136"/>
      <c r="AB178" s="8"/>
      <c r="AC178" s="8"/>
      <c r="AD178" s="8"/>
      <c r="AE178" s="8"/>
    </row>
    <row r="179" ht="15.75" customHeight="1">
      <c r="A179" s="8"/>
      <c r="B179" s="8"/>
      <c r="C179" s="8"/>
      <c r="D179" s="8"/>
      <c r="E179" s="8"/>
      <c r="F179" s="8"/>
      <c r="G179" s="136"/>
      <c r="H179" s="136"/>
      <c r="I179" s="132"/>
      <c r="J179" s="132"/>
      <c r="K179" s="132"/>
      <c r="L179" s="132"/>
      <c r="M179" s="132"/>
      <c r="N179" s="132"/>
      <c r="O179" s="8"/>
      <c r="P179" s="8"/>
      <c r="Q179" s="8"/>
      <c r="R179" s="8"/>
      <c r="S179" s="8"/>
      <c r="T179" s="8"/>
      <c r="U179" s="8"/>
      <c r="V179" s="8"/>
      <c r="W179" s="8"/>
      <c r="X179" s="8"/>
      <c r="Y179" s="8"/>
      <c r="Z179" s="136"/>
      <c r="AA179" s="136"/>
      <c r="AB179" s="8"/>
      <c r="AC179" s="8"/>
      <c r="AD179" s="8"/>
      <c r="AE179" s="8"/>
    </row>
    <row r="180" ht="15.75" customHeight="1">
      <c r="A180" s="8"/>
      <c r="B180" s="8"/>
      <c r="C180" s="8"/>
      <c r="D180" s="8"/>
      <c r="E180" s="8"/>
      <c r="F180" s="8"/>
      <c r="G180" s="136"/>
      <c r="H180" s="136"/>
      <c r="I180" s="132"/>
      <c r="J180" s="132"/>
      <c r="K180" s="132"/>
      <c r="L180" s="132"/>
      <c r="M180" s="132"/>
      <c r="N180" s="132"/>
      <c r="O180" s="8"/>
      <c r="P180" s="8"/>
      <c r="Q180" s="8"/>
      <c r="R180" s="8"/>
      <c r="S180" s="8"/>
      <c r="T180" s="8"/>
      <c r="U180" s="8"/>
      <c r="V180" s="8"/>
      <c r="W180" s="8"/>
      <c r="X180" s="8"/>
      <c r="Y180" s="8"/>
      <c r="Z180" s="136"/>
      <c r="AA180" s="136"/>
      <c r="AB180" s="8"/>
      <c r="AC180" s="8"/>
      <c r="AD180" s="8"/>
      <c r="AE180" s="8"/>
    </row>
    <row r="181" ht="15.75" customHeight="1">
      <c r="A181" s="8"/>
      <c r="B181" s="8"/>
      <c r="C181" s="8"/>
      <c r="D181" s="8"/>
      <c r="E181" s="8"/>
      <c r="F181" s="8"/>
      <c r="G181" s="136"/>
      <c r="H181" s="136"/>
      <c r="I181" s="132"/>
      <c r="J181" s="132"/>
      <c r="K181" s="132"/>
      <c r="L181" s="132"/>
      <c r="M181" s="132"/>
      <c r="N181" s="132"/>
      <c r="O181" s="8"/>
      <c r="P181" s="8"/>
      <c r="Q181" s="8"/>
      <c r="R181" s="8"/>
      <c r="S181" s="8"/>
      <c r="T181" s="8"/>
      <c r="U181" s="8"/>
      <c r="V181" s="8"/>
      <c r="W181" s="8"/>
      <c r="X181" s="8"/>
      <c r="Y181" s="8"/>
      <c r="Z181" s="136"/>
      <c r="AA181" s="136"/>
      <c r="AB181" s="8"/>
      <c r="AC181" s="8"/>
      <c r="AD181" s="8"/>
      <c r="AE181" s="8"/>
    </row>
    <row r="182" ht="15.75" customHeight="1">
      <c r="A182" s="8"/>
      <c r="B182" s="8"/>
      <c r="C182" s="8"/>
      <c r="D182" s="8"/>
      <c r="E182" s="8"/>
      <c r="F182" s="8"/>
      <c r="G182" s="136"/>
      <c r="H182" s="136"/>
      <c r="I182" s="132"/>
      <c r="J182" s="132"/>
      <c r="K182" s="132"/>
      <c r="L182" s="132"/>
      <c r="M182" s="132"/>
      <c r="N182" s="132"/>
      <c r="O182" s="8"/>
      <c r="P182" s="8"/>
      <c r="Q182" s="8"/>
      <c r="R182" s="8"/>
      <c r="S182" s="8"/>
      <c r="T182" s="8"/>
      <c r="U182" s="8"/>
      <c r="V182" s="8"/>
      <c r="W182" s="8"/>
      <c r="X182" s="8"/>
      <c r="Y182" s="8"/>
      <c r="Z182" s="136"/>
      <c r="AA182" s="136"/>
      <c r="AB182" s="8"/>
      <c r="AC182" s="8"/>
      <c r="AD182" s="8"/>
      <c r="AE182" s="8"/>
    </row>
    <row r="183" ht="15.75" customHeight="1">
      <c r="A183" s="8"/>
      <c r="B183" s="8"/>
      <c r="C183" s="8"/>
      <c r="D183" s="8"/>
      <c r="E183" s="8"/>
      <c r="F183" s="8"/>
      <c r="G183" s="136"/>
      <c r="H183" s="136"/>
      <c r="I183" s="132"/>
      <c r="J183" s="132"/>
      <c r="K183" s="132"/>
      <c r="L183" s="132"/>
      <c r="M183" s="132"/>
      <c r="N183" s="132"/>
      <c r="O183" s="8"/>
      <c r="P183" s="8"/>
      <c r="Q183" s="8"/>
      <c r="R183" s="8"/>
      <c r="S183" s="8"/>
      <c r="T183" s="8"/>
      <c r="U183" s="8"/>
      <c r="V183" s="8"/>
      <c r="W183" s="8"/>
      <c r="X183" s="8"/>
      <c r="Y183" s="8"/>
      <c r="Z183" s="136"/>
      <c r="AA183" s="136"/>
      <c r="AB183" s="8"/>
      <c r="AC183" s="8"/>
      <c r="AD183" s="8"/>
      <c r="AE183" s="8"/>
    </row>
    <row r="184" ht="15.75" customHeight="1">
      <c r="A184" s="8"/>
      <c r="B184" s="8"/>
      <c r="C184" s="8"/>
      <c r="D184" s="8"/>
      <c r="E184" s="8"/>
      <c r="F184" s="8"/>
      <c r="G184" s="136"/>
      <c r="H184" s="136"/>
      <c r="I184" s="132"/>
      <c r="J184" s="132"/>
      <c r="K184" s="132"/>
      <c r="L184" s="132"/>
      <c r="M184" s="132"/>
      <c r="N184" s="132"/>
      <c r="O184" s="8"/>
      <c r="P184" s="8"/>
      <c r="Q184" s="8"/>
      <c r="R184" s="8"/>
      <c r="S184" s="8"/>
      <c r="T184" s="8"/>
      <c r="U184" s="8"/>
      <c r="V184" s="8"/>
      <c r="W184" s="8"/>
      <c r="X184" s="8"/>
      <c r="Y184" s="8"/>
      <c r="Z184" s="136"/>
      <c r="AA184" s="136"/>
      <c r="AB184" s="8"/>
      <c r="AC184" s="8"/>
      <c r="AD184" s="8"/>
      <c r="AE184" s="8"/>
    </row>
    <row r="185" ht="15.75" customHeight="1">
      <c r="A185" s="8"/>
      <c r="B185" s="8"/>
      <c r="C185" s="8"/>
      <c r="D185" s="8"/>
      <c r="E185" s="8"/>
      <c r="F185" s="8"/>
      <c r="G185" s="136"/>
      <c r="H185" s="136"/>
      <c r="I185" s="132"/>
      <c r="J185" s="132"/>
      <c r="K185" s="132"/>
      <c r="L185" s="132"/>
      <c r="M185" s="132"/>
      <c r="N185" s="132"/>
      <c r="O185" s="8"/>
      <c r="P185" s="8"/>
      <c r="Q185" s="8"/>
      <c r="R185" s="8"/>
      <c r="S185" s="8"/>
      <c r="T185" s="8"/>
      <c r="U185" s="8"/>
      <c r="V185" s="8"/>
      <c r="W185" s="8"/>
      <c r="X185" s="8"/>
      <c r="Y185" s="8"/>
      <c r="Z185" s="136"/>
      <c r="AA185" s="136"/>
      <c r="AB185" s="8"/>
      <c r="AC185" s="8"/>
      <c r="AD185" s="8"/>
      <c r="AE185" s="8"/>
    </row>
    <row r="186" ht="15.75" customHeight="1">
      <c r="A186" s="8"/>
      <c r="B186" s="8"/>
      <c r="C186" s="8"/>
      <c r="D186" s="8"/>
      <c r="E186" s="8"/>
      <c r="F186" s="8"/>
      <c r="G186" s="136"/>
      <c r="H186" s="136"/>
      <c r="I186" s="132"/>
      <c r="J186" s="132"/>
      <c r="K186" s="132"/>
      <c r="L186" s="132"/>
      <c r="M186" s="132"/>
      <c r="N186" s="132"/>
      <c r="O186" s="8"/>
      <c r="P186" s="8"/>
      <c r="Q186" s="8"/>
      <c r="R186" s="8"/>
      <c r="S186" s="8"/>
      <c r="T186" s="8"/>
      <c r="U186" s="8"/>
      <c r="V186" s="8"/>
      <c r="W186" s="8"/>
      <c r="X186" s="8"/>
      <c r="Y186" s="8"/>
      <c r="Z186" s="136"/>
      <c r="AA186" s="136"/>
      <c r="AB186" s="8"/>
      <c r="AC186" s="8"/>
      <c r="AD186" s="8"/>
      <c r="AE186" s="8"/>
    </row>
    <row r="187" ht="15.75" customHeight="1">
      <c r="A187" s="8"/>
      <c r="B187" s="8"/>
      <c r="C187" s="8"/>
      <c r="D187" s="8"/>
      <c r="E187" s="8"/>
      <c r="F187" s="8"/>
      <c r="G187" s="136"/>
      <c r="H187" s="136"/>
      <c r="I187" s="132"/>
      <c r="J187" s="132"/>
      <c r="K187" s="132"/>
      <c r="L187" s="132"/>
      <c r="M187" s="132"/>
      <c r="N187" s="132"/>
      <c r="O187" s="8"/>
      <c r="P187" s="8"/>
      <c r="Q187" s="8"/>
      <c r="R187" s="8"/>
      <c r="S187" s="8"/>
      <c r="T187" s="8"/>
      <c r="U187" s="8"/>
      <c r="V187" s="8"/>
      <c r="W187" s="8"/>
      <c r="X187" s="8"/>
      <c r="Y187" s="8"/>
      <c r="Z187" s="136"/>
      <c r="AA187" s="136"/>
      <c r="AB187" s="8"/>
      <c r="AC187" s="8"/>
      <c r="AD187" s="8"/>
      <c r="AE187" s="8"/>
    </row>
    <row r="188" ht="15.75" customHeight="1">
      <c r="A188" s="8"/>
      <c r="B188" s="8"/>
      <c r="C188" s="8"/>
      <c r="D188" s="8"/>
      <c r="E188" s="8"/>
      <c r="F188" s="8"/>
      <c r="G188" s="136"/>
      <c r="H188" s="136"/>
      <c r="I188" s="132"/>
      <c r="J188" s="132"/>
      <c r="K188" s="132"/>
      <c r="L188" s="132"/>
      <c r="M188" s="132"/>
      <c r="N188" s="132"/>
      <c r="O188" s="8"/>
      <c r="P188" s="8"/>
      <c r="Q188" s="8"/>
      <c r="R188" s="8"/>
      <c r="S188" s="8"/>
      <c r="T188" s="8"/>
      <c r="U188" s="8"/>
      <c r="V188" s="8"/>
      <c r="W188" s="8"/>
      <c r="X188" s="8"/>
      <c r="Y188" s="8"/>
      <c r="Z188" s="136"/>
      <c r="AA188" s="136"/>
      <c r="AB188" s="8"/>
      <c r="AC188" s="8"/>
      <c r="AD188" s="8"/>
      <c r="AE188" s="8"/>
    </row>
    <row r="189" ht="15.75" customHeight="1">
      <c r="A189" s="8"/>
      <c r="B189" s="8"/>
      <c r="C189" s="8"/>
      <c r="D189" s="8"/>
      <c r="E189" s="8"/>
      <c r="F189" s="8"/>
      <c r="G189" s="136"/>
      <c r="H189" s="136"/>
      <c r="I189" s="132"/>
      <c r="J189" s="132"/>
      <c r="K189" s="132"/>
      <c r="L189" s="132"/>
      <c r="M189" s="132"/>
      <c r="N189" s="132"/>
      <c r="O189" s="8"/>
      <c r="P189" s="8"/>
      <c r="Q189" s="8"/>
      <c r="R189" s="8"/>
      <c r="S189" s="8"/>
      <c r="T189" s="8"/>
      <c r="U189" s="8"/>
      <c r="V189" s="8"/>
      <c r="W189" s="8"/>
      <c r="X189" s="8"/>
      <c r="Y189" s="8"/>
      <c r="Z189" s="136"/>
      <c r="AA189" s="136"/>
      <c r="AB189" s="8"/>
      <c r="AC189" s="8"/>
      <c r="AD189" s="8"/>
      <c r="AE189" s="8"/>
    </row>
    <row r="190" ht="15.75" customHeight="1">
      <c r="A190" s="8"/>
      <c r="B190" s="8"/>
      <c r="C190" s="8"/>
      <c r="D190" s="8"/>
      <c r="E190" s="8"/>
      <c r="F190" s="8"/>
      <c r="G190" s="136"/>
      <c r="H190" s="136"/>
      <c r="I190" s="132"/>
      <c r="J190" s="132"/>
      <c r="K190" s="132"/>
      <c r="L190" s="132"/>
      <c r="M190" s="132"/>
      <c r="N190" s="132"/>
      <c r="O190" s="8"/>
      <c r="P190" s="8"/>
      <c r="Q190" s="8"/>
      <c r="R190" s="8"/>
      <c r="S190" s="8"/>
      <c r="T190" s="8"/>
      <c r="U190" s="8"/>
      <c r="V190" s="8"/>
      <c r="W190" s="8"/>
      <c r="X190" s="8"/>
      <c r="Y190" s="8"/>
      <c r="Z190" s="136"/>
      <c r="AA190" s="136"/>
      <c r="AB190" s="8"/>
      <c r="AC190" s="8"/>
      <c r="AD190" s="8"/>
      <c r="AE190" s="8"/>
    </row>
    <row r="191" ht="15.75" customHeight="1">
      <c r="A191" s="8"/>
      <c r="B191" s="8"/>
      <c r="C191" s="8"/>
      <c r="D191" s="8"/>
      <c r="E191" s="8"/>
      <c r="F191" s="8"/>
      <c r="G191" s="136"/>
      <c r="H191" s="136"/>
      <c r="I191" s="132"/>
      <c r="J191" s="132"/>
      <c r="K191" s="132"/>
      <c r="L191" s="132"/>
      <c r="M191" s="132"/>
      <c r="N191" s="132"/>
      <c r="O191" s="8"/>
      <c r="P191" s="8"/>
      <c r="Q191" s="8"/>
      <c r="R191" s="8"/>
      <c r="S191" s="8"/>
      <c r="T191" s="8"/>
      <c r="U191" s="8"/>
      <c r="V191" s="8"/>
      <c r="W191" s="8"/>
      <c r="X191" s="8"/>
      <c r="Y191" s="8"/>
      <c r="Z191" s="136"/>
      <c r="AA191" s="136"/>
      <c r="AB191" s="8"/>
      <c r="AC191" s="8"/>
      <c r="AD191" s="8"/>
      <c r="AE191" s="8"/>
    </row>
    <row r="192" ht="15.75" customHeight="1">
      <c r="A192" s="8"/>
      <c r="B192" s="8"/>
      <c r="C192" s="8"/>
      <c r="D192" s="8"/>
      <c r="E192" s="8"/>
      <c r="F192" s="8"/>
      <c r="G192" s="136"/>
      <c r="H192" s="136"/>
      <c r="I192" s="132"/>
      <c r="J192" s="132"/>
      <c r="K192" s="132"/>
      <c r="L192" s="132"/>
      <c r="M192" s="132"/>
      <c r="N192" s="132"/>
      <c r="O192" s="8"/>
      <c r="P192" s="8"/>
      <c r="Q192" s="8"/>
      <c r="R192" s="8"/>
      <c r="S192" s="8"/>
      <c r="T192" s="8"/>
      <c r="U192" s="8"/>
      <c r="V192" s="8"/>
      <c r="W192" s="8"/>
      <c r="X192" s="8"/>
      <c r="Y192" s="8"/>
      <c r="Z192" s="136"/>
      <c r="AA192" s="136"/>
      <c r="AB192" s="8"/>
      <c r="AC192" s="8"/>
      <c r="AD192" s="8"/>
      <c r="AE192" s="8"/>
    </row>
    <row r="193" ht="15.75" customHeight="1">
      <c r="A193" s="8"/>
      <c r="B193" s="8"/>
      <c r="C193" s="8"/>
      <c r="D193" s="8"/>
      <c r="E193" s="8"/>
      <c r="F193" s="8"/>
      <c r="G193" s="136"/>
      <c r="H193" s="136"/>
      <c r="I193" s="132"/>
      <c r="J193" s="132"/>
      <c r="K193" s="132"/>
      <c r="L193" s="132"/>
      <c r="M193" s="132"/>
      <c r="N193" s="132"/>
      <c r="O193" s="8"/>
      <c r="P193" s="8"/>
      <c r="Q193" s="8"/>
      <c r="R193" s="8"/>
      <c r="S193" s="8"/>
      <c r="T193" s="8"/>
      <c r="U193" s="8"/>
      <c r="V193" s="8"/>
      <c r="W193" s="8"/>
      <c r="X193" s="8"/>
      <c r="Y193" s="8"/>
      <c r="Z193" s="136"/>
      <c r="AA193" s="136"/>
      <c r="AB193" s="8"/>
      <c r="AC193" s="8"/>
      <c r="AD193" s="8"/>
      <c r="AE193" s="8"/>
    </row>
    <row r="194" ht="15.75" customHeight="1">
      <c r="A194" s="8"/>
      <c r="B194" s="8"/>
      <c r="C194" s="8"/>
      <c r="D194" s="8"/>
      <c r="E194" s="8"/>
      <c r="F194" s="8"/>
      <c r="G194" s="136"/>
      <c r="H194" s="136"/>
      <c r="I194" s="132"/>
      <c r="J194" s="132"/>
      <c r="K194" s="132"/>
      <c r="L194" s="132"/>
      <c r="M194" s="132"/>
      <c r="N194" s="132"/>
      <c r="O194" s="8"/>
      <c r="P194" s="8"/>
      <c r="Q194" s="8"/>
      <c r="R194" s="8"/>
      <c r="S194" s="8"/>
      <c r="T194" s="8"/>
      <c r="U194" s="8"/>
      <c r="V194" s="8"/>
      <c r="W194" s="8"/>
      <c r="X194" s="8"/>
      <c r="Y194" s="8"/>
      <c r="Z194" s="136"/>
      <c r="AA194" s="136"/>
      <c r="AB194" s="8"/>
      <c r="AC194" s="8"/>
      <c r="AD194" s="8"/>
      <c r="AE194" s="8"/>
    </row>
    <row r="195" ht="15.75" customHeight="1">
      <c r="A195" s="8"/>
      <c r="B195" s="8"/>
      <c r="C195" s="8"/>
      <c r="D195" s="8"/>
      <c r="E195" s="8"/>
      <c r="F195" s="8"/>
      <c r="G195" s="136"/>
      <c r="H195" s="136"/>
      <c r="I195" s="132"/>
      <c r="J195" s="132"/>
      <c r="K195" s="132"/>
      <c r="L195" s="132"/>
      <c r="M195" s="132"/>
      <c r="N195" s="132"/>
      <c r="O195" s="8"/>
      <c r="P195" s="8"/>
      <c r="Q195" s="8"/>
      <c r="R195" s="8"/>
      <c r="S195" s="8"/>
      <c r="T195" s="8"/>
      <c r="U195" s="8"/>
      <c r="V195" s="8"/>
      <c r="W195" s="8"/>
      <c r="X195" s="8"/>
      <c r="Y195" s="8"/>
      <c r="Z195" s="136"/>
      <c r="AA195" s="136"/>
      <c r="AB195" s="8"/>
      <c r="AC195" s="8"/>
      <c r="AD195" s="8"/>
      <c r="AE195" s="8"/>
    </row>
    <row r="196" ht="15.75" customHeight="1">
      <c r="A196" s="8"/>
      <c r="B196" s="8"/>
      <c r="C196" s="8"/>
      <c r="D196" s="8"/>
      <c r="E196" s="8"/>
      <c r="F196" s="8"/>
      <c r="G196" s="136"/>
      <c r="H196" s="136"/>
      <c r="I196" s="132"/>
      <c r="J196" s="132"/>
      <c r="K196" s="132"/>
      <c r="L196" s="132"/>
      <c r="M196" s="132"/>
      <c r="N196" s="132"/>
      <c r="O196" s="8"/>
      <c r="P196" s="8"/>
      <c r="Q196" s="8"/>
      <c r="R196" s="8"/>
      <c r="S196" s="8"/>
      <c r="T196" s="8"/>
      <c r="U196" s="8"/>
      <c r="V196" s="8"/>
      <c r="W196" s="8"/>
      <c r="X196" s="8"/>
      <c r="Y196" s="8"/>
      <c r="Z196" s="136"/>
      <c r="AA196" s="136"/>
      <c r="AB196" s="8"/>
      <c r="AC196" s="8"/>
      <c r="AD196" s="8"/>
      <c r="AE196" s="8"/>
    </row>
    <row r="197" ht="15.75" customHeight="1">
      <c r="A197" s="8"/>
      <c r="B197" s="8"/>
      <c r="C197" s="8"/>
      <c r="D197" s="8"/>
      <c r="E197" s="8"/>
      <c r="F197" s="8"/>
      <c r="G197" s="136"/>
      <c r="H197" s="136"/>
      <c r="I197" s="132"/>
      <c r="J197" s="132"/>
      <c r="K197" s="132"/>
      <c r="L197" s="132"/>
      <c r="M197" s="132"/>
      <c r="N197" s="132"/>
      <c r="O197" s="8"/>
      <c r="P197" s="8"/>
      <c r="Q197" s="8"/>
      <c r="R197" s="8"/>
      <c r="S197" s="8"/>
      <c r="T197" s="8"/>
      <c r="U197" s="8"/>
      <c r="V197" s="8"/>
      <c r="W197" s="8"/>
      <c r="X197" s="8"/>
      <c r="Y197" s="8"/>
      <c r="Z197" s="136"/>
      <c r="AA197" s="136"/>
      <c r="AB197" s="8"/>
      <c r="AC197" s="8"/>
      <c r="AD197" s="8"/>
      <c r="AE197" s="8"/>
    </row>
    <row r="198" ht="15.75" customHeight="1">
      <c r="A198" s="8"/>
      <c r="B198" s="8"/>
      <c r="C198" s="8"/>
      <c r="D198" s="8"/>
      <c r="E198" s="8"/>
      <c r="F198" s="8"/>
      <c r="G198" s="136"/>
      <c r="H198" s="136"/>
      <c r="I198" s="132"/>
      <c r="J198" s="132"/>
      <c r="K198" s="132"/>
      <c r="L198" s="132"/>
      <c r="M198" s="132"/>
      <c r="N198" s="132"/>
      <c r="O198" s="8"/>
      <c r="P198" s="8"/>
      <c r="Q198" s="8"/>
      <c r="R198" s="8"/>
      <c r="S198" s="8"/>
      <c r="T198" s="8"/>
      <c r="U198" s="8"/>
      <c r="V198" s="8"/>
      <c r="W198" s="8"/>
      <c r="X198" s="8"/>
      <c r="Y198" s="8"/>
      <c r="Z198" s="136"/>
      <c r="AA198" s="136"/>
      <c r="AB198" s="8"/>
      <c r="AC198" s="8"/>
      <c r="AD198" s="8"/>
      <c r="AE198" s="8"/>
    </row>
    <row r="199" ht="15.75" customHeight="1">
      <c r="A199" s="8"/>
      <c r="B199" s="8"/>
      <c r="C199" s="8"/>
      <c r="D199" s="8"/>
      <c r="E199" s="8"/>
      <c r="F199" s="8"/>
      <c r="G199" s="136"/>
      <c r="H199" s="136"/>
      <c r="I199" s="132"/>
      <c r="J199" s="132"/>
      <c r="K199" s="132"/>
      <c r="L199" s="132"/>
      <c r="M199" s="132"/>
      <c r="N199" s="132"/>
      <c r="O199" s="8"/>
      <c r="P199" s="8"/>
      <c r="Q199" s="8"/>
      <c r="R199" s="8"/>
      <c r="S199" s="8"/>
      <c r="T199" s="8"/>
      <c r="U199" s="8"/>
      <c r="V199" s="8"/>
      <c r="W199" s="8"/>
      <c r="X199" s="8"/>
      <c r="Y199" s="8"/>
      <c r="Z199" s="136"/>
      <c r="AA199" s="136"/>
      <c r="AB199" s="8"/>
      <c r="AC199" s="8"/>
      <c r="AD199" s="8"/>
      <c r="AE199" s="8"/>
    </row>
    <row r="200" ht="15.75" customHeight="1">
      <c r="A200" s="8"/>
      <c r="B200" s="8"/>
      <c r="C200" s="8"/>
      <c r="D200" s="8"/>
      <c r="E200" s="8"/>
      <c r="F200" s="8"/>
      <c r="G200" s="136"/>
      <c r="H200" s="136"/>
      <c r="I200" s="132"/>
      <c r="J200" s="132"/>
      <c r="K200" s="132"/>
      <c r="L200" s="132"/>
      <c r="M200" s="132"/>
      <c r="N200" s="132"/>
      <c r="O200" s="8"/>
      <c r="P200" s="8"/>
      <c r="Q200" s="8"/>
      <c r="R200" s="8"/>
      <c r="S200" s="8"/>
      <c r="T200" s="8"/>
      <c r="U200" s="8"/>
      <c r="V200" s="8"/>
      <c r="W200" s="8"/>
      <c r="X200" s="8"/>
      <c r="Y200" s="8"/>
      <c r="Z200" s="136"/>
      <c r="AA200" s="136"/>
      <c r="AB200" s="8"/>
      <c r="AC200" s="8"/>
      <c r="AD200" s="8"/>
      <c r="AE200" s="8"/>
    </row>
    <row r="201" ht="15.75" customHeight="1">
      <c r="A201" s="8"/>
      <c r="B201" s="8"/>
      <c r="C201" s="8"/>
      <c r="D201" s="8"/>
      <c r="E201" s="8"/>
      <c r="F201" s="8"/>
      <c r="G201" s="136"/>
      <c r="H201" s="136"/>
      <c r="I201" s="132"/>
      <c r="J201" s="132"/>
      <c r="K201" s="132"/>
      <c r="L201" s="132"/>
      <c r="M201" s="132"/>
      <c r="N201" s="132"/>
      <c r="O201" s="8"/>
      <c r="P201" s="8"/>
      <c r="Q201" s="8"/>
      <c r="R201" s="8"/>
      <c r="S201" s="8"/>
      <c r="T201" s="8"/>
      <c r="U201" s="8"/>
      <c r="V201" s="8"/>
      <c r="W201" s="8"/>
      <c r="X201" s="8"/>
      <c r="Y201" s="8"/>
      <c r="Z201" s="136"/>
      <c r="AA201" s="136"/>
      <c r="AB201" s="8"/>
      <c r="AC201" s="8"/>
      <c r="AD201" s="8"/>
      <c r="AE201" s="8"/>
    </row>
    <row r="202" ht="15.75" customHeight="1">
      <c r="A202" s="8"/>
      <c r="B202" s="8"/>
      <c r="C202" s="8"/>
      <c r="D202" s="8"/>
      <c r="E202" s="8"/>
      <c r="F202" s="8"/>
      <c r="G202" s="136"/>
      <c r="H202" s="136"/>
      <c r="I202" s="132"/>
      <c r="J202" s="132"/>
      <c r="K202" s="132"/>
      <c r="L202" s="132"/>
      <c r="M202" s="132"/>
      <c r="N202" s="132"/>
      <c r="O202" s="8"/>
      <c r="P202" s="8"/>
      <c r="Q202" s="8"/>
      <c r="R202" s="8"/>
      <c r="S202" s="8"/>
      <c r="T202" s="8"/>
      <c r="U202" s="8"/>
      <c r="V202" s="8"/>
      <c r="W202" s="8"/>
      <c r="X202" s="8"/>
      <c r="Y202" s="8"/>
      <c r="Z202" s="136"/>
      <c r="AA202" s="136"/>
      <c r="AB202" s="8"/>
      <c r="AC202" s="8"/>
      <c r="AD202" s="8"/>
      <c r="AE202" s="8"/>
    </row>
    <row r="203" ht="15.75" customHeight="1">
      <c r="A203" s="8"/>
      <c r="B203" s="8"/>
      <c r="C203" s="8"/>
      <c r="D203" s="8"/>
      <c r="E203" s="8"/>
      <c r="F203" s="8"/>
      <c r="G203" s="136"/>
      <c r="H203" s="136"/>
      <c r="I203" s="132"/>
      <c r="J203" s="132"/>
      <c r="K203" s="132"/>
      <c r="L203" s="132"/>
      <c r="M203" s="132"/>
      <c r="N203" s="132"/>
      <c r="O203" s="8"/>
      <c r="P203" s="8"/>
      <c r="Q203" s="8"/>
      <c r="R203" s="8"/>
      <c r="S203" s="8"/>
      <c r="T203" s="8"/>
      <c r="U203" s="8"/>
      <c r="V203" s="8"/>
      <c r="W203" s="8"/>
      <c r="X203" s="8"/>
      <c r="Y203" s="8"/>
      <c r="Z203" s="136"/>
      <c r="AA203" s="136"/>
      <c r="AB203" s="8"/>
      <c r="AC203" s="8"/>
      <c r="AD203" s="8"/>
      <c r="AE203" s="8"/>
    </row>
    <row r="204" ht="15.75" customHeight="1">
      <c r="A204" s="8"/>
      <c r="B204" s="8"/>
      <c r="C204" s="8"/>
      <c r="D204" s="8"/>
      <c r="E204" s="8"/>
      <c r="F204" s="8"/>
      <c r="G204" s="136"/>
      <c r="H204" s="136"/>
      <c r="I204" s="132"/>
      <c r="J204" s="132"/>
      <c r="K204" s="132"/>
      <c r="L204" s="132"/>
      <c r="M204" s="132"/>
      <c r="N204" s="132"/>
      <c r="O204" s="8"/>
      <c r="P204" s="8"/>
      <c r="Q204" s="8"/>
      <c r="R204" s="8"/>
      <c r="S204" s="8"/>
      <c r="T204" s="8"/>
      <c r="U204" s="8"/>
      <c r="V204" s="8"/>
      <c r="W204" s="8"/>
      <c r="X204" s="8"/>
      <c r="Y204" s="8"/>
      <c r="Z204" s="136"/>
      <c r="AA204" s="136"/>
      <c r="AB204" s="8"/>
      <c r="AC204" s="8"/>
      <c r="AD204" s="8"/>
      <c r="AE204" s="8"/>
    </row>
    <row r="205" ht="15.75" customHeight="1">
      <c r="A205" s="8"/>
      <c r="B205" s="8"/>
      <c r="C205" s="8"/>
      <c r="D205" s="8"/>
      <c r="E205" s="8"/>
      <c r="F205" s="8"/>
      <c r="G205" s="136"/>
      <c r="H205" s="136"/>
      <c r="I205" s="132"/>
      <c r="J205" s="132"/>
      <c r="K205" s="132"/>
      <c r="L205" s="132"/>
      <c r="M205" s="132"/>
      <c r="N205" s="132"/>
      <c r="O205" s="8"/>
      <c r="P205" s="8"/>
      <c r="Q205" s="8"/>
      <c r="R205" s="8"/>
      <c r="S205" s="8"/>
      <c r="T205" s="8"/>
      <c r="U205" s="8"/>
      <c r="V205" s="8"/>
      <c r="W205" s="8"/>
      <c r="X205" s="8"/>
      <c r="Y205" s="8"/>
      <c r="Z205" s="136"/>
      <c r="AA205" s="136"/>
      <c r="AB205" s="8"/>
      <c r="AC205" s="8"/>
      <c r="AD205" s="8"/>
      <c r="AE205" s="8"/>
    </row>
    <row r="206" ht="15.75" customHeight="1">
      <c r="A206" s="8"/>
      <c r="B206" s="8"/>
      <c r="C206" s="8"/>
      <c r="D206" s="8"/>
      <c r="E206" s="8"/>
      <c r="F206" s="8"/>
      <c r="G206" s="136"/>
      <c r="H206" s="136"/>
      <c r="I206" s="132"/>
      <c r="J206" s="132"/>
      <c r="K206" s="132"/>
      <c r="L206" s="132"/>
      <c r="M206" s="132"/>
      <c r="N206" s="132"/>
      <c r="O206" s="8"/>
      <c r="P206" s="8"/>
      <c r="Q206" s="8"/>
      <c r="R206" s="8"/>
      <c r="S206" s="8"/>
      <c r="T206" s="8"/>
      <c r="U206" s="8"/>
      <c r="V206" s="8"/>
      <c r="W206" s="8"/>
      <c r="X206" s="8"/>
      <c r="Y206" s="8"/>
      <c r="Z206" s="136"/>
      <c r="AA206" s="136"/>
      <c r="AB206" s="8"/>
      <c r="AC206" s="8"/>
      <c r="AD206" s="8"/>
      <c r="AE206" s="8"/>
    </row>
    <row r="207" ht="15.75" customHeight="1">
      <c r="A207" s="8"/>
      <c r="B207" s="8"/>
      <c r="C207" s="8"/>
      <c r="D207" s="8"/>
      <c r="E207" s="8"/>
      <c r="F207" s="8"/>
      <c r="G207" s="136"/>
      <c r="H207" s="136"/>
      <c r="I207" s="132"/>
      <c r="J207" s="132"/>
      <c r="K207" s="132"/>
      <c r="L207" s="132"/>
      <c r="M207" s="132"/>
      <c r="N207" s="132"/>
      <c r="O207" s="8"/>
      <c r="P207" s="8"/>
      <c r="Q207" s="8"/>
      <c r="R207" s="8"/>
      <c r="S207" s="8"/>
      <c r="T207" s="8"/>
      <c r="U207" s="8"/>
      <c r="V207" s="8"/>
      <c r="W207" s="8"/>
      <c r="X207" s="8"/>
      <c r="Y207" s="8"/>
      <c r="Z207" s="136"/>
      <c r="AA207" s="136"/>
      <c r="AB207" s="8"/>
      <c r="AC207" s="8"/>
      <c r="AD207" s="8"/>
      <c r="AE207" s="8"/>
    </row>
    <row r="208" ht="15.75" customHeight="1">
      <c r="A208" s="8"/>
      <c r="B208" s="8"/>
      <c r="C208" s="8"/>
      <c r="D208" s="8"/>
      <c r="E208" s="8"/>
      <c r="F208" s="8"/>
      <c r="G208" s="136"/>
      <c r="H208" s="136"/>
      <c r="I208" s="132"/>
      <c r="J208" s="132"/>
      <c r="K208" s="132"/>
      <c r="L208" s="132"/>
      <c r="M208" s="132"/>
      <c r="N208" s="132"/>
      <c r="O208" s="8"/>
      <c r="P208" s="8"/>
      <c r="Q208" s="8"/>
      <c r="R208" s="8"/>
      <c r="S208" s="8"/>
      <c r="T208" s="8"/>
      <c r="U208" s="8"/>
      <c r="V208" s="8"/>
      <c r="W208" s="8"/>
      <c r="X208" s="8"/>
      <c r="Y208" s="8"/>
      <c r="Z208" s="136"/>
      <c r="AA208" s="136"/>
      <c r="AB208" s="8"/>
      <c r="AC208" s="8"/>
      <c r="AD208" s="8"/>
      <c r="AE208" s="8"/>
    </row>
    <row r="209" ht="15.75" customHeight="1">
      <c r="A209" s="8"/>
      <c r="B209" s="8"/>
      <c r="C209" s="8"/>
      <c r="D209" s="8"/>
      <c r="E209" s="8"/>
      <c r="F209" s="8"/>
      <c r="G209" s="136"/>
      <c r="H209" s="136"/>
      <c r="I209" s="132"/>
      <c r="J209" s="132"/>
      <c r="K209" s="132"/>
      <c r="L209" s="132"/>
      <c r="M209" s="132"/>
      <c r="N209" s="132"/>
      <c r="O209" s="8"/>
      <c r="P209" s="8"/>
      <c r="Q209" s="8"/>
      <c r="R209" s="8"/>
      <c r="S209" s="8"/>
      <c r="T209" s="8"/>
      <c r="U209" s="8"/>
      <c r="V209" s="8"/>
      <c r="W209" s="8"/>
      <c r="X209" s="8"/>
      <c r="Y209" s="8"/>
      <c r="Z209" s="136"/>
      <c r="AA209" s="136"/>
      <c r="AB209" s="8"/>
      <c r="AC209" s="8"/>
      <c r="AD209" s="8"/>
      <c r="AE209" s="8"/>
    </row>
    <row r="210" ht="15.75" customHeight="1">
      <c r="A210" s="8"/>
      <c r="B210" s="8"/>
      <c r="C210" s="8"/>
      <c r="D210" s="8"/>
      <c r="E210" s="8"/>
      <c r="F210" s="8"/>
      <c r="G210" s="136"/>
      <c r="H210" s="136"/>
      <c r="I210" s="132"/>
      <c r="J210" s="132"/>
      <c r="K210" s="132"/>
      <c r="L210" s="132"/>
      <c r="M210" s="132"/>
      <c r="N210" s="132"/>
      <c r="O210" s="8"/>
      <c r="P210" s="8"/>
      <c r="Q210" s="8"/>
      <c r="R210" s="8"/>
      <c r="S210" s="8"/>
      <c r="T210" s="8"/>
      <c r="U210" s="8"/>
      <c r="V210" s="8"/>
      <c r="W210" s="8"/>
      <c r="X210" s="8"/>
      <c r="Y210" s="8"/>
      <c r="Z210" s="136"/>
      <c r="AA210" s="136"/>
      <c r="AB210" s="8"/>
      <c r="AC210" s="8"/>
      <c r="AD210" s="8"/>
      <c r="AE210" s="8"/>
    </row>
    <row r="211" ht="15.75" customHeight="1">
      <c r="A211" s="8"/>
      <c r="B211" s="8"/>
      <c r="C211" s="8"/>
      <c r="D211" s="8"/>
      <c r="E211" s="8"/>
      <c r="F211" s="8"/>
      <c r="G211" s="136"/>
      <c r="H211" s="136"/>
      <c r="I211" s="132"/>
      <c r="J211" s="132"/>
      <c r="K211" s="132"/>
      <c r="L211" s="132"/>
      <c r="M211" s="132"/>
      <c r="N211" s="132"/>
      <c r="O211" s="8"/>
      <c r="P211" s="8"/>
      <c r="Q211" s="8"/>
      <c r="R211" s="8"/>
      <c r="S211" s="8"/>
      <c r="T211" s="8"/>
      <c r="U211" s="8"/>
      <c r="V211" s="8"/>
      <c r="W211" s="8"/>
      <c r="X211" s="8"/>
      <c r="Y211" s="8"/>
      <c r="Z211" s="136"/>
      <c r="AA211" s="136"/>
      <c r="AB211" s="8"/>
      <c r="AC211" s="8"/>
      <c r="AD211" s="8"/>
      <c r="AE211" s="8"/>
    </row>
    <row r="212" ht="15.75" customHeight="1">
      <c r="A212" s="8"/>
      <c r="B212" s="8"/>
      <c r="C212" s="8"/>
      <c r="D212" s="8"/>
      <c r="E212" s="8"/>
      <c r="F212" s="8"/>
      <c r="G212" s="136"/>
      <c r="H212" s="136"/>
      <c r="I212" s="132"/>
      <c r="J212" s="132"/>
      <c r="K212" s="132"/>
      <c r="L212" s="132"/>
      <c r="M212" s="132"/>
      <c r="N212" s="132"/>
      <c r="O212" s="8"/>
      <c r="P212" s="8"/>
      <c r="Q212" s="8"/>
      <c r="R212" s="8"/>
      <c r="S212" s="8"/>
      <c r="T212" s="8"/>
      <c r="U212" s="8"/>
      <c r="V212" s="8"/>
      <c r="W212" s="8"/>
      <c r="X212" s="8"/>
      <c r="Y212" s="8"/>
      <c r="Z212" s="136"/>
      <c r="AA212" s="136"/>
      <c r="AB212" s="8"/>
      <c r="AC212" s="8"/>
      <c r="AD212" s="8"/>
      <c r="AE212" s="8"/>
    </row>
    <row r="213" ht="15.75" customHeight="1">
      <c r="A213" s="8"/>
      <c r="B213" s="8"/>
      <c r="C213" s="8"/>
      <c r="D213" s="8"/>
      <c r="E213" s="8"/>
      <c r="F213" s="8"/>
      <c r="G213" s="136"/>
      <c r="H213" s="136"/>
      <c r="I213" s="132"/>
      <c r="J213" s="132"/>
      <c r="K213" s="132"/>
      <c r="L213" s="132"/>
      <c r="M213" s="132"/>
      <c r="N213" s="132"/>
      <c r="O213" s="8"/>
      <c r="P213" s="8"/>
      <c r="Q213" s="8"/>
      <c r="R213" s="8"/>
      <c r="S213" s="8"/>
      <c r="T213" s="8"/>
      <c r="U213" s="8"/>
      <c r="V213" s="8"/>
      <c r="W213" s="8"/>
      <c r="X213" s="8"/>
      <c r="Y213" s="8"/>
      <c r="Z213" s="136"/>
      <c r="AA213" s="136"/>
      <c r="AB213" s="8"/>
      <c r="AC213" s="8"/>
      <c r="AD213" s="8"/>
      <c r="AE213" s="8"/>
    </row>
    <row r="214" ht="15.75" customHeight="1">
      <c r="A214" s="8"/>
      <c r="B214" s="8"/>
      <c r="C214" s="8"/>
      <c r="D214" s="8"/>
      <c r="E214" s="8"/>
      <c r="F214" s="8"/>
      <c r="G214" s="136"/>
      <c r="H214" s="136"/>
      <c r="I214" s="132"/>
      <c r="J214" s="132"/>
      <c r="K214" s="132"/>
      <c r="L214" s="132"/>
      <c r="M214" s="132"/>
      <c r="N214" s="132"/>
      <c r="O214" s="8"/>
      <c r="P214" s="8"/>
      <c r="Q214" s="8"/>
      <c r="R214" s="8"/>
      <c r="S214" s="8"/>
      <c r="T214" s="8"/>
      <c r="U214" s="8"/>
      <c r="V214" s="8"/>
      <c r="W214" s="8"/>
      <c r="X214" s="8"/>
      <c r="Y214" s="8"/>
      <c r="Z214" s="136"/>
      <c r="AA214" s="136"/>
      <c r="AB214" s="8"/>
      <c r="AC214" s="8"/>
      <c r="AD214" s="8"/>
      <c r="AE214" s="8"/>
    </row>
    <row r="215" ht="15.75" customHeight="1">
      <c r="A215" s="8"/>
      <c r="B215" s="8"/>
      <c r="C215" s="8"/>
      <c r="D215" s="8"/>
      <c r="E215" s="8"/>
      <c r="F215" s="8"/>
      <c r="G215" s="136"/>
      <c r="H215" s="136"/>
      <c r="I215" s="132"/>
      <c r="J215" s="132"/>
      <c r="K215" s="132"/>
      <c r="L215" s="132"/>
      <c r="M215" s="132"/>
      <c r="N215" s="132"/>
      <c r="O215" s="8"/>
      <c r="P215" s="8"/>
      <c r="Q215" s="8"/>
      <c r="R215" s="8"/>
      <c r="S215" s="8"/>
      <c r="T215" s="8"/>
      <c r="U215" s="8"/>
      <c r="V215" s="8"/>
      <c r="W215" s="8"/>
      <c r="X215" s="8"/>
      <c r="Y215" s="8"/>
      <c r="Z215" s="136"/>
      <c r="AA215" s="136"/>
      <c r="AB215" s="8"/>
      <c r="AC215" s="8"/>
      <c r="AD215" s="8"/>
      <c r="AE215" s="8"/>
    </row>
    <row r="216" ht="15.75" customHeight="1">
      <c r="A216" s="8"/>
      <c r="B216" s="8"/>
      <c r="C216" s="8"/>
      <c r="D216" s="8"/>
      <c r="E216" s="8"/>
      <c r="F216" s="8"/>
      <c r="G216" s="136"/>
      <c r="H216" s="136"/>
      <c r="I216" s="132"/>
      <c r="J216" s="132"/>
      <c r="K216" s="132"/>
      <c r="L216" s="132"/>
      <c r="M216" s="132"/>
      <c r="N216" s="132"/>
      <c r="O216" s="8"/>
      <c r="P216" s="8"/>
      <c r="Q216" s="8"/>
      <c r="R216" s="8"/>
      <c r="S216" s="8"/>
      <c r="T216" s="8"/>
      <c r="U216" s="8"/>
      <c r="V216" s="8"/>
      <c r="W216" s="8"/>
      <c r="X216" s="8"/>
      <c r="Y216" s="8"/>
      <c r="Z216" s="136"/>
      <c r="AA216" s="136"/>
      <c r="AB216" s="8"/>
      <c r="AC216" s="8"/>
      <c r="AD216" s="8"/>
      <c r="AE216" s="8"/>
    </row>
    <row r="217" ht="15.75" customHeight="1">
      <c r="A217" s="8"/>
      <c r="B217" s="8"/>
      <c r="C217" s="8"/>
      <c r="D217" s="8"/>
      <c r="E217" s="8"/>
      <c r="F217" s="8"/>
      <c r="G217" s="136"/>
      <c r="H217" s="136"/>
      <c r="I217" s="132"/>
      <c r="J217" s="132"/>
      <c r="K217" s="132"/>
      <c r="L217" s="132"/>
      <c r="M217" s="132"/>
      <c r="N217" s="132"/>
      <c r="O217" s="8"/>
      <c r="P217" s="8"/>
      <c r="Q217" s="8"/>
      <c r="R217" s="8"/>
      <c r="S217" s="8"/>
      <c r="T217" s="8"/>
      <c r="U217" s="8"/>
      <c r="V217" s="8"/>
      <c r="W217" s="8"/>
      <c r="X217" s="8"/>
      <c r="Y217" s="8"/>
      <c r="Z217" s="136"/>
      <c r="AA217" s="136"/>
      <c r="AB217" s="8"/>
      <c r="AC217" s="8"/>
      <c r="AD217" s="8"/>
      <c r="AE217" s="8"/>
    </row>
    <row r="218" ht="15.75" customHeight="1">
      <c r="A218" s="8"/>
      <c r="B218" s="8"/>
      <c r="C218" s="8"/>
      <c r="D218" s="8"/>
      <c r="E218" s="8"/>
      <c r="F218" s="8"/>
      <c r="G218" s="136"/>
      <c r="H218" s="136"/>
      <c r="I218" s="132"/>
      <c r="J218" s="132"/>
      <c r="K218" s="132"/>
      <c r="L218" s="132"/>
      <c r="M218" s="132"/>
      <c r="N218" s="132"/>
      <c r="O218" s="8"/>
      <c r="P218" s="8"/>
      <c r="Q218" s="8"/>
      <c r="R218" s="8"/>
      <c r="S218" s="8"/>
      <c r="T218" s="8"/>
      <c r="U218" s="8"/>
      <c r="V218" s="8"/>
      <c r="W218" s="8"/>
      <c r="X218" s="8"/>
      <c r="Y218" s="8"/>
      <c r="Z218" s="136"/>
      <c r="AA218" s="136"/>
      <c r="AB218" s="8"/>
      <c r="AC218" s="8"/>
      <c r="AD218" s="8"/>
      <c r="AE218" s="8"/>
    </row>
    <row r="219" ht="15.75" customHeight="1">
      <c r="A219" s="8"/>
      <c r="B219" s="8"/>
      <c r="C219" s="8"/>
      <c r="D219" s="8"/>
      <c r="E219" s="8"/>
      <c r="F219" s="8"/>
      <c r="G219" s="136"/>
      <c r="H219" s="136"/>
      <c r="I219" s="132"/>
      <c r="J219" s="132"/>
      <c r="K219" s="132"/>
      <c r="L219" s="132"/>
      <c r="M219" s="132"/>
      <c r="N219" s="132"/>
      <c r="O219" s="8"/>
      <c r="P219" s="8"/>
      <c r="Q219" s="8"/>
      <c r="R219" s="8"/>
      <c r="S219" s="8"/>
      <c r="T219" s="8"/>
      <c r="U219" s="8"/>
      <c r="V219" s="8"/>
      <c r="W219" s="8"/>
      <c r="X219" s="8"/>
      <c r="Y219" s="8"/>
      <c r="Z219" s="136"/>
      <c r="AA219" s="136"/>
      <c r="AB219" s="8"/>
      <c r="AC219" s="8"/>
      <c r="AD219" s="8"/>
      <c r="AE219" s="8"/>
    </row>
    <row r="220" ht="15.75" customHeight="1">
      <c r="A220" s="8"/>
      <c r="B220" s="8"/>
      <c r="C220" s="8"/>
      <c r="D220" s="8"/>
      <c r="E220" s="8"/>
      <c r="F220" s="8"/>
      <c r="G220" s="136"/>
      <c r="H220" s="136"/>
      <c r="I220" s="132"/>
      <c r="J220" s="132"/>
      <c r="K220" s="132"/>
      <c r="L220" s="132"/>
      <c r="M220" s="132"/>
      <c r="N220" s="132"/>
      <c r="O220" s="8"/>
      <c r="P220" s="8"/>
      <c r="Q220" s="8"/>
      <c r="R220" s="8"/>
      <c r="S220" s="8"/>
      <c r="T220" s="8"/>
      <c r="U220" s="8"/>
      <c r="V220" s="8"/>
      <c r="W220" s="8"/>
      <c r="X220" s="8"/>
      <c r="Y220" s="8"/>
      <c r="Z220" s="136"/>
      <c r="AA220" s="136"/>
      <c r="AB220" s="8"/>
      <c r="AC220" s="8"/>
      <c r="AD220" s="8"/>
      <c r="AE220" s="8"/>
    </row>
    <row r="221" ht="15.75" customHeight="1">
      <c r="A221" s="8"/>
      <c r="B221" s="8"/>
      <c r="C221" s="8"/>
      <c r="D221" s="8"/>
      <c r="E221" s="8"/>
      <c r="F221" s="8"/>
      <c r="G221" s="136"/>
      <c r="H221" s="136"/>
      <c r="I221" s="132"/>
      <c r="J221" s="132"/>
      <c r="K221" s="132"/>
      <c r="L221" s="132"/>
      <c r="M221" s="132"/>
      <c r="N221" s="132"/>
      <c r="O221" s="8"/>
      <c r="P221" s="8"/>
      <c r="Q221" s="8"/>
      <c r="R221" s="8"/>
      <c r="S221" s="8"/>
      <c r="T221" s="8"/>
      <c r="U221" s="8"/>
      <c r="V221" s="8"/>
      <c r="W221" s="8"/>
      <c r="X221" s="8"/>
      <c r="Y221" s="8"/>
      <c r="Z221" s="136"/>
      <c r="AA221" s="136"/>
      <c r="AB221" s="8"/>
      <c r="AC221" s="8"/>
      <c r="AD221" s="8"/>
      <c r="AE221" s="8"/>
    </row>
    <row r="222" ht="15.75" customHeight="1">
      <c r="A222" s="8"/>
      <c r="B222" s="8"/>
      <c r="C222" s="8"/>
      <c r="D222" s="8"/>
      <c r="E222" s="8"/>
      <c r="F222" s="8"/>
      <c r="G222" s="136"/>
      <c r="H222" s="136"/>
      <c r="I222" s="132"/>
      <c r="J222" s="132"/>
      <c r="K222" s="132"/>
      <c r="L222" s="132"/>
      <c r="M222" s="132"/>
      <c r="N222" s="132"/>
      <c r="O222" s="8"/>
      <c r="P222" s="8"/>
      <c r="Q222" s="8"/>
      <c r="R222" s="8"/>
      <c r="S222" s="8"/>
      <c r="T222" s="8"/>
      <c r="U222" s="8"/>
      <c r="V222" s="8"/>
      <c r="W222" s="8"/>
      <c r="X222" s="8"/>
      <c r="Y222" s="8"/>
      <c r="Z222" s="136"/>
      <c r="AA222" s="136"/>
      <c r="AB222" s="8"/>
      <c r="AC222" s="8"/>
      <c r="AD222" s="8"/>
      <c r="AE222" s="8"/>
    </row>
    <row r="223" ht="15.75" customHeight="1">
      <c r="A223" s="8"/>
      <c r="B223" s="8"/>
      <c r="C223" s="8"/>
      <c r="D223" s="8"/>
      <c r="E223" s="8"/>
      <c r="F223" s="8"/>
      <c r="G223" s="136"/>
      <c r="H223" s="136"/>
      <c r="I223" s="132"/>
      <c r="J223" s="132"/>
      <c r="K223" s="132"/>
      <c r="L223" s="132"/>
      <c r="M223" s="132"/>
      <c r="N223" s="132"/>
      <c r="O223" s="8"/>
      <c r="P223" s="8"/>
      <c r="Q223" s="8"/>
      <c r="R223" s="8"/>
      <c r="S223" s="8"/>
      <c r="T223" s="8"/>
      <c r="U223" s="8"/>
      <c r="V223" s="8"/>
      <c r="W223" s="8"/>
      <c r="X223" s="8"/>
      <c r="Y223" s="8"/>
      <c r="Z223" s="136"/>
      <c r="AA223" s="136"/>
      <c r="AB223" s="8"/>
      <c r="AC223" s="8"/>
      <c r="AD223" s="8"/>
      <c r="AE223" s="8"/>
    </row>
    <row r="224" ht="15.75" customHeight="1">
      <c r="A224" s="8"/>
      <c r="B224" s="8"/>
      <c r="C224" s="8"/>
      <c r="D224" s="8"/>
      <c r="E224" s="8"/>
      <c r="F224" s="8"/>
      <c r="G224" s="136"/>
      <c r="H224" s="136"/>
      <c r="I224" s="132"/>
      <c r="J224" s="132"/>
      <c r="K224" s="132"/>
      <c r="L224" s="132"/>
      <c r="M224" s="132"/>
      <c r="N224" s="132"/>
      <c r="O224" s="8"/>
      <c r="P224" s="8"/>
      <c r="Q224" s="8"/>
      <c r="R224" s="8"/>
      <c r="S224" s="8"/>
      <c r="T224" s="8"/>
      <c r="U224" s="8"/>
      <c r="V224" s="8"/>
      <c r="W224" s="8"/>
      <c r="X224" s="8"/>
      <c r="Y224" s="8"/>
      <c r="Z224" s="136"/>
      <c r="AA224" s="136"/>
      <c r="AB224" s="8"/>
      <c r="AC224" s="8"/>
      <c r="AD224" s="8"/>
      <c r="AE224" s="8"/>
    </row>
    <row r="225" ht="15.75" customHeight="1">
      <c r="A225" s="8"/>
      <c r="B225" s="8"/>
      <c r="C225" s="8"/>
      <c r="D225" s="8"/>
      <c r="E225" s="8"/>
      <c r="F225" s="8"/>
      <c r="G225" s="136"/>
      <c r="H225" s="136"/>
      <c r="I225" s="132"/>
      <c r="J225" s="132"/>
      <c r="K225" s="132"/>
      <c r="L225" s="132"/>
      <c r="M225" s="132"/>
      <c r="N225" s="132"/>
      <c r="O225" s="8"/>
      <c r="P225" s="8"/>
      <c r="Q225" s="8"/>
      <c r="R225" s="8"/>
      <c r="S225" s="8"/>
      <c r="T225" s="8"/>
      <c r="U225" s="8"/>
      <c r="V225" s="8"/>
      <c r="W225" s="8"/>
      <c r="X225" s="8"/>
      <c r="Y225" s="8"/>
      <c r="Z225" s="136"/>
      <c r="AA225" s="136"/>
      <c r="AB225" s="8"/>
      <c r="AC225" s="8"/>
      <c r="AD225" s="8"/>
      <c r="AE225" s="8"/>
    </row>
    <row r="226" ht="15.75" customHeight="1">
      <c r="A226" s="8"/>
      <c r="B226" s="8"/>
      <c r="C226" s="8"/>
      <c r="D226" s="8"/>
      <c r="E226" s="8"/>
      <c r="F226" s="8"/>
      <c r="G226" s="136"/>
      <c r="H226" s="136"/>
      <c r="I226" s="132"/>
      <c r="J226" s="132"/>
      <c r="K226" s="132"/>
      <c r="L226" s="132"/>
      <c r="M226" s="132"/>
      <c r="N226" s="132"/>
      <c r="O226" s="8"/>
      <c r="P226" s="8"/>
      <c r="Q226" s="8"/>
      <c r="R226" s="8"/>
      <c r="S226" s="8"/>
      <c r="T226" s="8"/>
      <c r="U226" s="8"/>
      <c r="V226" s="8"/>
      <c r="W226" s="8"/>
      <c r="X226" s="8"/>
      <c r="Y226" s="8"/>
      <c r="Z226" s="136"/>
      <c r="AA226" s="136"/>
      <c r="AB226" s="8"/>
      <c r="AC226" s="8"/>
      <c r="AD226" s="8"/>
      <c r="AE226" s="8"/>
    </row>
    <row r="227" ht="15.75" customHeight="1">
      <c r="A227" s="8"/>
      <c r="B227" s="8"/>
      <c r="C227" s="8"/>
      <c r="D227" s="8"/>
      <c r="E227" s="8"/>
      <c r="F227" s="8"/>
      <c r="G227" s="136"/>
      <c r="H227" s="136"/>
      <c r="I227" s="132"/>
      <c r="J227" s="132"/>
      <c r="K227" s="132"/>
      <c r="L227" s="132"/>
      <c r="M227" s="132"/>
      <c r="N227" s="132"/>
      <c r="O227" s="8"/>
      <c r="P227" s="8"/>
      <c r="Q227" s="8"/>
      <c r="R227" s="8"/>
      <c r="S227" s="8"/>
      <c r="T227" s="8"/>
      <c r="U227" s="8"/>
      <c r="V227" s="8"/>
      <c r="W227" s="8"/>
      <c r="X227" s="8"/>
      <c r="Y227" s="8"/>
      <c r="Z227" s="136"/>
      <c r="AA227" s="136"/>
      <c r="AB227" s="8"/>
      <c r="AC227" s="8"/>
      <c r="AD227" s="8"/>
      <c r="AE227" s="8"/>
    </row>
    <row r="228" ht="15.75" customHeight="1">
      <c r="A228" s="8"/>
      <c r="B228" s="8"/>
      <c r="C228" s="8"/>
      <c r="D228" s="8"/>
      <c r="E228" s="8"/>
      <c r="F228" s="8"/>
      <c r="G228" s="136"/>
      <c r="H228" s="136"/>
      <c r="I228" s="132"/>
      <c r="J228" s="132"/>
      <c r="K228" s="132"/>
      <c r="L228" s="132"/>
      <c r="M228" s="132"/>
      <c r="N228" s="132"/>
      <c r="O228" s="8"/>
      <c r="P228" s="8"/>
      <c r="Q228" s="8"/>
      <c r="R228" s="8"/>
      <c r="S228" s="8"/>
      <c r="T228" s="8"/>
      <c r="U228" s="8"/>
      <c r="V228" s="8"/>
      <c r="W228" s="8"/>
      <c r="X228" s="8"/>
      <c r="Y228" s="8"/>
      <c r="Z228" s="136"/>
      <c r="AA228" s="136"/>
      <c r="AB228" s="8"/>
      <c r="AC228" s="8"/>
      <c r="AD228" s="8"/>
      <c r="AE228" s="8"/>
    </row>
    <row r="229" ht="15.75" customHeight="1">
      <c r="A229" s="8"/>
      <c r="B229" s="8"/>
      <c r="C229" s="8"/>
      <c r="D229" s="8"/>
      <c r="E229" s="8"/>
      <c r="F229" s="8"/>
      <c r="G229" s="136"/>
      <c r="H229" s="136"/>
      <c r="I229" s="132"/>
      <c r="J229" s="132"/>
      <c r="K229" s="132"/>
      <c r="L229" s="132"/>
      <c r="M229" s="132"/>
      <c r="N229" s="132"/>
      <c r="O229" s="8"/>
      <c r="P229" s="8"/>
      <c r="Q229" s="8"/>
      <c r="R229" s="8"/>
      <c r="S229" s="8"/>
      <c r="T229" s="8"/>
      <c r="U229" s="8"/>
      <c r="V229" s="8"/>
      <c r="W229" s="8"/>
      <c r="X229" s="8"/>
      <c r="Y229" s="8"/>
      <c r="Z229" s="136"/>
      <c r="AA229" s="136"/>
      <c r="AB229" s="8"/>
      <c r="AC229" s="8"/>
      <c r="AD229" s="8"/>
      <c r="AE229" s="8"/>
    </row>
    <row r="230" ht="15.75" customHeight="1">
      <c r="A230" s="8"/>
      <c r="B230" s="8"/>
      <c r="C230" s="8"/>
      <c r="D230" s="8"/>
      <c r="E230" s="8"/>
      <c r="F230" s="8"/>
      <c r="G230" s="136"/>
      <c r="H230" s="136"/>
      <c r="I230" s="132"/>
      <c r="J230" s="132"/>
      <c r="K230" s="132"/>
      <c r="L230" s="132"/>
      <c r="M230" s="132"/>
      <c r="N230" s="132"/>
      <c r="O230" s="8"/>
      <c r="P230" s="8"/>
      <c r="Q230" s="8"/>
      <c r="R230" s="8"/>
      <c r="S230" s="8"/>
      <c r="T230" s="8"/>
      <c r="U230" s="8"/>
      <c r="V230" s="8"/>
      <c r="W230" s="8"/>
      <c r="X230" s="8"/>
      <c r="Y230" s="8"/>
      <c r="Z230" s="136"/>
      <c r="AA230" s="136"/>
      <c r="AB230" s="8"/>
      <c r="AC230" s="8"/>
      <c r="AD230" s="8"/>
      <c r="AE230" s="8"/>
    </row>
    <row r="231" ht="15.75" customHeight="1">
      <c r="A231" s="8"/>
      <c r="B231" s="8"/>
      <c r="C231" s="8"/>
      <c r="D231" s="8"/>
      <c r="E231" s="8"/>
      <c r="F231" s="8"/>
      <c r="G231" s="136"/>
      <c r="H231" s="136"/>
      <c r="I231" s="132"/>
      <c r="J231" s="132"/>
      <c r="K231" s="132"/>
      <c r="L231" s="132"/>
      <c r="M231" s="132"/>
      <c r="N231" s="132"/>
      <c r="O231" s="8"/>
      <c r="P231" s="8"/>
      <c r="Q231" s="8"/>
      <c r="R231" s="8"/>
      <c r="S231" s="8"/>
      <c r="T231" s="8"/>
      <c r="U231" s="8"/>
      <c r="V231" s="8"/>
      <c r="W231" s="8"/>
      <c r="X231" s="8"/>
      <c r="Y231" s="8"/>
      <c r="Z231" s="136"/>
      <c r="AA231" s="136"/>
      <c r="AB231" s="8"/>
      <c r="AC231" s="8"/>
      <c r="AD231" s="8"/>
      <c r="AE231" s="8"/>
    </row>
    <row r="232" ht="15.75" customHeight="1">
      <c r="A232" s="8"/>
      <c r="B232" s="8"/>
      <c r="C232" s="8"/>
      <c r="D232" s="8"/>
      <c r="E232" s="8"/>
      <c r="F232" s="8"/>
      <c r="G232" s="136"/>
      <c r="H232" s="136"/>
      <c r="I232" s="132"/>
      <c r="J232" s="132"/>
      <c r="K232" s="132"/>
      <c r="L232" s="132"/>
      <c r="M232" s="132"/>
      <c r="N232" s="132"/>
      <c r="O232" s="8"/>
      <c r="P232" s="8"/>
      <c r="Q232" s="8"/>
      <c r="R232" s="8"/>
      <c r="S232" s="8"/>
      <c r="T232" s="8"/>
      <c r="U232" s="8"/>
      <c r="V232" s="8"/>
      <c r="W232" s="8"/>
      <c r="X232" s="8"/>
      <c r="Y232" s="8"/>
      <c r="Z232" s="136"/>
      <c r="AA232" s="136"/>
      <c r="AB232" s="8"/>
      <c r="AC232" s="8"/>
      <c r="AD232" s="8"/>
      <c r="AE232" s="8"/>
    </row>
    <row r="233" ht="15.75" customHeight="1">
      <c r="A233" s="8"/>
      <c r="B233" s="8"/>
      <c r="C233" s="8"/>
      <c r="D233" s="8"/>
      <c r="E233" s="8"/>
      <c r="F233" s="8"/>
      <c r="G233" s="136"/>
      <c r="H233" s="136"/>
      <c r="I233" s="132"/>
      <c r="J233" s="132"/>
      <c r="K233" s="132"/>
      <c r="L233" s="132"/>
      <c r="M233" s="132"/>
      <c r="N233" s="132"/>
      <c r="O233" s="8"/>
      <c r="P233" s="8"/>
      <c r="Q233" s="8"/>
      <c r="R233" s="8"/>
      <c r="S233" s="8"/>
      <c r="T233" s="8"/>
      <c r="U233" s="8"/>
      <c r="V233" s="8"/>
      <c r="W233" s="8"/>
      <c r="X233" s="8"/>
      <c r="Y233" s="8"/>
      <c r="Z233" s="136"/>
      <c r="AA233" s="136"/>
      <c r="AB233" s="8"/>
      <c r="AC233" s="8"/>
      <c r="AD233" s="8"/>
      <c r="AE233" s="8"/>
    </row>
    <row r="234" ht="15.75" customHeight="1">
      <c r="A234" s="8"/>
      <c r="B234" s="8"/>
      <c r="C234" s="8"/>
      <c r="D234" s="8"/>
      <c r="E234" s="8"/>
      <c r="F234" s="8"/>
      <c r="G234" s="136"/>
      <c r="H234" s="136"/>
      <c r="I234" s="132"/>
      <c r="J234" s="132"/>
      <c r="K234" s="132"/>
      <c r="L234" s="132"/>
      <c r="M234" s="132"/>
      <c r="N234" s="132"/>
      <c r="O234" s="8"/>
      <c r="P234" s="8"/>
      <c r="Q234" s="8"/>
      <c r="R234" s="8"/>
      <c r="S234" s="8"/>
      <c r="T234" s="8"/>
      <c r="U234" s="8"/>
      <c r="V234" s="8"/>
      <c r="W234" s="8"/>
      <c r="X234" s="8"/>
      <c r="Y234" s="8"/>
      <c r="Z234" s="136"/>
      <c r="AA234" s="136"/>
      <c r="AB234" s="8"/>
      <c r="AC234" s="8"/>
      <c r="AD234" s="8"/>
      <c r="AE234" s="8"/>
    </row>
    <row r="235" ht="15.75" customHeight="1">
      <c r="A235" s="8"/>
      <c r="B235" s="8"/>
      <c r="C235" s="8"/>
      <c r="D235" s="8"/>
      <c r="E235" s="8"/>
      <c r="F235" s="8"/>
      <c r="G235" s="136"/>
      <c r="H235" s="136"/>
      <c r="I235" s="132"/>
      <c r="J235" s="132"/>
      <c r="K235" s="132"/>
      <c r="L235" s="132"/>
      <c r="M235" s="132"/>
      <c r="N235" s="132"/>
      <c r="O235" s="8"/>
      <c r="P235" s="8"/>
      <c r="Q235" s="8"/>
      <c r="R235" s="8"/>
      <c r="S235" s="8"/>
      <c r="T235" s="8"/>
      <c r="U235" s="8"/>
      <c r="V235" s="8"/>
      <c r="W235" s="8"/>
      <c r="X235" s="8"/>
      <c r="Y235" s="8"/>
      <c r="Z235" s="136"/>
      <c r="AA235" s="136"/>
      <c r="AB235" s="8"/>
      <c r="AC235" s="8"/>
      <c r="AD235" s="8"/>
      <c r="AE235" s="8"/>
    </row>
    <row r="236" ht="15.75" customHeight="1">
      <c r="A236" s="8"/>
      <c r="B236" s="8"/>
      <c r="C236" s="8"/>
      <c r="D236" s="8"/>
      <c r="E236" s="8"/>
      <c r="F236" s="8"/>
      <c r="G236" s="136"/>
      <c r="H236" s="136"/>
      <c r="I236" s="132"/>
      <c r="J236" s="132"/>
      <c r="K236" s="132"/>
      <c r="L236" s="132"/>
      <c r="M236" s="132"/>
      <c r="N236" s="132"/>
      <c r="O236" s="8"/>
      <c r="P236" s="8"/>
      <c r="Q236" s="8"/>
      <c r="R236" s="8"/>
      <c r="S236" s="8"/>
      <c r="T236" s="8"/>
      <c r="U236" s="8"/>
      <c r="V236" s="8"/>
      <c r="W236" s="8"/>
      <c r="X236" s="8"/>
      <c r="Y236" s="8"/>
      <c r="Z236" s="136"/>
      <c r="AA236" s="136"/>
      <c r="AB236" s="8"/>
      <c r="AC236" s="8"/>
      <c r="AD236" s="8"/>
      <c r="AE236" s="8"/>
    </row>
    <row r="237" ht="15.75" customHeight="1">
      <c r="A237" s="8"/>
      <c r="B237" s="8"/>
      <c r="C237" s="8"/>
      <c r="D237" s="8"/>
      <c r="E237" s="8"/>
      <c r="F237" s="8"/>
      <c r="G237" s="136"/>
      <c r="H237" s="136"/>
      <c r="I237" s="132"/>
      <c r="J237" s="132"/>
      <c r="K237" s="132"/>
      <c r="L237" s="132"/>
      <c r="M237" s="132"/>
      <c r="N237" s="132"/>
      <c r="O237" s="8"/>
      <c r="P237" s="8"/>
      <c r="Q237" s="8"/>
      <c r="R237" s="8"/>
      <c r="S237" s="8"/>
      <c r="T237" s="8"/>
      <c r="U237" s="8"/>
      <c r="V237" s="8"/>
      <c r="W237" s="8"/>
      <c r="X237" s="8"/>
      <c r="Y237" s="8"/>
      <c r="Z237" s="136"/>
      <c r="AA237" s="136"/>
      <c r="AB237" s="8"/>
      <c r="AC237" s="8"/>
      <c r="AD237" s="8"/>
      <c r="AE237" s="8"/>
    </row>
    <row r="238" ht="15.75" customHeight="1">
      <c r="A238" s="8"/>
      <c r="B238" s="8"/>
      <c r="C238" s="8"/>
      <c r="D238" s="8"/>
      <c r="E238" s="8"/>
      <c r="F238" s="8"/>
      <c r="G238" s="136"/>
      <c r="H238" s="136"/>
      <c r="I238" s="132"/>
      <c r="J238" s="132"/>
      <c r="K238" s="132"/>
      <c r="L238" s="132"/>
      <c r="M238" s="132"/>
      <c r="N238" s="132"/>
      <c r="O238" s="8"/>
      <c r="P238" s="8"/>
      <c r="Q238" s="8"/>
      <c r="R238" s="8"/>
      <c r="S238" s="8"/>
      <c r="T238" s="8"/>
      <c r="U238" s="8"/>
      <c r="V238" s="8"/>
      <c r="W238" s="8"/>
      <c r="X238" s="8"/>
      <c r="Y238" s="8"/>
      <c r="Z238" s="136"/>
      <c r="AA238" s="136"/>
      <c r="AB238" s="8"/>
      <c r="AC238" s="8"/>
      <c r="AD238" s="8"/>
      <c r="AE238" s="8"/>
    </row>
    <row r="239" ht="15.75" customHeight="1">
      <c r="A239" s="8"/>
      <c r="B239" s="8"/>
      <c r="C239" s="8"/>
      <c r="D239" s="8"/>
      <c r="E239" s="8"/>
      <c r="F239" s="8"/>
      <c r="G239" s="136"/>
      <c r="H239" s="136"/>
      <c r="I239" s="132"/>
      <c r="J239" s="132"/>
      <c r="K239" s="132"/>
      <c r="L239" s="132"/>
      <c r="M239" s="132"/>
      <c r="N239" s="132"/>
      <c r="O239" s="8"/>
      <c r="P239" s="8"/>
      <c r="Q239" s="8"/>
      <c r="R239" s="8"/>
      <c r="S239" s="8"/>
      <c r="T239" s="8"/>
      <c r="U239" s="8"/>
      <c r="V239" s="8"/>
      <c r="W239" s="8"/>
      <c r="X239" s="8"/>
      <c r="Y239" s="8"/>
      <c r="Z239" s="136"/>
      <c r="AA239" s="136"/>
      <c r="AB239" s="8"/>
      <c r="AC239" s="8"/>
      <c r="AD239" s="8"/>
      <c r="AE239" s="8"/>
    </row>
    <row r="240" ht="15.75" customHeight="1">
      <c r="A240" s="8"/>
      <c r="B240" s="8"/>
      <c r="C240" s="8"/>
      <c r="D240" s="8"/>
      <c r="E240" s="8"/>
      <c r="F240" s="8"/>
      <c r="G240" s="136"/>
      <c r="H240" s="136"/>
      <c r="I240" s="132"/>
      <c r="J240" s="132"/>
      <c r="K240" s="132"/>
      <c r="L240" s="132"/>
      <c r="M240" s="132"/>
      <c r="N240" s="132"/>
      <c r="O240" s="8"/>
      <c r="P240" s="8"/>
      <c r="Q240" s="8"/>
      <c r="R240" s="8"/>
      <c r="S240" s="8"/>
      <c r="T240" s="8"/>
      <c r="U240" s="8"/>
      <c r="V240" s="8"/>
      <c r="W240" s="8"/>
      <c r="X240" s="8"/>
      <c r="Y240" s="8"/>
      <c r="Z240" s="136"/>
      <c r="AA240" s="136"/>
      <c r="AB240" s="8"/>
      <c r="AC240" s="8"/>
      <c r="AD240" s="8"/>
      <c r="AE240" s="8"/>
    </row>
    <row r="241" ht="15.75" customHeight="1">
      <c r="A241" s="8"/>
      <c r="B241" s="8"/>
      <c r="C241" s="8"/>
      <c r="D241" s="8"/>
      <c r="E241" s="8"/>
      <c r="F241" s="8"/>
      <c r="G241" s="136"/>
      <c r="H241" s="136"/>
      <c r="I241" s="132"/>
      <c r="J241" s="132"/>
      <c r="K241" s="132"/>
      <c r="L241" s="132"/>
      <c r="M241" s="132"/>
      <c r="N241" s="132"/>
      <c r="O241" s="8"/>
      <c r="P241" s="8"/>
      <c r="Q241" s="8"/>
      <c r="R241" s="8"/>
      <c r="S241" s="8"/>
      <c r="T241" s="8"/>
      <c r="U241" s="8"/>
      <c r="V241" s="8"/>
      <c r="W241" s="8"/>
      <c r="X241" s="8"/>
      <c r="Y241" s="8"/>
      <c r="Z241" s="136"/>
      <c r="AA241" s="136"/>
      <c r="AB241" s="8"/>
      <c r="AC241" s="8"/>
      <c r="AD241" s="8"/>
      <c r="AE241" s="8"/>
    </row>
    <row r="242" ht="15.75" customHeight="1">
      <c r="A242" s="8"/>
      <c r="B242" s="8"/>
      <c r="C242" s="8"/>
      <c r="D242" s="8"/>
      <c r="E242" s="8"/>
      <c r="F242" s="8"/>
      <c r="G242" s="136"/>
      <c r="H242" s="136"/>
      <c r="I242" s="132"/>
      <c r="J242" s="132"/>
      <c r="K242" s="132"/>
      <c r="L242" s="132"/>
      <c r="M242" s="132"/>
      <c r="N242" s="132"/>
      <c r="O242" s="8"/>
      <c r="P242" s="8"/>
      <c r="Q242" s="8"/>
      <c r="R242" s="8"/>
      <c r="S242" s="8"/>
      <c r="T242" s="8"/>
      <c r="U242" s="8"/>
      <c r="V242" s="8"/>
      <c r="W242" s="8"/>
      <c r="X242" s="8"/>
      <c r="Y242" s="8"/>
      <c r="Z242" s="136"/>
      <c r="AA242" s="136"/>
      <c r="AB242" s="8"/>
      <c r="AC242" s="8"/>
      <c r="AD242" s="8"/>
      <c r="AE242" s="8"/>
    </row>
    <row r="243" ht="15.75" customHeight="1">
      <c r="A243" s="8"/>
      <c r="B243" s="8"/>
      <c r="C243" s="8"/>
      <c r="D243" s="8"/>
      <c r="E243" s="8"/>
      <c r="F243" s="8"/>
      <c r="G243" s="136"/>
      <c r="H243" s="136"/>
      <c r="I243" s="132"/>
      <c r="J243" s="132"/>
      <c r="K243" s="132"/>
      <c r="L243" s="132"/>
      <c r="M243" s="132"/>
      <c r="N243" s="132"/>
      <c r="O243" s="8"/>
      <c r="P243" s="8"/>
      <c r="Q243" s="8"/>
      <c r="R243" s="8"/>
      <c r="S243" s="8"/>
      <c r="T243" s="8"/>
      <c r="U243" s="8"/>
      <c r="V243" s="8"/>
      <c r="W243" s="8"/>
      <c r="X243" s="8"/>
      <c r="Y243" s="8"/>
      <c r="Z243" s="136"/>
      <c r="AA243" s="136"/>
      <c r="AB243" s="8"/>
      <c r="AC243" s="8"/>
      <c r="AD243" s="8"/>
      <c r="AE243" s="8"/>
    </row>
    <row r="244" ht="15.75" customHeight="1">
      <c r="A244" s="8"/>
      <c r="B244" s="8"/>
      <c r="C244" s="8"/>
      <c r="D244" s="8"/>
      <c r="E244" s="8"/>
      <c r="F244" s="8"/>
      <c r="G244" s="136"/>
      <c r="H244" s="136"/>
      <c r="I244" s="132"/>
      <c r="J244" s="132"/>
      <c r="K244" s="132"/>
      <c r="L244" s="132"/>
      <c r="M244" s="132"/>
      <c r="N244" s="132"/>
      <c r="O244" s="8"/>
      <c r="P244" s="8"/>
      <c r="Q244" s="8"/>
      <c r="R244" s="8"/>
      <c r="S244" s="8"/>
      <c r="T244" s="8"/>
      <c r="U244" s="8"/>
      <c r="V244" s="8"/>
      <c r="W244" s="8"/>
      <c r="X244" s="8"/>
      <c r="Y244" s="8"/>
      <c r="Z244" s="136"/>
      <c r="AA244" s="136"/>
      <c r="AB244" s="8"/>
      <c r="AC244" s="8"/>
      <c r="AD244" s="8"/>
      <c r="AE244" s="8"/>
    </row>
    <row r="245" ht="15.75" customHeight="1">
      <c r="A245" s="8"/>
      <c r="B245" s="8"/>
      <c r="C245" s="8"/>
      <c r="D245" s="8"/>
      <c r="E245" s="8"/>
      <c r="F245" s="8"/>
      <c r="G245" s="136"/>
      <c r="H245" s="136"/>
      <c r="I245" s="132"/>
      <c r="J245" s="132"/>
      <c r="K245" s="132"/>
      <c r="L245" s="132"/>
      <c r="M245" s="132"/>
      <c r="N245" s="132"/>
      <c r="O245" s="8"/>
      <c r="P245" s="8"/>
      <c r="Q245" s="8"/>
      <c r="R245" s="8"/>
      <c r="S245" s="8"/>
      <c r="T245" s="8"/>
      <c r="U245" s="8"/>
      <c r="V245" s="8"/>
      <c r="W245" s="8"/>
      <c r="X245" s="8"/>
      <c r="Y245" s="8"/>
      <c r="Z245" s="136"/>
      <c r="AA245" s="136"/>
      <c r="AB245" s="8"/>
      <c r="AC245" s="8"/>
      <c r="AD245" s="8"/>
      <c r="AE245" s="8"/>
    </row>
    <row r="246" ht="15.75" customHeight="1">
      <c r="A246" s="8"/>
      <c r="B246" s="8"/>
      <c r="C246" s="8"/>
      <c r="D246" s="8"/>
      <c r="E246" s="8"/>
      <c r="F246" s="8"/>
      <c r="G246" s="136"/>
      <c r="H246" s="136"/>
      <c r="I246" s="132"/>
      <c r="J246" s="132"/>
      <c r="K246" s="132"/>
      <c r="L246" s="132"/>
      <c r="M246" s="132"/>
      <c r="N246" s="132"/>
      <c r="O246" s="8"/>
      <c r="P246" s="8"/>
      <c r="Q246" s="8"/>
      <c r="R246" s="8"/>
      <c r="S246" s="8"/>
      <c r="T246" s="8"/>
      <c r="U246" s="8"/>
      <c r="V246" s="8"/>
      <c r="W246" s="8"/>
      <c r="X246" s="8"/>
      <c r="Y246" s="8"/>
      <c r="Z246" s="136"/>
      <c r="AA246" s="136"/>
      <c r="AB246" s="8"/>
      <c r="AC246" s="8"/>
      <c r="AD246" s="8"/>
      <c r="AE246" s="8"/>
    </row>
    <row r="247" ht="15.75" customHeight="1">
      <c r="A247" s="8"/>
      <c r="B247" s="8"/>
      <c r="C247" s="8"/>
      <c r="D247" s="8"/>
      <c r="E247" s="8"/>
      <c r="F247" s="8"/>
      <c r="G247" s="136"/>
      <c r="H247" s="136"/>
      <c r="I247" s="132"/>
      <c r="J247" s="132"/>
      <c r="K247" s="132"/>
      <c r="L247" s="132"/>
      <c r="M247" s="132"/>
      <c r="N247" s="132"/>
      <c r="O247" s="8"/>
      <c r="P247" s="8"/>
      <c r="Q247" s="8"/>
      <c r="R247" s="8"/>
      <c r="S247" s="8"/>
      <c r="T247" s="8"/>
      <c r="U247" s="8"/>
      <c r="V247" s="8"/>
      <c r="W247" s="8"/>
      <c r="X247" s="8"/>
      <c r="Y247" s="8"/>
      <c r="Z247" s="136"/>
      <c r="AA247" s="136"/>
      <c r="AB247" s="8"/>
      <c r="AC247" s="8"/>
      <c r="AD247" s="8"/>
      <c r="AE247" s="8"/>
    </row>
    <row r="248" ht="15.75" customHeight="1">
      <c r="A248" s="8"/>
      <c r="B248" s="8"/>
      <c r="C248" s="8"/>
      <c r="D248" s="8"/>
      <c r="E248" s="8"/>
      <c r="F248" s="8"/>
      <c r="G248" s="136"/>
      <c r="H248" s="136"/>
      <c r="I248" s="132"/>
      <c r="J248" s="132"/>
      <c r="K248" s="132"/>
      <c r="L248" s="132"/>
      <c r="M248" s="132"/>
      <c r="N248" s="132"/>
      <c r="O248" s="8"/>
      <c r="P248" s="8"/>
      <c r="Q248" s="8"/>
      <c r="R248" s="8"/>
      <c r="S248" s="8"/>
      <c r="T248" s="8"/>
      <c r="U248" s="8"/>
      <c r="V248" s="8"/>
      <c r="W248" s="8"/>
      <c r="X248" s="8"/>
      <c r="Y248" s="8"/>
      <c r="Z248" s="136"/>
      <c r="AA248" s="136"/>
      <c r="AB248" s="8"/>
      <c r="AC248" s="8"/>
      <c r="AD248" s="8"/>
      <c r="AE248" s="8"/>
    </row>
    <row r="249" ht="15.75" customHeight="1">
      <c r="A249" s="8"/>
      <c r="B249" s="8"/>
      <c r="C249" s="8"/>
      <c r="D249" s="8"/>
      <c r="E249" s="8"/>
      <c r="F249" s="8"/>
      <c r="G249" s="136"/>
      <c r="H249" s="136"/>
      <c r="I249" s="132"/>
      <c r="J249" s="132"/>
      <c r="K249" s="132"/>
      <c r="L249" s="132"/>
      <c r="M249" s="132"/>
      <c r="N249" s="132"/>
      <c r="O249" s="8"/>
      <c r="P249" s="8"/>
      <c r="Q249" s="8"/>
      <c r="R249" s="8"/>
      <c r="S249" s="8"/>
      <c r="T249" s="8"/>
      <c r="U249" s="8"/>
      <c r="V249" s="8"/>
      <c r="W249" s="8"/>
      <c r="X249" s="8"/>
      <c r="Y249" s="8"/>
      <c r="Z249" s="136"/>
      <c r="AA249" s="136"/>
      <c r="AB249" s="8"/>
      <c r="AC249" s="8"/>
      <c r="AD249" s="8"/>
      <c r="AE249" s="8"/>
    </row>
    <row r="250" ht="15.75" customHeight="1">
      <c r="A250" s="8"/>
      <c r="B250" s="8"/>
      <c r="C250" s="8"/>
      <c r="D250" s="8"/>
      <c r="E250" s="8"/>
      <c r="F250" s="8"/>
      <c r="G250" s="136"/>
      <c r="H250" s="136"/>
      <c r="I250" s="132"/>
      <c r="J250" s="132"/>
      <c r="K250" s="132"/>
      <c r="L250" s="132"/>
      <c r="M250" s="132"/>
      <c r="N250" s="132"/>
      <c r="O250" s="8"/>
      <c r="P250" s="8"/>
      <c r="Q250" s="8"/>
      <c r="R250" s="8"/>
      <c r="S250" s="8"/>
      <c r="T250" s="8"/>
      <c r="U250" s="8"/>
      <c r="V250" s="8"/>
      <c r="W250" s="8"/>
      <c r="X250" s="8"/>
      <c r="Y250" s="8"/>
      <c r="Z250" s="136"/>
      <c r="AA250" s="136"/>
      <c r="AB250" s="8"/>
      <c r="AC250" s="8"/>
      <c r="AD250" s="8"/>
      <c r="AE250" s="8"/>
    </row>
    <row r="251" ht="15.75" customHeight="1">
      <c r="A251" s="8"/>
      <c r="B251" s="8"/>
      <c r="C251" s="8"/>
      <c r="D251" s="8"/>
      <c r="E251" s="8"/>
      <c r="F251" s="8"/>
      <c r="G251" s="136"/>
      <c r="H251" s="136"/>
      <c r="I251" s="132"/>
      <c r="J251" s="132"/>
      <c r="K251" s="132"/>
      <c r="L251" s="132"/>
      <c r="M251" s="132"/>
      <c r="N251" s="132"/>
      <c r="O251" s="8"/>
      <c r="P251" s="8"/>
      <c r="Q251" s="8"/>
      <c r="R251" s="8"/>
      <c r="S251" s="8"/>
      <c r="T251" s="8"/>
      <c r="U251" s="8"/>
      <c r="V251" s="8"/>
      <c r="W251" s="8"/>
      <c r="X251" s="8"/>
      <c r="Y251" s="8"/>
      <c r="Z251" s="136"/>
      <c r="AA251" s="136"/>
      <c r="AB251" s="8"/>
      <c r="AC251" s="8"/>
      <c r="AD251" s="8"/>
      <c r="AE251" s="8"/>
    </row>
    <row r="252" ht="15.75" customHeight="1">
      <c r="A252" s="8"/>
      <c r="B252" s="8"/>
      <c r="C252" s="8"/>
      <c r="D252" s="8"/>
      <c r="E252" s="8"/>
      <c r="F252" s="8"/>
      <c r="G252" s="136"/>
      <c r="H252" s="136"/>
      <c r="I252" s="132"/>
      <c r="J252" s="132"/>
      <c r="K252" s="132"/>
      <c r="L252" s="132"/>
      <c r="M252" s="132"/>
      <c r="N252" s="132"/>
      <c r="O252" s="8"/>
      <c r="P252" s="8"/>
      <c r="Q252" s="8"/>
      <c r="R252" s="8"/>
      <c r="S252" s="8"/>
      <c r="T252" s="8"/>
      <c r="U252" s="8"/>
      <c r="V252" s="8"/>
      <c r="W252" s="8"/>
      <c r="X252" s="8"/>
      <c r="Y252" s="8"/>
      <c r="Z252" s="136"/>
      <c r="AA252" s="136"/>
      <c r="AB252" s="8"/>
      <c r="AC252" s="8"/>
      <c r="AD252" s="8"/>
      <c r="AE252" s="8"/>
    </row>
    <row r="253" ht="15.75" customHeight="1">
      <c r="A253" s="8"/>
      <c r="B253" s="8"/>
      <c r="C253" s="8"/>
      <c r="D253" s="8"/>
      <c r="E253" s="8"/>
      <c r="F253" s="8"/>
      <c r="G253" s="136"/>
      <c r="H253" s="136"/>
      <c r="I253" s="132"/>
      <c r="J253" s="132"/>
      <c r="K253" s="132"/>
      <c r="L253" s="132"/>
      <c r="M253" s="132"/>
      <c r="N253" s="132"/>
      <c r="O253" s="8"/>
      <c r="P253" s="8"/>
      <c r="Q253" s="8"/>
      <c r="R253" s="8"/>
      <c r="S253" s="8"/>
      <c r="T253" s="8"/>
      <c r="U253" s="8"/>
      <c r="V253" s="8"/>
      <c r="W253" s="8"/>
      <c r="X253" s="8"/>
      <c r="Y253" s="8"/>
      <c r="Z253" s="136"/>
      <c r="AA253" s="136"/>
      <c r="AB253" s="8"/>
      <c r="AC253" s="8"/>
      <c r="AD253" s="8"/>
      <c r="AE253" s="8"/>
    </row>
    <row r="254" ht="15.75" customHeight="1">
      <c r="A254" s="8"/>
      <c r="B254" s="8"/>
      <c r="C254" s="8"/>
      <c r="D254" s="8"/>
      <c r="E254" s="8"/>
      <c r="F254" s="8"/>
      <c r="G254" s="136"/>
      <c r="H254" s="136"/>
      <c r="I254" s="132"/>
      <c r="J254" s="132"/>
      <c r="K254" s="132"/>
      <c r="L254" s="132"/>
      <c r="M254" s="132"/>
      <c r="N254" s="132"/>
      <c r="O254" s="8"/>
      <c r="P254" s="8"/>
      <c r="Q254" s="8"/>
      <c r="R254" s="8"/>
      <c r="S254" s="8"/>
      <c r="T254" s="8"/>
      <c r="U254" s="8"/>
      <c r="V254" s="8"/>
      <c r="W254" s="8"/>
      <c r="X254" s="8"/>
      <c r="Y254" s="8"/>
      <c r="Z254" s="136"/>
      <c r="AA254" s="136"/>
      <c r="AB254" s="8"/>
      <c r="AC254" s="8"/>
      <c r="AD254" s="8"/>
      <c r="AE254" s="8"/>
    </row>
    <row r="255" ht="15.75" customHeight="1">
      <c r="A255" s="8"/>
      <c r="B255" s="8"/>
      <c r="C255" s="8"/>
      <c r="D255" s="8"/>
      <c r="E255" s="8"/>
      <c r="F255" s="8"/>
      <c r="G255" s="136"/>
      <c r="H255" s="136"/>
      <c r="I255" s="132"/>
      <c r="J255" s="132"/>
      <c r="K255" s="132"/>
      <c r="L255" s="132"/>
      <c r="M255" s="132"/>
      <c r="N255" s="132"/>
      <c r="O255" s="8"/>
      <c r="P255" s="8"/>
      <c r="Q255" s="8"/>
      <c r="R255" s="8"/>
      <c r="S255" s="8"/>
      <c r="T255" s="8"/>
      <c r="U255" s="8"/>
      <c r="V255" s="8"/>
      <c r="W255" s="8"/>
      <c r="X255" s="8"/>
      <c r="Y255" s="8"/>
      <c r="Z255" s="136"/>
      <c r="AA255" s="136"/>
      <c r="AB255" s="8"/>
      <c r="AC255" s="8"/>
      <c r="AD255" s="8"/>
      <c r="AE255" s="8"/>
    </row>
    <row r="256" ht="15.75" customHeight="1">
      <c r="A256" s="8"/>
      <c r="B256" s="8"/>
      <c r="C256" s="8"/>
      <c r="D256" s="8"/>
      <c r="E256" s="8"/>
      <c r="F256" s="8"/>
      <c r="G256" s="136"/>
      <c r="H256" s="136"/>
      <c r="I256" s="132"/>
      <c r="J256" s="132"/>
      <c r="K256" s="132"/>
      <c r="L256" s="132"/>
      <c r="M256" s="132"/>
      <c r="N256" s="132"/>
      <c r="O256" s="8"/>
      <c r="P256" s="8"/>
      <c r="Q256" s="8"/>
      <c r="R256" s="8"/>
      <c r="S256" s="8"/>
      <c r="T256" s="8"/>
      <c r="U256" s="8"/>
      <c r="V256" s="8"/>
      <c r="W256" s="8"/>
      <c r="X256" s="8"/>
      <c r="Y256" s="8"/>
      <c r="Z256" s="136"/>
      <c r="AA256" s="136"/>
      <c r="AB256" s="8"/>
      <c r="AC256" s="8"/>
      <c r="AD256" s="8"/>
      <c r="AE256" s="8"/>
    </row>
    <row r="257" ht="15.75" customHeight="1">
      <c r="A257" s="8"/>
      <c r="B257" s="8"/>
      <c r="C257" s="8"/>
      <c r="D257" s="8"/>
      <c r="E257" s="8"/>
      <c r="F257" s="8"/>
      <c r="G257" s="136"/>
      <c r="H257" s="136"/>
      <c r="I257" s="132"/>
      <c r="J257" s="132"/>
      <c r="K257" s="132"/>
      <c r="L257" s="132"/>
      <c r="M257" s="132"/>
      <c r="N257" s="132"/>
      <c r="O257" s="8"/>
      <c r="P257" s="8"/>
      <c r="Q257" s="8"/>
      <c r="R257" s="8"/>
      <c r="S257" s="8"/>
      <c r="T257" s="8"/>
      <c r="U257" s="8"/>
      <c r="V257" s="8"/>
      <c r="W257" s="8"/>
      <c r="X257" s="8"/>
      <c r="Y257" s="8"/>
      <c r="Z257" s="136"/>
      <c r="AA257" s="136"/>
      <c r="AB257" s="8"/>
      <c r="AC257" s="8"/>
      <c r="AD257" s="8"/>
      <c r="AE257" s="8"/>
    </row>
    <row r="258" ht="15.75" customHeight="1">
      <c r="A258" s="8"/>
      <c r="B258" s="8"/>
      <c r="C258" s="8"/>
      <c r="D258" s="8"/>
      <c r="E258" s="8"/>
      <c r="F258" s="8"/>
      <c r="G258" s="136"/>
      <c r="H258" s="136"/>
      <c r="I258" s="132"/>
      <c r="J258" s="132"/>
      <c r="K258" s="132"/>
      <c r="L258" s="132"/>
      <c r="M258" s="132"/>
      <c r="N258" s="132"/>
      <c r="O258" s="8"/>
      <c r="P258" s="8"/>
      <c r="Q258" s="8"/>
      <c r="R258" s="8"/>
      <c r="S258" s="8"/>
      <c r="T258" s="8"/>
      <c r="U258" s="8"/>
      <c r="V258" s="8"/>
      <c r="W258" s="8"/>
      <c r="X258" s="8"/>
      <c r="Y258" s="8"/>
      <c r="Z258" s="136"/>
      <c r="AA258" s="136"/>
      <c r="AB258" s="8"/>
      <c r="AC258" s="8"/>
      <c r="AD258" s="8"/>
      <c r="AE258" s="8"/>
    </row>
    <row r="259" ht="15.75" customHeight="1">
      <c r="A259" s="8"/>
      <c r="B259" s="8"/>
      <c r="C259" s="8"/>
      <c r="D259" s="8"/>
      <c r="E259" s="8"/>
      <c r="F259" s="8"/>
      <c r="G259" s="136"/>
      <c r="H259" s="136"/>
      <c r="I259" s="132"/>
      <c r="J259" s="132"/>
      <c r="K259" s="132"/>
      <c r="L259" s="132"/>
      <c r="M259" s="132"/>
      <c r="N259" s="132"/>
      <c r="O259" s="8"/>
      <c r="P259" s="8"/>
      <c r="Q259" s="8"/>
      <c r="R259" s="8"/>
      <c r="S259" s="8"/>
      <c r="T259" s="8"/>
      <c r="U259" s="8"/>
      <c r="V259" s="8"/>
      <c r="W259" s="8"/>
      <c r="X259" s="8"/>
      <c r="Y259" s="8"/>
      <c r="Z259" s="136"/>
      <c r="AA259" s="136"/>
      <c r="AB259" s="8"/>
      <c r="AC259" s="8"/>
      <c r="AD259" s="8"/>
      <c r="AE259" s="8"/>
    </row>
    <row r="260" ht="15.75" customHeight="1">
      <c r="A260" s="8"/>
      <c r="B260" s="8"/>
      <c r="C260" s="8"/>
      <c r="D260" s="8"/>
      <c r="E260" s="8"/>
      <c r="F260" s="8"/>
      <c r="G260" s="136"/>
      <c r="H260" s="136"/>
      <c r="I260" s="132"/>
      <c r="J260" s="132"/>
      <c r="K260" s="132"/>
      <c r="L260" s="132"/>
      <c r="M260" s="132"/>
      <c r="N260" s="132"/>
      <c r="O260" s="8"/>
      <c r="P260" s="8"/>
      <c r="Q260" s="8"/>
      <c r="R260" s="8"/>
      <c r="S260" s="8"/>
      <c r="T260" s="8"/>
      <c r="U260" s="8"/>
      <c r="V260" s="8"/>
      <c r="W260" s="8"/>
      <c r="X260" s="8"/>
      <c r="Y260" s="8"/>
      <c r="Z260" s="136"/>
      <c r="AA260" s="136"/>
      <c r="AB260" s="8"/>
      <c r="AC260" s="8"/>
      <c r="AD260" s="8"/>
      <c r="AE260" s="8"/>
    </row>
    <row r="261" ht="15.75" customHeight="1">
      <c r="A261" s="8"/>
      <c r="B261" s="8"/>
      <c r="C261" s="8"/>
      <c r="D261" s="8"/>
      <c r="E261" s="8"/>
      <c r="F261" s="8"/>
      <c r="G261" s="136"/>
      <c r="H261" s="136"/>
      <c r="I261" s="132"/>
      <c r="J261" s="132"/>
      <c r="K261" s="132"/>
      <c r="L261" s="132"/>
      <c r="M261" s="132"/>
      <c r="N261" s="132"/>
      <c r="O261" s="8"/>
      <c r="P261" s="8"/>
      <c r="Q261" s="8"/>
      <c r="R261" s="8"/>
      <c r="S261" s="8"/>
      <c r="T261" s="8"/>
      <c r="U261" s="8"/>
      <c r="V261" s="8"/>
      <c r="W261" s="8"/>
      <c r="X261" s="8"/>
      <c r="Y261" s="8"/>
      <c r="Z261" s="136"/>
      <c r="AA261" s="136"/>
      <c r="AB261" s="8"/>
      <c r="AC261" s="8"/>
      <c r="AD261" s="8"/>
      <c r="AE261" s="8"/>
    </row>
    <row r="262" ht="15.75" customHeight="1">
      <c r="A262" s="8"/>
      <c r="B262" s="8"/>
      <c r="C262" s="8"/>
      <c r="D262" s="8"/>
      <c r="E262" s="8"/>
      <c r="F262" s="8"/>
      <c r="G262" s="136"/>
      <c r="H262" s="136"/>
      <c r="I262" s="132"/>
      <c r="J262" s="132"/>
      <c r="K262" s="132"/>
      <c r="L262" s="132"/>
      <c r="M262" s="132"/>
      <c r="N262" s="132"/>
      <c r="O262" s="8"/>
      <c r="P262" s="8"/>
      <c r="Q262" s="8"/>
      <c r="R262" s="8"/>
      <c r="S262" s="8"/>
      <c r="T262" s="8"/>
      <c r="U262" s="8"/>
      <c r="V262" s="8"/>
      <c r="W262" s="8"/>
      <c r="X262" s="8"/>
      <c r="Y262" s="8"/>
      <c r="Z262" s="136"/>
      <c r="AA262" s="136"/>
      <c r="AB262" s="8"/>
      <c r="AC262" s="8"/>
      <c r="AD262" s="8"/>
      <c r="AE262" s="8"/>
    </row>
    <row r="263" ht="15.75" customHeight="1">
      <c r="A263" s="8"/>
      <c r="B263" s="8"/>
      <c r="C263" s="8"/>
      <c r="D263" s="8"/>
      <c r="E263" s="8"/>
      <c r="F263" s="8"/>
      <c r="G263" s="136"/>
      <c r="H263" s="136"/>
      <c r="I263" s="132"/>
      <c r="J263" s="132"/>
      <c r="K263" s="132"/>
      <c r="L263" s="132"/>
      <c r="M263" s="132"/>
      <c r="N263" s="132"/>
      <c r="O263" s="8"/>
      <c r="P263" s="8"/>
      <c r="Q263" s="8"/>
      <c r="R263" s="8"/>
      <c r="S263" s="8"/>
      <c r="T263" s="8"/>
      <c r="U263" s="8"/>
      <c r="V263" s="8"/>
      <c r="W263" s="8"/>
      <c r="X263" s="8"/>
      <c r="Y263" s="8"/>
      <c r="Z263" s="136"/>
      <c r="AA263" s="136"/>
      <c r="AB263" s="8"/>
      <c r="AC263" s="8"/>
      <c r="AD263" s="8"/>
      <c r="AE263" s="8"/>
    </row>
    <row r="264" ht="15.75" customHeight="1">
      <c r="A264" s="8"/>
      <c r="B264" s="8"/>
      <c r="C264" s="8"/>
      <c r="D264" s="8"/>
      <c r="E264" s="8"/>
      <c r="F264" s="8"/>
      <c r="G264" s="136"/>
      <c r="H264" s="136"/>
      <c r="I264" s="132"/>
      <c r="J264" s="132"/>
      <c r="K264" s="132"/>
      <c r="L264" s="132"/>
      <c r="M264" s="132"/>
      <c r="N264" s="132"/>
      <c r="O264" s="8"/>
      <c r="P264" s="8"/>
      <c r="Q264" s="8"/>
      <c r="R264" s="8"/>
      <c r="S264" s="8"/>
      <c r="T264" s="8"/>
      <c r="U264" s="8"/>
      <c r="V264" s="8"/>
      <c r="W264" s="8"/>
      <c r="X264" s="8"/>
      <c r="Y264" s="8"/>
      <c r="Z264" s="136"/>
      <c r="AA264" s="136"/>
      <c r="AB264" s="8"/>
      <c r="AC264" s="8"/>
      <c r="AD264" s="8"/>
      <c r="AE264" s="8"/>
    </row>
    <row r="265" ht="15.75" customHeight="1">
      <c r="A265" s="8"/>
      <c r="B265" s="8"/>
      <c r="C265" s="8"/>
      <c r="D265" s="8"/>
      <c r="E265" s="8"/>
      <c r="F265" s="8"/>
      <c r="G265" s="136"/>
      <c r="H265" s="136"/>
      <c r="I265" s="132"/>
      <c r="J265" s="132"/>
      <c r="K265" s="132"/>
      <c r="L265" s="132"/>
      <c r="M265" s="132"/>
      <c r="N265" s="132"/>
      <c r="O265" s="8"/>
      <c r="P265" s="8"/>
      <c r="Q265" s="8"/>
      <c r="R265" s="8"/>
      <c r="S265" s="8"/>
      <c r="T265" s="8"/>
      <c r="U265" s="8"/>
      <c r="V265" s="8"/>
      <c r="W265" s="8"/>
      <c r="X265" s="8"/>
      <c r="Y265" s="8"/>
      <c r="Z265" s="136"/>
      <c r="AA265" s="136"/>
      <c r="AB265" s="8"/>
      <c r="AC265" s="8"/>
      <c r="AD265" s="8"/>
      <c r="AE265" s="8"/>
    </row>
    <row r="266" ht="15.75" customHeight="1">
      <c r="A266" s="8"/>
      <c r="B266" s="8"/>
      <c r="C266" s="8"/>
      <c r="D266" s="8"/>
      <c r="E266" s="8"/>
      <c r="F266" s="8"/>
      <c r="G266" s="136"/>
      <c r="H266" s="136"/>
      <c r="I266" s="132"/>
      <c r="J266" s="132"/>
      <c r="K266" s="132"/>
      <c r="L266" s="132"/>
      <c r="M266" s="132"/>
      <c r="N266" s="132"/>
      <c r="O266" s="8"/>
      <c r="P266" s="8"/>
      <c r="Q266" s="8"/>
      <c r="R266" s="8"/>
      <c r="S266" s="8"/>
      <c r="T266" s="8"/>
      <c r="U266" s="8"/>
      <c r="V266" s="8"/>
      <c r="W266" s="8"/>
      <c r="X266" s="8"/>
      <c r="Y266" s="8"/>
      <c r="Z266" s="136"/>
      <c r="AA266" s="136"/>
      <c r="AB266" s="8"/>
      <c r="AC266" s="8"/>
      <c r="AD266" s="8"/>
      <c r="AE266" s="8"/>
    </row>
    <row r="267" ht="15.75" customHeight="1">
      <c r="A267" s="8"/>
      <c r="B267" s="8"/>
      <c r="C267" s="8"/>
      <c r="D267" s="8"/>
      <c r="E267" s="8"/>
      <c r="F267" s="8"/>
      <c r="G267" s="136"/>
      <c r="H267" s="136"/>
      <c r="I267" s="132"/>
      <c r="J267" s="132"/>
      <c r="K267" s="132"/>
      <c r="L267" s="132"/>
      <c r="M267" s="132"/>
      <c r="N267" s="132"/>
      <c r="O267" s="8"/>
      <c r="P267" s="8"/>
      <c r="Q267" s="8"/>
      <c r="R267" s="8"/>
      <c r="S267" s="8"/>
      <c r="T267" s="8"/>
      <c r="U267" s="8"/>
      <c r="V267" s="8"/>
      <c r="W267" s="8"/>
      <c r="X267" s="8"/>
      <c r="Y267" s="8"/>
      <c r="Z267" s="136"/>
      <c r="AA267" s="136"/>
      <c r="AB267" s="8"/>
      <c r="AC267" s="8"/>
      <c r="AD267" s="8"/>
      <c r="AE267" s="8"/>
    </row>
    <row r="268" ht="15.75" customHeight="1">
      <c r="A268" s="8"/>
      <c r="B268" s="8"/>
      <c r="C268" s="8"/>
      <c r="D268" s="8"/>
      <c r="E268" s="8"/>
      <c r="F268" s="8"/>
      <c r="G268" s="136"/>
      <c r="H268" s="136"/>
      <c r="I268" s="132"/>
      <c r="J268" s="132"/>
      <c r="K268" s="132"/>
      <c r="L268" s="132"/>
      <c r="M268" s="132"/>
      <c r="N268" s="132"/>
      <c r="O268" s="8"/>
      <c r="P268" s="8"/>
      <c r="Q268" s="8"/>
      <c r="R268" s="8"/>
      <c r="S268" s="8"/>
      <c r="T268" s="8"/>
      <c r="U268" s="8"/>
      <c r="V268" s="8"/>
      <c r="W268" s="8"/>
      <c r="X268" s="8"/>
      <c r="Y268" s="8"/>
      <c r="Z268" s="136"/>
      <c r="AA268" s="136"/>
      <c r="AB268" s="8"/>
      <c r="AC268" s="8"/>
      <c r="AD268" s="8"/>
      <c r="AE268" s="8"/>
    </row>
    <row r="269" ht="15.75" customHeight="1">
      <c r="A269" s="8"/>
      <c r="B269" s="8"/>
      <c r="C269" s="8"/>
      <c r="D269" s="8"/>
      <c r="E269" s="8"/>
      <c r="F269" s="8"/>
      <c r="G269" s="136"/>
      <c r="H269" s="136"/>
      <c r="I269" s="132"/>
      <c r="J269" s="132"/>
      <c r="K269" s="132"/>
      <c r="L269" s="132"/>
      <c r="M269" s="132"/>
      <c r="N269" s="132"/>
      <c r="O269" s="8"/>
      <c r="P269" s="8"/>
      <c r="Q269" s="8"/>
      <c r="R269" s="8"/>
      <c r="S269" s="8"/>
      <c r="T269" s="8"/>
      <c r="U269" s="8"/>
      <c r="V269" s="8"/>
      <c r="W269" s="8"/>
      <c r="X269" s="8"/>
      <c r="Y269" s="8"/>
      <c r="Z269" s="136"/>
      <c r="AA269" s="136"/>
      <c r="AB269" s="8"/>
      <c r="AC269" s="8"/>
      <c r="AD269" s="8"/>
      <c r="AE269" s="8"/>
    </row>
    <row r="270" ht="15.75" customHeight="1">
      <c r="A270" s="8"/>
      <c r="B270" s="8"/>
      <c r="C270" s="8"/>
      <c r="D270" s="8"/>
      <c r="E270" s="8"/>
      <c r="F270" s="8"/>
      <c r="G270" s="136"/>
      <c r="H270" s="136"/>
      <c r="I270" s="132"/>
      <c r="J270" s="132"/>
      <c r="K270" s="132"/>
      <c r="L270" s="132"/>
      <c r="M270" s="132"/>
      <c r="N270" s="132"/>
      <c r="O270" s="8"/>
      <c r="P270" s="8"/>
      <c r="Q270" s="8"/>
      <c r="R270" s="8"/>
      <c r="S270" s="8"/>
      <c r="T270" s="8"/>
      <c r="U270" s="8"/>
      <c r="V270" s="8"/>
      <c r="W270" s="8"/>
      <c r="X270" s="8"/>
      <c r="Y270" s="8"/>
      <c r="Z270" s="136"/>
      <c r="AA270" s="136"/>
      <c r="AB270" s="8"/>
      <c r="AC270" s="8"/>
      <c r="AD270" s="8"/>
      <c r="AE270" s="8"/>
    </row>
    <row r="271" ht="15.75" customHeight="1">
      <c r="A271" s="8"/>
      <c r="B271" s="8"/>
      <c r="C271" s="8"/>
      <c r="D271" s="8"/>
      <c r="E271" s="8"/>
      <c r="F271" s="8"/>
      <c r="G271" s="136"/>
      <c r="H271" s="136"/>
      <c r="I271" s="132"/>
      <c r="J271" s="132"/>
      <c r="K271" s="132"/>
      <c r="L271" s="132"/>
      <c r="M271" s="132"/>
      <c r="N271" s="132"/>
      <c r="O271" s="8"/>
      <c r="P271" s="8"/>
      <c r="Q271" s="8"/>
      <c r="R271" s="8"/>
      <c r="S271" s="8"/>
      <c r="T271" s="8"/>
      <c r="U271" s="8"/>
      <c r="V271" s="8"/>
      <c r="W271" s="8"/>
      <c r="X271" s="8"/>
      <c r="Y271" s="8"/>
      <c r="Z271" s="136"/>
      <c r="AA271" s="136"/>
      <c r="AB271" s="8"/>
      <c r="AC271" s="8"/>
      <c r="AD271" s="8"/>
      <c r="AE271" s="8"/>
    </row>
    <row r="272" ht="15.75" customHeight="1">
      <c r="A272" s="8"/>
      <c r="B272" s="8"/>
      <c r="C272" s="8"/>
      <c r="D272" s="8"/>
      <c r="E272" s="8"/>
      <c r="F272" s="8"/>
      <c r="G272" s="136"/>
      <c r="H272" s="136"/>
      <c r="I272" s="132"/>
      <c r="J272" s="132"/>
      <c r="K272" s="132"/>
      <c r="L272" s="132"/>
      <c r="M272" s="132"/>
      <c r="N272" s="132"/>
      <c r="O272" s="8"/>
      <c r="P272" s="8"/>
      <c r="Q272" s="8"/>
      <c r="R272" s="8"/>
      <c r="S272" s="8"/>
      <c r="T272" s="8"/>
      <c r="U272" s="8"/>
      <c r="V272" s="8"/>
      <c r="W272" s="8"/>
      <c r="X272" s="8"/>
      <c r="Y272" s="8"/>
      <c r="Z272" s="136"/>
      <c r="AA272" s="136"/>
      <c r="AB272" s="8"/>
      <c r="AC272" s="8"/>
      <c r="AD272" s="8"/>
      <c r="AE272" s="8"/>
    </row>
    <row r="273" ht="15.75" customHeight="1">
      <c r="A273" s="8"/>
      <c r="B273" s="8"/>
      <c r="C273" s="8"/>
      <c r="D273" s="8"/>
      <c r="E273" s="8"/>
      <c r="F273" s="8"/>
      <c r="G273" s="136"/>
      <c r="H273" s="136"/>
      <c r="I273" s="132"/>
      <c r="J273" s="132"/>
      <c r="K273" s="132"/>
      <c r="L273" s="132"/>
      <c r="M273" s="132"/>
      <c r="N273" s="132"/>
      <c r="O273" s="8"/>
      <c r="P273" s="8"/>
      <c r="Q273" s="8"/>
      <c r="R273" s="8"/>
      <c r="S273" s="8"/>
      <c r="T273" s="8"/>
      <c r="U273" s="8"/>
      <c r="V273" s="8"/>
      <c r="W273" s="8"/>
      <c r="X273" s="8"/>
      <c r="Y273" s="8"/>
      <c r="Z273" s="136"/>
      <c r="AA273" s="136"/>
      <c r="AB273" s="8"/>
      <c r="AC273" s="8"/>
      <c r="AD273" s="8"/>
      <c r="AE273" s="8"/>
    </row>
    <row r="274" ht="15.75" customHeight="1">
      <c r="A274" s="8"/>
      <c r="B274" s="8"/>
      <c r="C274" s="8"/>
      <c r="D274" s="8"/>
      <c r="E274" s="8"/>
      <c r="F274" s="8"/>
      <c r="G274" s="136"/>
      <c r="H274" s="136"/>
      <c r="I274" s="132"/>
      <c r="J274" s="132"/>
      <c r="K274" s="132"/>
      <c r="L274" s="132"/>
      <c r="M274" s="132"/>
      <c r="N274" s="132"/>
      <c r="O274" s="8"/>
      <c r="P274" s="8"/>
      <c r="Q274" s="8"/>
      <c r="R274" s="8"/>
      <c r="S274" s="8"/>
      <c r="T274" s="8"/>
      <c r="U274" s="8"/>
      <c r="V274" s="8"/>
      <c r="W274" s="8"/>
      <c r="X274" s="8"/>
      <c r="Y274" s="8"/>
      <c r="Z274" s="136"/>
      <c r="AA274" s="136"/>
      <c r="AB274" s="8"/>
      <c r="AC274" s="8"/>
      <c r="AD274" s="8"/>
      <c r="AE274" s="8"/>
    </row>
    <row r="275" ht="15.75" customHeight="1">
      <c r="A275" s="8"/>
      <c r="B275" s="8"/>
      <c r="C275" s="8"/>
      <c r="D275" s="8"/>
      <c r="E275" s="8"/>
      <c r="F275" s="8"/>
      <c r="G275" s="136"/>
      <c r="H275" s="136"/>
      <c r="I275" s="132"/>
      <c r="J275" s="132"/>
      <c r="K275" s="132"/>
      <c r="L275" s="132"/>
      <c r="M275" s="132"/>
      <c r="N275" s="132"/>
      <c r="O275" s="8"/>
      <c r="P275" s="8"/>
      <c r="Q275" s="8"/>
      <c r="R275" s="8"/>
      <c r="S275" s="8"/>
      <c r="T275" s="8"/>
      <c r="U275" s="8"/>
      <c r="V275" s="8"/>
      <c r="W275" s="8"/>
      <c r="X275" s="8"/>
      <c r="Y275" s="8"/>
      <c r="Z275" s="136"/>
      <c r="AA275" s="136"/>
      <c r="AB275" s="8"/>
      <c r="AC275" s="8"/>
      <c r="AD275" s="8"/>
      <c r="AE275" s="8"/>
    </row>
    <row r="276" ht="15.75" customHeight="1">
      <c r="A276" s="8"/>
      <c r="B276" s="8"/>
      <c r="C276" s="8"/>
      <c r="D276" s="8"/>
      <c r="E276" s="8"/>
      <c r="F276" s="8"/>
      <c r="G276" s="136"/>
      <c r="H276" s="136"/>
      <c r="I276" s="132"/>
      <c r="J276" s="132"/>
      <c r="K276" s="132"/>
      <c r="L276" s="132"/>
      <c r="M276" s="132"/>
      <c r="N276" s="132"/>
      <c r="O276" s="8"/>
      <c r="P276" s="8"/>
      <c r="Q276" s="8"/>
      <c r="R276" s="8"/>
      <c r="S276" s="8"/>
      <c r="T276" s="8"/>
      <c r="U276" s="8"/>
      <c r="V276" s="8"/>
      <c r="W276" s="8"/>
      <c r="X276" s="8"/>
      <c r="Y276" s="8"/>
      <c r="Z276" s="136"/>
      <c r="AA276" s="136"/>
      <c r="AB276" s="8"/>
      <c r="AC276" s="8"/>
      <c r="AD276" s="8"/>
      <c r="AE276" s="8"/>
    </row>
    <row r="277" ht="15.75" customHeight="1">
      <c r="A277" s="8"/>
      <c r="B277" s="8"/>
      <c r="C277" s="8"/>
      <c r="D277" s="8"/>
      <c r="E277" s="8"/>
      <c r="F277" s="8"/>
      <c r="G277" s="136"/>
      <c r="H277" s="136"/>
      <c r="I277" s="132"/>
      <c r="J277" s="132"/>
      <c r="K277" s="132"/>
      <c r="L277" s="132"/>
      <c r="M277" s="132"/>
      <c r="N277" s="132"/>
      <c r="O277" s="8"/>
      <c r="P277" s="8"/>
      <c r="Q277" s="8"/>
      <c r="R277" s="8"/>
      <c r="S277" s="8"/>
      <c r="T277" s="8"/>
      <c r="U277" s="8"/>
      <c r="V277" s="8"/>
      <c r="W277" s="8"/>
      <c r="X277" s="8"/>
      <c r="Y277" s="8"/>
      <c r="Z277" s="136"/>
      <c r="AA277" s="136"/>
      <c r="AB277" s="8"/>
      <c r="AC277" s="8"/>
      <c r="AD277" s="8"/>
      <c r="AE277" s="8"/>
    </row>
    <row r="278" ht="15.75" customHeight="1">
      <c r="A278" s="8"/>
      <c r="B278" s="8"/>
      <c r="C278" s="8"/>
      <c r="D278" s="8"/>
      <c r="E278" s="8"/>
      <c r="F278" s="8"/>
      <c r="G278" s="136"/>
      <c r="H278" s="136"/>
      <c r="I278" s="132"/>
      <c r="J278" s="132"/>
      <c r="K278" s="132"/>
      <c r="L278" s="132"/>
      <c r="M278" s="132"/>
      <c r="N278" s="132"/>
      <c r="O278" s="8"/>
      <c r="P278" s="8"/>
      <c r="Q278" s="8"/>
      <c r="R278" s="8"/>
      <c r="S278" s="8"/>
      <c r="T278" s="8"/>
      <c r="U278" s="8"/>
      <c r="V278" s="8"/>
      <c r="W278" s="8"/>
      <c r="X278" s="8"/>
      <c r="Y278" s="8"/>
      <c r="Z278" s="136"/>
      <c r="AA278" s="136"/>
      <c r="AB278" s="8"/>
      <c r="AC278" s="8"/>
      <c r="AD278" s="8"/>
      <c r="AE278" s="8"/>
    </row>
    <row r="279" ht="15.75" customHeight="1">
      <c r="A279" s="8"/>
      <c r="B279" s="8"/>
      <c r="C279" s="8"/>
      <c r="D279" s="8"/>
      <c r="E279" s="8"/>
      <c r="F279" s="8"/>
      <c r="G279" s="136"/>
      <c r="H279" s="136"/>
      <c r="I279" s="132"/>
      <c r="J279" s="132"/>
      <c r="K279" s="132"/>
      <c r="L279" s="132"/>
      <c r="M279" s="132"/>
      <c r="N279" s="132"/>
      <c r="O279" s="8"/>
      <c r="P279" s="8"/>
      <c r="Q279" s="8"/>
      <c r="R279" s="8"/>
      <c r="S279" s="8"/>
      <c r="T279" s="8"/>
      <c r="U279" s="8"/>
      <c r="V279" s="8"/>
      <c r="W279" s="8"/>
      <c r="X279" s="8"/>
      <c r="Y279" s="8"/>
      <c r="Z279" s="136"/>
      <c r="AA279" s="136"/>
      <c r="AB279" s="8"/>
      <c r="AC279" s="8"/>
      <c r="AD279" s="8"/>
      <c r="AE279" s="8"/>
    </row>
    <row r="280" ht="15.75" customHeight="1">
      <c r="A280" s="8"/>
      <c r="B280" s="8"/>
      <c r="C280" s="8"/>
      <c r="D280" s="8"/>
      <c r="E280" s="8"/>
      <c r="F280" s="8"/>
      <c r="G280" s="136"/>
      <c r="H280" s="136"/>
      <c r="I280" s="132"/>
      <c r="J280" s="132"/>
      <c r="K280" s="132"/>
      <c r="L280" s="132"/>
      <c r="M280" s="132"/>
      <c r="N280" s="132"/>
      <c r="O280" s="8"/>
      <c r="P280" s="8"/>
      <c r="Q280" s="8"/>
      <c r="R280" s="8"/>
      <c r="S280" s="8"/>
      <c r="T280" s="8"/>
      <c r="U280" s="8"/>
      <c r="V280" s="8"/>
      <c r="W280" s="8"/>
      <c r="X280" s="8"/>
      <c r="Y280" s="8"/>
      <c r="Z280" s="136"/>
      <c r="AA280" s="136"/>
      <c r="AB280" s="8"/>
      <c r="AC280" s="8"/>
      <c r="AD280" s="8"/>
      <c r="AE280" s="8"/>
    </row>
    <row r="281" ht="15.75" customHeight="1">
      <c r="A281" s="8"/>
      <c r="B281" s="8"/>
      <c r="C281" s="8"/>
      <c r="D281" s="8"/>
      <c r="E281" s="8"/>
      <c r="F281" s="8"/>
      <c r="G281" s="136"/>
      <c r="H281" s="136"/>
      <c r="I281" s="132"/>
      <c r="J281" s="132"/>
      <c r="K281" s="132"/>
      <c r="L281" s="132"/>
      <c r="M281" s="132"/>
      <c r="N281" s="132"/>
      <c r="O281" s="8"/>
      <c r="P281" s="8"/>
      <c r="Q281" s="8"/>
      <c r="R281" s="8"/>
      <c r="S281" s="8"/>
      <c r="T281" s="8"/>
      <c r="U281" s="8"/>
      <c r="V281" s="8"/>
      <c r="W281" s="8"/>
      <c r="X281" s="8"/>
      <c r="Y281" s="8"/>
      <c r="Z281" s="136"/>
      <c r="AA281" s="136"/>
      <c r="AB281" s="8"/>
      <c r="AC281" s="8"/>
      <c r="AD281" s="8"/>
      <c r="AE281" s="8"/>
    </row>
    <row r="282" ht="15.75" customHeight="1">
      <c r="A282" s="8"/>
      <c r="B282" s="8"/>
      <c r="C282" s="8"/>
      <c r="D282" s="8"/>
      <c r="E282" s="8"/>
      <c r="F282" s="8"/>
      <c r="G282" s="136"/>
      <c r="H282" s="136"/>
      <c r="I282" s="132"/>
      <c r="J282" s="132"/>
      <c r="K282" s="132"/>
      <c r="L282" s="132"/>
      <c r="M282" s="132"/>
      <c r="N282" s="132"/>
      <c r="O282" s="8"/>
      <c r="P282" s="8"/>
      <c r="Q282" s="8"/>
      <c r="R282" s="8"/>
      <c r="S282" s="8"/>
      <c r="T282" s="8"/>
      <c r="U282" s="8"/>
      <c r="V282" s="8"/>
      <c r="W282" s="8"/>
      <c r="X282" s="8"/>
      <c r="Y282" s="8"/>
      <c r="Z282" s="136"/>
      <c r="AA282" s="136"/>
      <c r="AB282" s="8"/>
      <c r="AC282" s="8"/>
      <c r="AD282" s="8"/>
      <c r="AE282" s="8"/>
    </row>
    <row r="283" ht="15.75" customHeight="1">
      <c r="A283" s="8"/>
      <c r="B283" s="8"/>
      <c r="C283" s="8"/>
      <c r="D283" s="8"/>
      <c r="E283" s="8"/>
      <c r="F283" s="8"/>
      <c r="G283" s="136"/>
      <c r="H283" s="136"/>
      <c r="I283" s="132"/>
      <c r="J283" s="132"/>
      <c r="K283" s="132"/>
      <c r="L283" s="132"/>
      <c r="M283" s="132"/>
      <c r="N283" s="132"/>
      <c r="O283" s="8"/>
      <c r="P283" s="8"/>
      <c r="Q283" s="8"/>
      <c r="R283" s="8"/>
      <c r="S283" s="8"/>
      <c r="T283" s="8"/>
      <c r="U283" s="8"/>
      <c r="V283" s="8"/>
      <c r="W283" s="8"/>
      <c r="X283" s="8"/>
      <c r="Y283" s="8"/>
      <c r="Z283" s="136"/>
      <c r="AA283" s="136"/>
      <c r="AB283" s="8"/>
      <c r="AC283" s="8"/>
      <c r="AD283" s="8"/>
      <c r="AE283" s="8"/>
    </row>
    <row r="284" ht="15.75" customHeight="1">
      <c r="A284" s="8"/>
      <c r="B284" s="8"/>
      <c r="C284" s="8"/>
      <c r="D284" s="8"/>
      <c r="E284" s="8"/>
      <c r="F284" s="8"/>
      <c r="G284" s="136"/>
      <c r="H284" s="136"/>
      <c r="I284" s="132"/>
      <c r="J284" s="132"/>
      <c r="K284" s="132"/>
      <c r="L284" s="132"/>
      <c r="M284" s="132"/>
      <c r="N284" s="132"/>
      <c r="O284" s="8"/>
      <c r="P284" s="8"/>
      <c r="Q284" s="8"/>
      <c r="R284" s="8"/>
      <c r="S284" s="8"/>
      <c r="T284" s="8"/>
      <c r="U284" s="8"/>
      <c r="V284" s="8"/>
      <c r="W284" s="8"/>
      <c r="X284" s="8"/>
      <c r="Y284" s="8"/>
      <c r="Z284" s="136"/>
      <c r="AA284" s="136"/>
      <c r="AB284" s="8"/>
      <c r="AC284" s="8"/>
      <c r="AD284" s="8"/>
      <c r="AE284" s="8"/>
    </row>
    <row r="285" ht="15.75" customHeight="1">
      <c r="A285" s="8"/>
      <c r="B285" s="8"/>
      <c r="C285" s="8"/>
      <c r="D285" s="8"/>
      <c r="E285" s="8"/>
      <c r="F285" s="8"/>
      <c r="G285" s="136"/>
      <c r="H285" s="136"/>
      <c r="I285" s="132"/>
      <c r="J285" s="132"/>
      <c r="K285" s="132"/>
      <c r="L285" s="132"/>
      <c r="M285" s="132"/>
      <c r="N285" s="132"/>
      <c r="O285" s="8"/>
      <c r="P285" s="8"/>
      <c r="Q285" s="8"/>
      <c r="R285" s="8"/>
      <c r="S285" s="8"/>
      <c r="T285" s="8"/>
      <c r="U285" s="8"/>
      <c r="V285" s="8"/>
      <c r="W285" s="8"/>
      <c r="X285" s="8"/>
      <c r="Y285" s="8"/>
      <c r="Z285" s="136"/>
      <c r="AA285" s="136"/>
      <c r="AB285" s="8"/>
      <c r="AC285" s="8"/>
      <c r="AD285" s="8"/>
      <c r="AE285" s="8"/>
    </row>
    <row r="286" ht="15.75" customHeight="1">
      <c r="A286" s="8"/>
      <c r="B286" s="8"/>
      <c r="C286" s="8"/>
      <c r="D286" s="8"/>
      <c r="E286" s="8"/>
      <c r="F286" s="8"/>
      <c r="G286" s="136"/>
      <c r="H286" s="136"/>
      <c r="I286" s="132"/>
      <c r="J286" s="132"/>
      <c r="K286" s="132"/>
      <c r="L286" s="132"/>
      <c r="M286" s="132"/>
      <c r="N286" s="132"/>
      <c r="O286" s="8"/>
      <c r="P286" s="8"/>
      <c r="Q286" s="8"/>
      <c r="R286" s="8"/>
      <c r="S286" s="8"/>
      <c r="T286" s="8"/>
      <c r="U286" s="8"/>
      <c r="V286" s="8"/>
      <c r="W286" s="8"/>
      <c r="X286" s="8"/>
      <c r="Y286" s="8"/>
      <c r="Z286" s="136"/>
      <c r="AA286" s="136"/>
      <c r="AB286" s="8"/>
      <c r="AC286" s="8"/>
      <c r="AD286" s="8"/>
      <c r="AE286" s="8"/>
    </row>
    <row r="287" ht="15.75" customHeight="1">
      <c r="A287" s="8"/>
      <c r="B287" s="8"/>
      <c r="C287" s="8"/>
      <c r="D287" s="8"/>
      <c r="E287" s="8"/>
      <c r="F287" s="8"/>
      <c r="G287" s="136"/>
      <c r="H287" s="136"/>
      <c r="I287" s="132"/>
      <c r="J287" s="132"/>
      <c r="K287" s="132"/>
      <c r="L287" s="132"/>
      <c r="M287" s="132"/>
      <c r="N287" s="132"/>
      <c r="O287" s="8"/>
      <c r="P287" s="8"/>
      <c r="Q287" s="8"/>
      <c r="R287" s="8"/>
      <c r="S287" s="8"/>
      <c r="T287" s="8"/>
      <c r="U287" s="8"/>
      <c r="V287" s="8"/>
      <c r="W287" s="8"/>
      <c r="X287" s="8"/>
      <c r="Y287" s="8"/>
      <c r="Z287" s="136"/>
      <c r="AA287" s="136"/>
      <c r="AB287" s="8"/>
      <c r="AC287" s="8"/>
      <c r="AD287" s="8"/>
      <c r="AE287" s="8"/>
    </row>
    <row r="288" ht="15.75" customHeight="1">
      <c r="A288" s="8"/>
      <c r="B288" s="8"/>
      <c r="C288" s="8"/>
      <c r="D288" s="8"/>
      <c r="E288" s="8"/>
      <c r="F288" s="8"/>
      <c r="G288" s="136"/>
      <c r="H288" s="136"/>
      <c r="I288" s="132"/>
      <c r="J288" s="132"/>
      <c r="K288" s="132"/>
      <c r="L288" s="132"/>
      <c r="M288" s="132"/>
      <c r="N288" s="132"/>
      <c r="O288" s="8"/>
      <c r="P288" s="8"/>
      <c r="Q288" s="8"/>
      <c r="R288" s="8"/>
      <c r="S288" s="8"/>
      <c r="T288" s="8"/>
      <c r="U288" s="8"/>
      <c r="V288" s="8"/>
      <c r="W288" s="8"/>
      <c r="X288" s="8"/>
      <c r="Y288" s="8"/>
      <c r="Z288" s="136"/>
      <c r="AA288" s="136"/>
      <c r="AB288" s="8"/>
      <c r="AC288" s="8"/>
      <c r="AD288" s="8"/>
      <c r="AE288" s="8"/>
    </row>
    <row r="289" ht="15.75" customHeight="1">
      <c r="A289" s="8"/>
      <c r="B289" s="8"/>
      <c r="C289" s="8"/>
      <c r="D289" s="8"/>
      <c r="E289" s="8"/>
      <c r="F289" s="8"/>
      <c r="G289" s="136"/>
      <c r="H289" s="136"/>
      <c r="I289" s="132"/>
      <c r="J289" s="132"/>
      <c r="K289" s="132"/>
      <c r="L289" s="132"/>
      <c r="M289" s="132"/>
      <c r="N289" s="132"/>
      <c r="O289" s="8"/>
      <c r="P289" s="8"/>
      <c r="Q289" s="8"/>
      <c r="R289" s="8"/>
      <c r="S289" s="8"/>
      <c r="T289" s="8"/>
      <c r="U289" s="8"/>
      <c r="V289" s="8"/>
      <c r="W289" s="8"/>
      <c r="X289" s="8"/>
      <c r="Y289" s="8"/>
      <c r="Z289" s="136"/>
      <c r="AA289" s="136"/>
      <c r="AB289" s="8"/>
      <c r="AC289" s="8"/>
      <c r="AD289" s="8"/>
      <c r="AE289" s="8"/>
    </row>
    <row r="290" ht="15.75" customHeight="1">
      <c r="A290" s="8"/>
      <c r="B290" s="8"/>
      <c r="C290" s="8"/>
      <c r="D290" s="8"/>
      <c r="E290" s="8"/>
      <c r="F290" s="8"/>
      <c r="G290" s="136"/>
      <c r="H290" s="136"/>
      <c r="I290" s="132"/>
      <c r="J290" s="132"/>
      <c r="K290" s="132"/>
      <c r="L290" s="132"/>
      <c r="M290" s="132"/>
      <c r="N290" s="132"/>
      <c r="O290" s="8"/>
      <c r="P290" s="8"/>
      <c r="Q290" s="8"/>
      <c r="R290" s="8"/>
      <c r="S290" s="8"/>
      <c r="T290" s="8"/>
      <c r="U290" s="8"/>
      <c r="V290" s="8"/>
      <c r="W290" s="8"/>
      <c r="X290" s="8"/>
      <c r="Y290" s="8"/>
      <c r="Z290" s="136"/>
      <c r="AA290" s="136"/>
      <c r="AB290" s="8"/>
      <c r="AC290" s="8"/>
      <c r="AD290" s="8"/>
      <c r="AE290" s="8"/>
    </row>
    <row r="291" ht="15.75" customHeight="1">
      <c r="A291" s="8"/>
      <c r="B291" s="8"/>
      <c r="C291" s="8"/>
      <c r="D291" s="8"/>
      <c r="E291" s="8"/>
      <c r="F291" s="8"/>
      <c r="G291" s="136"/>
      <c r="H291" s="136"/>
      <c r="I291" s="132"/>
      <c r="J291" s="132"/>
      <c r="K291" s="132"/>
      <c r="L291" s="132"/>
      <c r="M291" s="132"/>
      <c r="N291" s="132"/>
      <c r="O291" s="8"/>
      <c r="P291" s="8"/>
      <c r="Q291" s="8"/>
      <c r="R291" s="8"/>
      <c r="S291" s="8"/>
      <c r="T291" s="8"/>
      <c r="U291" s="8"/>
      <c r="V291" s="8"/>
      <c r="W291" s="8"/>
      <c r="X291" s="8"/>
      <c r="Y291" s="8"/>
      <c r="Z291" s="136"/>
      <c r="AA291" s="136"/>
      <c r="AB291" s="8"/>
      <c r="AC291" s="8"/>
      <c r="AD291" s="8"/>
      <c r="AE291" s="8"/>
    </row>
    <row r="292" ht="15.75" customHeight="1">
      <c r="A292" s="8"/>
      <c r="B292" s="8"/>
      <c r="C292" s="8"/>
      <c r="D292" s="8"/>
      <c r="E292" s="8"/>
      <c r="F292" s="8"/>
      <c r="G292" s="136"/>
      <c r="H292" s="136"/>
      <c r="I292" s="132"/>
      <c r="J292" s="132"/>
      <c r="K292" s="132"/>
      <c r="L292" s="132"/>
      <c r="M292" s="132"/>
      <c r="N292" s="132"/>
      <c r="O292" s="8"/>
      <c r="P292" s="8"/>
      <c r="Q292" s="8"/>
      <c r="R292" s="8"/>
      <c r="S292" s="8"/>
      <c r="T292" s="8"/>
      <c r="U292" s="8"/>
      <c r="V292" s="8"/>
      <c r="W292" s="8"/>
      <c r="X292" s="8"/>
      <c r="Y292" s="8"/>
      <c r="Z292" s="136"/>
      <c r="AA292" s="136"/>
      <c r="AB292" s="8"/>
      <c r="AC292" s="8"/>
      <c r="AD292" s="8"/>
      <c r="AE292" s="8"/>
    </row>
    <row r="293" ht="15.75" customHeight="1">
      <c r="A293" s="8"/>
      <c r="B293" s="8"/>
      <c r="C293" s="8"/>
      <c r="D293" s="8"/>
      <c r="E293" s="8"/>
      <c r="F293" s="8"/>
      <c r="G293" s="136"/>
      <c r="H293" s="136"/>
      <c r="I293" s="132"/>
      <c r="J293" s="132"/>
      <c r="K293" s="132"/>
      <c r="L293" s="132"/>
      <c r="M293" s="132"/>
      <c r="N293" s="132"/>
      <c r="O293" s="8"/>
      <c r="P293" s="8"/>
      <c r="Q293" s="8"/>
      <c r="R293" s="8"/>
      <c r="S293" s="8"/>
      <c r="T293" s="8"/>
      <c r="U293" s="8"/>
      <c r="V293" s="8"/>
      <c r="W293" s="8"/>
      <c r="X293" s="8"/>
      <c r="Y293" s="8"/>
      <c r="Z293" s="136"/>
      <c r="AA293" s="136"/>
      <c r="AB293" s="8"/>
      <c r="AC293" s="8"/>
      <c r="AD293" s="8"/>
      <c r="AE293" s="8"/>
    </row>
    <row r="294" ht="15.75" customHeight="1">
      <c r="A294" s="8"/>
      <c r="B294" s="8"/>
      <c r="C294" s="8"/>
      <c r="D294" s="8"/>
      <c r="E294" s="8"/>
      <c r="F294" s="8"/>
      <c r="G294" s="136"/>
      <c r="H294" s="136"/>
      <c r="I294" s="132"/>
      <c r="J294" s="132"/>
      <c r="K294" s="132"/>
      <c r="L294" s="132"/>
      <c r="M294" s="132"/>
      <c r="N294" s="132"/>
      <c r="O294" s="8"/>
      <c r="P294" s="8"/>
      <c r="Q294" s="8"/>
      <c r="R294" s="8"/>
      <c r="S294" s="8"/>
      <c r="T294" s="8"/>
      <c r="U294" s="8"/>
      <c r="V294" s="8"/>
      <c r="W294" s="8"/>
      <c r="X294" s="8"/>
      <c r="Y294" s="8"/>
      <c r="Z294" s="136"/>
      <c r="AA294" s="136"/>
      <c r="AB294" s="8"/>
      <c r="AC294" s="8"/>
      <c r="AD294" s="8"/>
      <c r="AE294" s="8"/>
    </row>
    <row r="295" ht="15.75" customHeight="1">
      <c r="A295" s="8"/>
      <c r="B295" s="8"/>
      <c r="C295" s="8"/>
      <c r="D295" s="8"/>
      <c r="E295" s="8"/>
      <c r="F295" s="8"/>
      <c r="G295" s="136"/>
      <c r="H295" s="136"/>
      <c r="I295" s="132"/>
      <c r="J295" s="132"/>
      <c r="K295" s="132"/>
      <c r="L295" s="132"/>
      <c r="M295" s="132"/>
      <c r="N295" s="132"/>
      <c r="O295" s="8"/>
      <c r="P295" s="8"/>
      <c r="Q295" s="8"/>
      <c r="R295" s="8"/>
      <c r="S295" s="8"/>
      <c r="T295" s="8"/>
      <c r="U295" s="8"/>
      <c r="V295" s="8"/>
      <c r="W295" s="8"/>
      <c r="X295" s="8"/>
      <c r="Y295" s="8"/>
      <c r="Z295" s="136"/>
      <c r="AA295" s="136"/>
      <c r="AB295" s="8"/>
      <c r="AC295" s="8"/>
      <c r="AD295" s="8"/>
      <c r="AE295" s="8"/>
    </row>
    <row r="296" ht="15.75" customHeight="1">
      <c r="A296" s="8"/>
      <c r="B296" s="8"/>
      <c r="C296" s="8"/>
      <c r="D296" s="8"/>
      <c r="E296" s="8"/>
      <c r="F296" s="8"/>
      <c r="G296" s="136"/>
      <c r="H296" s="136"/>
      <c r="I296" s="132"/>
      <c r="J296" s="132"/>
      <c r="K296" s="132"/>
      <c r="L296" s="132"/>
      <c r="M296" s="132"/>
      <c r="N296" s="132"/>
      <c r="O296" s="8"/>
      <c r="P296" s="8"/>
      <c r="Q296" s="8"/>
      <c r="R296" s="8"/>
      <c r="S296" s="8"/>
      <c r="T296" s="8"/>
      <c r="U296" s="8"/>
      <c r="V296" s="8"/>
      <c r="W296" s="8"/>
      <c r="X296" s="8"/>
      <c r="Y296" s="8"/>
      <c r="Z296" s="136"/>
      <c r="AA296" s="136"/>
      <c r="AB296" s="8"/>
      <c r="AC296" s="8"/>
      <c r="AD296" s="8"/>
      <c r="AE296" s="8"/>
    </row>
    <row r="297" ht="15.75" customHeight="1">
      <c r="A297" s="8"/>
      <c r="B297" s="8"/>
      <c r="C297" s="8"/>
      <c r="D297" s="8"/>
      <c r="E297" s="8"/>
      <c r="F297" s="8"/>
      <c r="G297" s="136"/>
      <c r="H297" s="136"/>
      <c r="I297" s="132"/>
      <c r="J297" s="132"/>
      <c r="K297" s="132"/>
      <c r="L297" s="132"/>
      <c r="M297" s="132"/>
      <c r="N297" s="132"/>
      <c r="O297" s="8"/>
      <c r="P297" s="8"/>
      <c r="Q297" s="8"/>
      <c r="R297" s="8"/>
      <c r="S297" s="8"/>
      <c r="T297" s="8"/>
      <c r="U297" s="8"/>
      <c r="V297" s="8"/>
      <c r="W297" s="8"/>
      <c r="X297" s="8"/>
      <c r="Y297" s="8"/>
      <c r="Z297" s="136"/>
      <c r="AA297" s="136"/>
      <c r="AB297" s="8"/>
      <c r="AC297" s="8"/>
      <c r="AD297" s="8"/>
      <c r="AE297" s="8"/>
    </row>
    <row r="298" ht="15.75" customHeight="1">
      <c r="A298" s="8"/>
      <c r="B298" s="8"/>
      <c r="C298" s="8"/>
      <c r="D298" s="8"/>
      <c r="E298" s="8"/>
      <c r="F298" s="8"/>
      <c r="G298" s="136"/>
      <c r="H298" s="136"/>
      <c r="I298" s="132"/>
      <c r="J298" s="132"/>
      <c r="K298" s="132"/>
      <c r="L298" s="132"/>
      <c r="M298" s="132"/>
      <c r="N298" s="132"/>
      <c r="O298" s="8"/>
      <c r="P298" s="8"/>
      <c r="Q298" s="8"/>
      <c r="R298" s="8"/>
      <c r="S298" s="8"/>
      <c r="T298" s="8"/>
      <c r="U298" s="8"/>
      <c r="V298" s="8"/>
      <c r="W298" s="8"/>
      <c r="X298" s="8"/>
      <c r="Y298" s="8"/>
      <c r="Z298" s="136"/>
      <c r="AA298" s="136"/>
      <c r="AB298" s="8"/>
      <c r="AC298" s="8"/>
      <c r="AD298" s="8"/>
      <c r="AE298" s="8"/>
    </row>
    <row r="299" ht="15.75" customHeight="1">
      <c r="A299" s="8"/>
      <c r="B299" s="8"/>
      <c r="C299" s="8"/>
      <c r="D299" s="8"/>
      <c r="E299" s="8"/>
      <c r="F299" s="8"/>
      <c r="G299" s="136"/>
      <c r="H299" s="136"/>
      <c r="I299" s="132"/>
      <c r="J299" s="132"/>
      <c r="K299" s="132"/>
      <c r="L299" s="132"/>
      <c r="M299" s="132"/>
      <c r="N299" s="132"/>
      <c r="O299" s="8"/>
      <c r="P299" s="8"/>
      <c r="Q299" s="8"/>
      <c r="R299" s="8"/>
      <c r="S299" s="8"/>
      <c r="T299" s="8"/>
      <c r="U299" s="8"/>
      <c r="V299" s="8"/>
      <c r="W299" s="8"/>
      <c r="X299" s="8"/>
      <c r="Y299" s="8"/>
      <c r="Z299" s="136"/>
      <c r="AA299" s="136"/>
      <c r="AB299" s="8"/>
      <c r="AC299" s="8"/>
      <c r="AD299" s="8"/>
      <c r="AE299" s="8"/>
    </row>
    <row r="300" ht="15.75" customHeight="1">
      <c r="A300" s="8"/>
      <c r="B300" s="8"/>
      <c r="C300" s="8"/>
      <c r="D300" s="8"/>
      <c r="E300" s="8"/>
      <c r="F300" s="8"/>
      <c r="G300" s="136"/>
      <c r="H300" s="136"/>
      <c r="I300" s="132"/>
      <c r="J300" s="132"/>
      <c r="K300" s="132"/>
      <c r="L300" s="132"/>
      <c r="M300" s="132"/>
      <c r="N300" s="132"/>
      <c r="O300" s="8"/>
      <c r="P300" s="8"/>
      <c r="Q300" s="8"/>
      <c r="R300" s="8"/>
      <c r="S300" s="8"/>
      <c r="T300" s="8"/>
      <c r="U300" s="8"/>
      <c r="V300" s="8"/>
      <c r="W300" s="8"/>
      <c r="X300" s="8"/>
      <c r="Y300" s="8"/>
      <c r="Z300" s="136"/>
      <c r="AA300" s="136"/>
      <c r="AB300" s="8"/>
      <c r="AC300" s="8"/>
      <c r="AD300" s="8"/>
      <c r="AE300" s="8"/>
    </row>
    <row r="301" ht="15.75" customHeight="1">
      <c r="A301" s="8"/>
      <c r="B301" s="8"/>
      <c r="C301" s="8"/>
      <c r="D301" s="8"/>
      <c r="E301" s="8"/>
      <c r="F301" s="8"/>
      <c r="G301" s="136"/>
      <c r="H301" s="136"/>
      <c r="I301" s="132"/>
      <c r="J301" s="132"/>
      <c r="K301" s="132"/>
      <c r="L301" s="132"/>
      <c r="M301" s="132"/>
      <c r="N301" s="132"/>
      <c r="O301" s="8"/>
      <c r="P301" s="8"/>
      <c r="Q301" s="8"/>
      <c r="R301" s="8"/>
      <c r="S301" s="8"/>
      <c r="T301" s="8"/>
      <c r="U301" s="8"/>
      <c r="V301" s="8"/>
      <c r="W301" s="8"/>
      <c r="X301" s="8"/>
      <c r="Y301" s="8"/>
      <c r="Z301" s="136"/>
      <c r="AA301" s="136"/>
      <c r="AB301" s="8"/>
      <c r="AC301" s="8"/>
      <c r="AD301" s="8"/>
      <c r="AE301" s="8"/>
    </row>
    <row r="302" ht="15.75" customHeight="1">
      <c r="A302" s="8"/>
      <c r="B302" s="8"/>
      <c r="C302" s="8"/>
      <c r="D302" s="8"/>
      <c r="E302" s="8"/>
      <c r="F302" s="8"/>
      <c r="G302" s="136"/>
      <c r="H302" s="136"/>
      <c r="I302" s="132"/>
      <c r="J302" s="132"/>
      <c r="K302" s="132"/>
      <c r="L302" s="132"/>
      <c r="M302" s="132"/>
      <c r="N302" s="132"/>
      <c r="O302" s="8"/>
      <c r="P302" s="8"/>
      <c r="Q302" s="8"/>
      <c r="R302" s="8"/>
      <c r="S302" s="8"/>
      <c r="T302" s="8"/>
      <c r="U302" s="8"/>
      <c r="V302" s="8"/>
      <c r="W302" s="8"/>
      <c r="X302" s="8"/>
      <c r="Y302" s="8"/>
      <c r="Z302" s="136"/>
      <c r="AA302" s="136"/>
      <c r="AB302" s="8"/>
      <c r="AC302" s="8"/>
      <c r="AD302" s="8"/>
      <c r="AE302" s="8"/>
    </row>
    <row r="303" ht="15.75" customHeight="1">
      <c r="A303" s="8"/>
      <c r="B303" s="8"/>
      <c r="C303" s="8"/>
      <c r="D303" s="8"/>
      <c r="E303" s="8"/>
      <c r="F303" s="8"/>
      <c r="G303" s="136"/>
      <c r="H303" s="136"/>
      <c r="I303" s="132"/>
      <c r="J303" s="132"/>
      <c r="K303" s="132"/>
      <c r="L303" s="132"/>
      <c r="M303" s="132"/>
      <c r="N303" s="132"/>
      <c r="O303" s="8"/>
      <c r="P303" s="8"/>
      <c r="Q303" s="8"/>
      <c r="R303" s="8"/>
      <c r="S303" s="8"/>
      <c r="T303" s="8"/>
      <c r="U303" s="8"/>
      <c r="V303" s="8"/>
      <c r="W303" s="8"/>
      <c r="X303" s="8"/>
      <c r="Y303" s="8"/>
      <c r="Z303" s="136"/>
      <c r="AA303" s="136"/>
      <c r="AB303" s="8"/>
      <c r="AC303" s="8"/>
      <c r="AD303" s="8"/>
      <c r="AE303" s="8"/>
    </row>
    <row r="304" ht="15.75" customHeight="1">
      <c r="A304" s="8"/>
      <c r="B304" s="8"/>
      <c r="C304" s="8"/>
      <c r="D304" s="8"/>
      <c r="E304" s="8"/>
      <c r="F304" s="8"/>
      <c r="G304" s="136"/>
      <c r="H304" s="136"/>
      <c r="I304" s="132"/>
      <c r="J304" s="132"/>
      <c r="K304" s="132"/>
      <c r="L304" s="132"/>
      <c r="M304" s="132"/>
      <c r="N304" s="132"/>
      <c r="O304" s="8"/>
      <c r="P304" s="8"/>
      <c r="Q304" s="8"/>
      <c r="R304" s="8"/>
      <c r="S304" s="8"/>
      <c r="T304" s="8"/>
      <c r="U304" s="8"/>
      <c r="V304" s="8"/>
      <c r="W304" s="8"/>
      <c r="X304" s="8"/>
      <c r="Y304" s="8"/>
      <c r="Z304" s="136"/>
      <c r="AA304" s="136"/>
      <c r="AB304" s="8"/>
      <c r="AC304" s="8"/>
      <c r="AD304" s="8"/>
      <c r="AE304" s="8"/>
    </row>
    <row r="305" ht="15.75" customHeight="1">
      <c r="A305" s="8"/>
      <c r="B305" s="8"/>
      <c r="C305" s="8"/>
      <c r="D305" s="8"/>
      <c r="E305" s="8"/>
      <c r="F305" s="8"/>
      <c r="G305" s="136"/>
      <c r="H305" s="136"/>
      <c r="I305" s="132"/>
      <c r="J305" s="132"/>
      <c r="K305" s="132"/>
      <c r="L305" s="132"/>
      <c r="M305" s="132"/>
      <c r="N305" s="132"/>
      <c r="O305" s="8"/>
      <c r="P305" s="8"/>
      <c r="Q305" s="8"/>
      <c r="R305" s="8"/>
      <c r="S305" s="8"/>
      <c r="T305" s="8"/>
      <c r="U305" s="8"/>
      <c r="V305" s="8"/>
      <c r="W305" s="8"/>
      <c r="X305" s="8"/>
      <c r="Y305" s="8"/>
      <c r="Z305" s="136"/>
      <c r="AA305" s="136"/>
      <c r="AB305" s="8"/>
      <c r="AC305" s="8"/>
      <c r="AD305" s="8"/>
      <c r="AE305" s="8"/>
    </row>
    <row r="306" ht="15.75" customHeight="1">
      <c r="A306" s="8"/>
      <c r="B306" s="8"/>
      <c r="C306" s="8"/>
      <c r="D306" s="8"/>
      <c r="E306" s="8"/>
      <c r="F306" s="8"/>
      <c r="G306" s="136"/>
      <c r="H306" s="136"/>
      <c r="I306" s="132"/>
      <c r="J306" s="132"/>
      <c r="K306" s="132"/>
      <c r="L306" s="132"/>
      <c r="M306" s="132"/>
      <c r="N306" s="132"/>
      <c r="O306" s="8"/>
      <c r="P306" s="8"/>
      <c r="Q306" s="8"/>
      <c r="R306" s="8"/>
      <c r="S306" s="8"/>
      <c r="T306" s="8"/>
      <c r="U306" s="8"/>
      <c r="V306" s="8"/>
      <c r="W306" s="8"/>
      <c r="X306" s="8"/>
      <c r="Y306" s="8"/>
      <c r="Z306" s="136"/>
      <c r="AA306" s="136"/>
      <c r="AB306" s="8"/>
      <c r="AC306" s="8"/>
      <c r="AD306" s="8"/>
      <c r="AE306" s="8"/>
    </row>
    <row r="307" ht="15.75" customHeight="1">
      <c r="A307" s="8"/>
      <c r="B307" s="8"/>
      <c r="C307" s="8"/>
      <c r="D307" s="8"/>
      <c r="E307" s="8"/>
      <c r="F307" s="8"/>
      <c r="G307" s="136"/>
      <c r="H307" s="136"/>
      <c r="I307" s="132"/>
      <c r="J307" s="132"/>
      <c r="K307" s="132"/>
      <c r="L307" s="132"/>
      <c r="M307" s="132"/>
      <c r="N307" s="132"/>
      <c r="O307" s="8"/>
      <c r="P307" s="8"/>
      <c r="Q307" s="8"/>
      <c r="R307" s="8"/>
      <c r="S307" s="8"/>
      <c r="T307" s="8"/>
      <c r="U307" s="8"/>
      <c r="V307" s="8"/>
      <c r="W307" s="8"/>
      <c r="X307" s="8"/>
      <c r="Y307" s="8"/>
      <c r="Z307" s="136"/>
      <c r="AA307" s="136"/>
      <c r="AB307" s="8"/>
      <c r="AC307" s="8"/>
      <c r="AD307" s="8"/>
      <c r="AE307" s="8"/>
    </row>
    <row r="308" ht="15.75" customHeight="1">
      <c r="A308" s="8"/>
      <c r="B308" s="8"/>
      <c r="C308" s="8"/>
      <c r="D308" s="8"/>
      <c r="E308" s="8"/>
      <c r="F308" s="8"/>
      <c r="G308" s="136"/>
      <c r="H308" s="136"/>
      <c r="I308" s="132"/>
      <c r="J308" s="132"/>
      <c r="K308" s="132"/>
      <c r="L308" s="132"/>
      <c r="M308" s="132"/>
      <c r="N308" s="132"/>
      <c r="O308" s="8"/>
      <c r="P308" s="8"/>
      <c r="Q308" s="8"/>
      <c r="R308" s="8"/>
      <c r="S308" s="8"/>
      <c r="T308" s="8"/>
      <c r="U308" s="8"/>
      <c r="V308" s="8"/>
      <c r="W308" s="8"/>
      <c r="X308" s="8"/>
      <c r="Y308" s="8"/>
      <c r="Z308" s="136"/>
      <c r="AA308" s="136"/>
      <c r="AB308" s="8"/>
      <c r="AC308" s="8"/>
      <c r="AD308" s="8"/>
      <c r="AE308" s="8"/>
    </row>
    <row r="309" ht="15.75" customHeight="1">
      <c r="A309" s="8"/>
      <c r="B309" s="8"/>
      <c r="C309" s="8"/>
      <c r="D309" s="8"/>
      <c r="E309" s="8"/>
      <c r="F309" s="8"/>
      <c r="G309" s="136"/>
      <c r="H309" s="136"/>
      <c r="I309" s="132"/>
      <c r="J309" s="132"/>
      <c r="K309" s="132"/>
      <c r="L309" s="132"/>
      <c r="M309" s="132"/>
      <c r="N309" s="132"/>
      <c r="O309" s="8"/>
      <c r="P309" s="8"/>
      <c r="Q309" s="8"/>
      <c r="R309" s="8"/>
      <c r="S309" s="8"/>
      <c r="T309" s="8"/>
      <c r="U309" s="8"/>
      <c r="V309" s="8"/>
      <c r="W309" s="8"/>
      <c r="X309" s="8"/>
      <c r="Y309" s="8"/>
      <c r="Z309" s="136"/>
      <c r="AA309" s="136"/>
      <c r="AB309" s="8"/>
      <c r="AC309" s="8"/>
      <c r="AD309" s="8"/>
      <c r="AE309" s="8"/>
    </row>
    <row r="310" ht="15.75" customHeight="1">
      <c r="A310" s="8"/>
      <c r="B310" s="8"/>
      <c r="C310" s="8"/>
      <c r="D310" s="8"/>
      <c r="E310" s="8"/>
      <c r="F310" s="8"/>
      <c r="G310" s="136"/>
      <c r="H310" s="136"/>
      <c r="I310" s="132"/>
      <c r="J310" s="132"/>
      <c r="K310" s="132"/>
      <c r="L310" s="132"/>
      <c r="M310" s="132"/>
      <c r="N310" s="132"/>
      <c r="O310" s="8"/>
      <c r="P310" s="8"/>
      <c r="Q310" s="8"/>
      <c r="R310" s="8"/>
      <c r="S310" s="8"/>
      <c r="T310" s="8"/>
      <c r="U310" s="8"/>
      <c r="V310" s="8"/>
      <c r="W310" s="8"/>
      <c r="X310" s="8"/>
      <c r="Y310" s="8"/>
      <c r="Z310" s="136"/>
      <c r="AA310" s="136"/>
      <c r="AB310" s="8"/>
      <c r="AC310" s="8"/>
      <c r="AD310" s="8"/>
      <c r="AE310" s="8"/>
    </row>
    <row r="311" ht="15.75" customHeight="1">
      <c r="A311" s="8"/>
      <c r="B311" s="8"/>
      <c r="C311" s="8"/>
      <c r="D311" s="8"/>
      <c r="E311" s="8"/>
      <c r="F311" s="8"/>
      <c r="G311" s="136"/>
      <c r="H311" s="136"/>
      <c r="I311" s="132"/>
      <c r="J311" s="132"/>
      <c r="K311" s="132"/>
      <c r="L311" s="132"/>
      <c r="M311" s="132"/>
      <c r="N311" s="132"/>
      <c r="O311" s="8"/>
      <c r="P311" s="8"/>
      <c r="Q311" s="8"/>
      <c r="R311" s="8"/>
      <c r="S311" s="8"/>
      <c r="T311" s="8"/>
      <c r="U311" s="8"/>
      <c r="V311" s="8"/>
      <c r="W311" s="8"/>
      <c r="X311" s="8"/>
      <c r="Y311" s="8"/>
      <c r="Z311" s="136"/>
      <c r="AA311" s="136"/>
      <c r="AB311" s="8"/>
      <c r="AC311" s="8"/>
      <c r="AD311" s="8"/>
      <c r="AE311" s="8"/>
    </row>
    <row r="312" ht="15.75" customHeight="1">
      <c r="A312" s="8"/>
      <c r="B312" s="8"/>
      <c r="C312" s="8"/>
      <c r="D312" s="8"/>
      <c r="E312" s="8"/>
      <c r="F312" s="8"/>
      <c r="G312" s="136"/>
      <c r="H312" s="136"/>
      <c r="I312" s="132"/>
      <c r="J312" s="132"/>
      <c r="K312" s="132"/>
      <c r="L312" s="132"/>
      <c r="M312" s="132"/>
      <c r="N312" s="132"/>
      <c r="O312" s="8"/>
      <c r="P312" s="8"/>
      <c r="Q312" s="8"/>
      <c r="R312" s="8"/>
      <c r="S312" s="8"/>
      <c r="T312" s="8"/>
      <c r="U312" s="8"/>
      <c r="V312" s="8"/>
      <c r="W312" s="8"/>
      <c r="X312" s="8"/>
      <c r="Y312" s="8"/>
      <c r="Z312" s="136"/>
      <c r="AA312" s="136"/>
      <c r="AB312" s="8"/>
      <c r="AC312" s="8"/>
      <c r="AD312" s="8"/>
      <c r="AE312" s="8"/>
    </row>
    <row r="313" ht="15.75" customHeight="1">
      <c r="A313" s="8"/>
      <c r="B313" s="8"/>
      <c r="C313" s="8"/>
      <c r="D313" s="8"/>
      <c r="E313" s="8"/>
      <c r="F313" s="8"/>
      <c r="G313" s="136"/>
      <c r="H313" s="136"/>
      <c r="I313" s="132"/>
      <c r="J313" s="132"/>
      <c r="K313" s="132"/>
      <c r="L313" s="132"/>
      <c r="M313" s="132"/>
      <c r="N313" s="132"/>
      <c r="O313" s="8"/>
      <c r="P313" s="8"/>
      <c r="Q313" s="8"/>
      <c r="R313" s="8"/>
      <c r="S313" s="8"/>
      <c r="T313" s="8"/>
      <c r="U313" s="8"/>
      <c r="V313" s="8"/>
      <c r="W313" s="8"/>
      <c r="X313" s="8"/>
      <c r="Y313" s="8"/>
      <c r="Z313" s="136"/>
      <c r="AA313" s="136"/>
      <c r="AB313" s="8"/>
      <c r="AC313" s="8"/>
      <c r="AD313" s="8"/>
      <c r="AE313" s="8"/>
    </row>
    <row r="314" ht="15.75" customHeight="1">
      <c r="A314" s="8"/>
      <c r="B314" s="8"/>
      <c r="C314" s="8"/>
      <c r="D314" s="8"/>
      <c r="E314" s="8"/>
      <c r="F314" s="8"/>
      <c r="G314" s="136"/>
      <c r="H314" s="136"/>
      <c r="I314" s="132"/>
      <c r="J314" s="132"/>
      <c r="K314" s="132"/>
      <c r="L314" s="132"/>
      <c r="M314" s="132"/>
      <c r="N314" s="132"/>
      <c r="O314" s="8"/>
      <c r="P314" s="8"/>
      <c r="Q314" s="8"/>
      <c r="R314" s="8"/>
      <c r="S314" s="8"/>
      <c r="T314" s="8"/>
      <c r="U314" s="8"/>
      <c r="V314" s="8"/>
      <c r="W314" s="8"/>
      <c r="X314" s="8"/>
      <c r="Y314" s="8"/>
      <c r="Z314" s="136"/>
      <c r="AA314" s="136"/>
      <c r="AB314" s="8"/>
      <c r="AC314" s="8"/>
      <c r="AD314" s="8"/>
      <c r="AE314" s="8"/>
    </row>
    <row r="315" ht="15.75" customHeight="1">
      <c r="A315" s="8"/>
      <c r="B315" s="8"/>
      <c r="C315" s="8"/>
      <c r="D315" s="8"/>
      <c r="E315" s="8"/>
      <c r="F315" s="8"/>
      <c r="G315" s="136"/>
      <c r="H315" s="136"/>
      <c r="I315" s="132"/>
      <c r="J315" s="132"/>
      <c r="K315" s="132"/>
      <c r="L315" s="132"/>
      <c r="M315" s="132"/>
      <c r="N315" s="132"/>
      <c r="O315" s="8"/>
      <c r="P315" s="8"/>
      <c r="Q315" s="8"/>
      <c r="R315" s="8"/>
      <c r="S315" s="8"/>
      <c r="T315" s="8"/>
      <c r="U315" s="8"/>
      <c r="V315" s="8"/>
      <c r="W315" s="8"/>
      <c r="X315" s="8"/>
      <c r="Y315" s="8"/>
      <c r="Z315" s="136"/>
      <c r="AA315" s="136"/>
      <c r="AB315" s="8"/>
      <c r="AC315" s="8"/>
      <c r="AD315" s="8"/>
      <c r="AE315" s="8"/>
    </row>
    <row r="316" ht="15.75" customHeight="1">
      <c r="A316" s="8"/>
      <c r="B316" s="8"/>
      <c r="C316" s="8"/>
      <c r="D316" s="8"/>
      <c r="E316" s="8"/>
      <c r="F316" s="8"/>
      <c r="G316" s="136"/>
      <c r="H316" s="136"/>
      <c r="I316" s="132"/>
      <c r="J316" s="132"/>
      <c r="K316" s="132"/>
      <c r="L316" s="132"/>
      <c r="M316" s="132"/>
      <c r="N316" s="132"/>
      <c r="O316" s="8"/>
      <c r="P316" s="8"/>
      <c r="Q316" s="8"/>
      <c r="R316" s="8"/>
      <c r="S316" s="8"/>
      <c r="T316" s="8"/>
      <c r="U316" s="8"/>
      <c r="V316" s="8"/>
      <c r="W316" s="8"/>
      <c r="X316" s="8"/>
      <c r="Y316" s="8"/>
      <c r="Z316" s="136"/>
      <c r="AA316" s="136"/>
      <c r="AB316" s="8"/>
      <c r="AC316" s="8"/>
      <c r="AD316" s="8"/>
      <c r="AE316" s="8"/>
    </row>
    <row r="317" ht="15.75" customHeight="1">
      <c r="A317" s="8"/>
      <c r="B317" s="8"/>
      <c r="C317" s="8"/>
      <c r="D317" s="8"/>
      <c r="E317" s="8"/>
      <c r="F317" s="8"/>
      <c r="G317" s="136"/>
      <c r="H317" s="136"/>
      <c r="I317" s="132"/>
      <c r="J317" s="132"/>
      <c r="K317" s="132"/>
      <c r="L317" s="132"/>
      <c r="M317" s="132"/>
      <c r="N317" s="132"/>
      <c r="O317" s="8"/>
      <c r="P317" s="8"/>
      <c r="Q317" s="8"/>
      <c r="R317" s="8"/>
      <c r="S317" s="8"/>
      <c r="T317" s="8"/>
      <c r="U317" s="8"/>
      <c r="V317" s="8"/>
      <c r="W317" s="8"/>
      <c r="X317" s="8"/>
      <c r="Y317" s="8"/>
      <c r="Z317" s="136"/>
      <c r="AA317" s="136"/>
      <c r="AB317" s="8"/>
      <c r="AC317" s="8"/>
      <c r="AD317" s="8"/>
      <c r="AE317" s="8"/>
    </row>
    <row r="318" ht="15.75" customHeight="1">
      <c r="A318" s="8"/>
      <c r="B318" s="8"/>
      <c r="C318" s="8"/>
      <c r="D318" s="8"/>
      <c r="E318" s="8"/>
      <c r="F318" s="8"/>
      <c r="G318" s="136"/>
      <c r="H318" s="136"/>
      <c r="I318" s="132"/>
      <c r="J318" s="132"/>
      <c r="K318" s="132"/>
      <c r="L318" s="132"/>
      <c r="M318" s="132"/>
      <c r="N318" s="132"/>
      <c r="O318" s="8"/>
      <c r="P318" s="8"/>
      <c r="Q318" s="8"/>
      <c r="R318" s="8"/>
      <c r="S318" s="8"/>
      <c r="T318" s="8"/>
      <c r="U318" s="8"/>
      <c r="V318" s="8"/>
      <c r="W318" s="8"/>
      <c r="X318" s="8"/>
      <c r="Y318" s="8"/>
      <c r="Z318" s="136"/>
      <c r="AA318" s="136"/>
      <c r="AB318" s="8"/>
      <c r="AC318" s="8"/>
      <c r="AD318" s="8"/>
      <c r="AE318" s="8"/>
    </row>
    <row r="319" ht="15.75" customHeight="1">
      <c r="A319" s="8"/>
      <c r="B319" s="8"/>
      <c r="C319" s="8"/>
      <c r="D319" s="8"/>
      <c r="E319" s="8"/>
      <c r="F319" s="8"/>
      <c r="G319" s="136"/>
      <c r="H319" s="136"/>
      <c r="I319" s="132"/>
      <c r="J319" s="132"/>
      <c r="K319" s="132"/>
      <c r="L319" s="132"/>
      <c r="M319" s="132"/>
      <c r="N319" s="132"/>
      <c r="O319" s="8"/>
      <c r="P319" s="8"/>
      <c r="Q319" s="8"/>
      <c r="R319" s="8"/>
      <c r="S319" s="8"/>
      <c r="T319" s="8"/>
      <c r="U319" s="8"/>
      <c r="V319" s="8"/>
      <c r="W319" s="8"/>
      <c r="X319" s="8"/>
      <c r="Y319" s="8"/>
      <c r="Z319" s="136"/>
      <c r="AA319" s="136"/>
      <c r="AB319" s="8"/>
      <c r="AC319" s="8"/>
      <c r="AD319" s="8"/>
      <c r="AE319" s="8"/>
    </row>
    <row r="320" ht="15.75" customHeight="1">
      <c r="A320" s="8"/>
      <c r="B320" s="8"/>
      <c r="C320" s="8"/>
      <c r="D320" s="8"/>
      <c r="E320" s="8"/>
      <c r="F320" s="8"/>
      <c r="G320" s="136"/>
      <c r="H320" s="136"/>
      <c r="I320" s="132"/>
      <c r="J320" s="132"/>
      <c r="K320" s="132"/>
      <c r="L320" s="132"/>
      <c r="M320" s="132"/>
      <c r="N320" s="132"/>
      <c r="O320" s="8"/>
      <c r="P320" s="8"/>
      <c r="Q320" s="8"/>
      <c r="R320" s="8"/>
      <c r="S320" s="8"/>
      <c r="T320" s="8"/>
      <c r="U320" s="8"/>
      <c r="V320" s="8"/>
      <c r="W320" s="8"/>
      <c r="X320" s="8"/>
      <c r="Y320" s="8"/>
      <c r="Z320" s="136"/>
      <c r="AA320" s="136"/>
      <c r="AB320" s="8"/>
      <c r="AC320" s="8"/>
      <c r="AD320" s="8"/>
      <c r="AE320" s="8"/>
    </row>
    <row r="321" ht="15.75" customHeight="1">
      <c r="A321" s="8"/>
      <c r="B321" s="8"/>
      <c r="C321" s="8"/>
      <c r="D321" s="8"/>
      <c r="E321" s="8"/>
      <c r="F321" s="8"/>
      <c r="G321" s="136"/>
      <c r="H321" s="136"/>
      <c r="I321" s="132"/>
      <c r="J321" s="132"/>
      <c r="K321" s="132"/>
      <c r="L321" s="132"/>
      <c r="M321" s="132"/>
      <c r="N321" s="132"/>
      <c r="O321" s="8"/>
      <c r="P321" s="8"/>
      <c r="Q321" s="8"/>
      <c r="R321" s="8"/>
      <c r="S321" s="8"/>
      <c r="T321" s="8"/>
      <c r="U321" s="8"/>
      <c r="V321" s="8"/>
      <c r="W321" s="8"/>
      <c r="X321" s="8"/>
      <c r="Y321" s="8"/>
      <c r="Z321" s="136"/>
      <c r="AA321" s="136"/>
      <c r="AB321" s="8"/>
      <c r="AC321" s="8"/>
      <c r="AD321" s="8"/>
      <c r="AE321" s="8"/>
    </row>
    <row r="322" ht="15.75" customHeight="1">
      <c r="A322" s="8"/>
      <c r="B322" s="8"/>
      <c r="C322" s="8"/>
      <c r="D322" s="8"/>
      <c r="E322" s="8"/>
      <c r="F322" s="8"/>
      <c r="G322" s="136"/>
      <c r="H322" s="136"/>
      <c r="I322" s="132"/>
      <c r="J322" s="132"/>
      <c r="K322" s="132"/>
      <c r="L322" s="132"/>
      <c r="M322" s="132"/>
      <c r="N322" s="132"/>
      <c r="O322" s="8"/>
      <c r="P322" s="8"/>
      <c r="Q322" s="8"/>
      <c r="R322" s="8"/>
      <c r="S322" s="8"/>
      <c r="T322" s="8"/>
      <c r="U322" s="8"/>
      <c r="V322" s="8"/>
      <c r="W322" s="8"/>
      <c r="X322" s="8"/>
      <c r="Y322" s="8"/>
      <c r="Z322" s="136"/>
      <c r="AA322" s="136"/>
      <c r="AB322" s="8"/>
      <c r="AC322" s="8"/>
      <c r="AD322" s="8"/>
      <c r="AE322" s="8"/>
    </row>
    <row r="323" ht="15.75" customHeight="1">
      <c r="A323" s="8"/>
      <c r="B323" s="8"/>
      <c r="C323" s="8"/>
      <c r="D323" s="8"/>
      <c r="E323" s="8"/>
      <c r="F323" s="8"/>
      <c r="G323" s="136"/>
      <c r="H323" s="136"/>
      <c r="I323" s="132"/>
      <c r="J323" s="132"/>
      <c r="K323" s="132"/>
      <c r="L323" s="132"/>
      <c r="M323" s="132"/>
      <c r="N323" s="132"/>
      <c r="O323" s="8"/>
      <c r="P323" s="8"/>
      <c r="Q323" s="8"/>
      <c r="R323" s="8"/>
      <c r="S323" s="8"/>
      <c r="T323" s="8"/>
      <c r="U323" s="8"/>
      <c r="V323" s="8"/>
      <c r="W323" s="8"/>
      <c r="X323" s="8"/>
      <c r="Y323" s="8"/>
      <c r="Z323" s="136"/>
      <c r="AA323" s="136"/>
      <c r="AB323" s="8"/>
      <c r="AC323" s="8"/>
      <c r="AD323" s="8"/>
      <c r="AE323" s="8"/>
    </row>
    <row r="324" ht="15.75" customHeight="1">
      <c r="A324" s="8"/>
      <c r="B324" s="8"/>
      <c r="C324" s="8"/>
      <c r="D324" s="8"/>
      <c r="E324" s="8"/>
      <c r="F324" s="8"/>
      <c r="G324" s="136"/>
      <c r="H324" s="136"/>
      <c r="I324" s="132"/>
      <c r="J324" s="132"/>
      <c r="K324" s="132"/>
      <c r="L324" s="132"/>
      <c r="M324" s="132"/>
      <c r="N324" s="132"/>
      <c r="O324" s="8"/>
      <c r="P324" s="8"/>
      <c r="Q324" s="8"/>
      <c r="R324" s="8"/>
      <c r="S324" s="8"/>
      <c r="T324" s="8"/>
      <c r="U324" s="8"/>
      <c r="V324" s="8"/>
      <c r="W324" s="8"/>
      <c r="X324" s="8"/>
      <c r="Y324" s="8"/>
      <c r="Z324" s="136"/>
      <c r="AA324" s="136"/>
      <c r="AB324" s="8"/>
      <c r="AC324" s="8"/>
      <c r="AD324" s="8"/>
      <c r="AE324" s="8"/>
    </row>
    <row r="325" ht="15.75" customHeight="1">
      <c r="A325" s="8"/>
      <c r="B325" s="8"/>
      <c r="C325" s="8"/>
      <c r="D325" s="8"/>
      <c r="E325" s="8"/>
      <c r="F325" s="8"/>
      <c r="G325" s="136"/>
      <c r="H325" s="136"/>
      <c r="I325" s="132"/>
      <c r="J325" s="132"/>
      <c r="K325" s="132"/>
      <c r="L325" s="132"/>
      <c r="M325" s="132"/>
      <c r="N325" s="132"/>
      <c r="O325" s="8"/>
      <c r="P325" s="8"/>
      <c r="Q325" s="8"/>
      <c r="R325" s="8"/>
      <c r="S325" s="8"/>
      <c r="T325" s="8"/>
      <c r="U325" s="8"/>
      <c r="V325" s="8"/>
      <c r="W325" s="8"/>
      <c r="X325" s="8"/>
      <c r="Y325" s="8"/>
      <c r="Z325" s="136"/>
      <c r="AA325" s="136"/>
      <c r="AB325" s="8"/>
      <c r="AC325" s="8"/>
      <c r="AD325" s="8"/>
      <c r="AE325" s="8"/>
    </row>
    <row r="326" ht="15.75" customHeight="1">
      <c r="A326" s="8"/>
      <c r="B326" s="8"/>
      <c r="C326" s="8"/>
      <c r="D326" s="8"/>
      <c r="E326" s="8"/>
      <c r="F326" s="8"/>
      <c r="G326" s="136"/>
      <c r="H326" s="136"/>
      <c r="I326" s="132"/>
      <c r="J326" s="132"/>
      <c r="K326" s="132"/>
      <c r="L326" s="132"/>
      <c r="M326" s="132"/>
      <c r="N326" s="132"/>
      <c r="O326" s="8"/>
      <c r="P326" s="8"/>
      <c r="Q326" s="8"/>
      <c r="R326" s="8"/>
      <c r="S326" s="8"/>
      <c r="T326" s="8"/>
      <c r="U326" s="8"/>
      <c r="V326" s="8"/>
      <c r="W326" s="8"/>
      <c r="X326" s="8"/>
      <c r="Y326" s="8"/>
      <c r="Z326" s="136"/>
      <c r="AA326" s="136"/>
      <c r="AB326" s="8"/>
      <c r="AC326" s="8"/>
      <c r="AD326" s="8"/>
      <c r="AE326" s="8"/>
    </row>
    <row r="327" ht="15.75" customHeight="1">
      <c r="A327" s="8"/>
      <c r="B327" s="8"/>
      <c r="C327" s="8"/>
      <c r="D327" s="8"/>
      <c r="E327" s="8"/>
      <c r="F327" s="8"/>
      <c r="G327" s="136"/>
      <c r="H327" s="136"/>
      <c r="I327" s="132"/>
      <c r="J327" s="132"/>
      <c r="K327" s="132"/>
      <c r="L327" s="132"/>
      <c r="M327" s="132"/>
      <c r="N327" s="132"/>
      <c r="O327" s="8"/>
      <c r="P327" s="8"/>
      <c r="Q327" s="8"/>
      <c r="R327" s="8"/>
      <c r="S327" s="8"/>
      <c r="T327" s="8"/>
      <c r="U327" s="8"/>
      <c r="V327" s="8"/>
      <c r="W327" s="8"/>
      <c r="X327" s="8"/>
      <c r="Y327" s="8"/>
      <c r="Z327" s="136"/>
      <c r="AA327" s="136"/>
      <c r="AB327" s="8"/>
      <c r="AC327" s="8"/>
      <c r="AD327" s="8"/>
      <c r="AE327" s="8"/>
    </row>
    <row r="328" ht="15.75" customHeight="1">
      <c r="A328" s="8"/>
      <c r="B328" s="8"/>
      <c r="C328" s="8"/>
      <c r="D328" s="8"/>
      <c r="E328" s="8"/>
      <c r="F328" s="8"/>
      <c r="G328" s="136"/>
      <c r="H328" s="136"/>
      <c r="I328" s="132"/>
      <c r="J328" s="132"/>
      <c r="K328" s="132"/>
      <c r="L328" s="132"/>
      <c r="M328" s="132"/>
      <c r="N328" s="132"/>
      <c r="O328" s="8"/>
      <c r="P328" s="8"/>
      <c r="Q328" s="8"/>
      <c r="R328" s="8"/>
      <c r="S328" s="8"/>
      <c r="T328" s="8"/>
      <c r="U328" s="8"/>
      <c r="V328" s="8"/>
      <c r="W328" s="8"/>
      <c r="X328" s="8"/>
      <c r="Y328" s="8"/>
      <c r="Z328" s="136"/>
      <c r="AA328" s="136"/>
      <c r="AB328" s="8"/>
      <c r="AC328" s="8"/>
      <c r="AD328" s="8"/>
      <c r="AE328" s="8"/>
    </row>
    <row r="329" ht="15.75" customHeight="1">
      <c r="A329" s="8"/>
      <c r="B329" s="8"/>
      <c r="C329" s="8"/>
      <c r="D329" s="8"/>
      <c r="E329" s="8"/>
      <c r="F329" s="8"/>
      <c r="G329" s="136"/>
      <c r="H329" s="136"/>
      <c r="I329" s="132"/>
      <c r="J329" s="132"/>
      <c r="K329" s="132"/>
      <c r="L329" s="132"/>
      <c r="M329" s="132"/>
      <c r="N329" s="132"/>
      <c r="O329" s="8"/>
      <c r="P329" s="8"/>
      <c r="Q329" s="8"/>
      <c r="R329" s="8"/>
      <c r="S329" s="8"/>
      <c r="T329" s="8"/>
      <c r="U329" s="8"/>
      <c r="V329" s="8"/>
      <c r="W329" s="8"/>
      <c r="X329" s="8"/>
      <c r="Y329" s="8"/>
      <c r="Z329" s="136"/>
      <c r="AA329" s="136"/>
      <c r="AB329" s="8"/>
      <c r="AC329" s="8"/>
      <c r="AD329" s="8"/>
      <c r="AE329" s="8"/>
    </row>
    <row r="330" ht="15.75" customHeight="1">
      <c r="A330" s="8"/>
      <c r="B330" s="8"/>
      <c r="C330" s="8"/>
      <c r="D330" s="8"/>
      <c r="E330" s="8"/>
      <c r="F330" s="8"/>
      <c r="G330" s="136"/>
      <c r="H330" s="136"/>
      <c r="I330" s="132"/>
      <c r="J330" s="132"/>
      <c r="K330" s="132"/>
      <c r="L330" s="132"/>
      <c r="M330" s="132"/>
      <c r="N330" s="132"/>
      <c r="O330" s="8"/>
      <c r="P330" s="8"/>
      <c r="Q330" s="8"/>
      <c r="R330" s="8"/>
      <c r="S330" s="8"/>
      <c r="T330" s="8"/>
      <c r="U330" s="8"/>
      <c r="V330" s="8"/>
      <c r="W330" s="8"/>
      <c r="X330" s="8"/>
      <c r="Y330" s="8"/>
      <c r="Z330" s="136"/>
      <c r="AA330" s="136"/>
      <c r="AB330" s="8"/>
      <c r="AC330" s="8"/>
      <c r="AD330" s="8"/>
      <c r="AE330" s="8"/>
    </row>
    <row r="331" ht="15.75" customHeight="1">
      <c r="A331" s="8"/>
      <c r="B331" s="8"/>
      <c r="C331" s="8"/>
      <c r="D331" s="8"/>
      <c r="E331" s="8"/>
      <c r="F331" s="8"/>
      <c r="G331" s="136"/>
      <c r="H331" s="136"/>
      <c r="I331" s="132"/>
      <c r="J331" s="132"/>
      <c r="K331" s="132"/>
      <c r="L331" s="132"/>
      <c r="M331" s="132"/>
      <c r="N331" s="132"/>
      <c r="O331" s="8"/>
      <c r="P331" s="8"/>
      <c r="Q331" s="8"/>
      <c r="R331" s="8"/>
      <c r="S331" s="8"/>
      <c r="T331" s="8"/>
      <c r="U331" s="8"/>
      <c r="V331" s="8"/>
      <c r="W331" s="8"/>
      <c r="X331" s="8"/>
      <c r="Y331" s="8"/>
      <c r="Z331" s="136"/>
      <c r="AA331" s="136"/>
      <c r="AB331" s="8"/>
      <c r="AC331" s="8"/>
      <c r="AD331" s="8"/>
      <c r="AE331" s="8"/>
    </row>
    <row r="332" ht="15.75" customHeight="1">
      <c r="A332" s="8"/>
      <c r="B332" s="8"/>
      <c r="C332" s="8"/>
      <c r="D332" s="8"/>
      <c r="E332" s="8"/>
      <c r="F332" s="8"/>
      <c r="G332" s="136"/>
      <c r="H332" s="136"/>
      <c r="I332" s="132"/>
      <c r="J332" s="132"/>
      <c r="K332" s="132"/>
      <c r="L332" s="132"/>
      <c r="M332" s="132"/>
      <c r="N332" s="132"/>
      <c r="O332" s="8"/>
      <c r="P332" s="8"/>
      <c r="Q332" s="8"/>
      <c r="R332" s="8"/>
      <c r="S332" s="8"/>
      <c r="T332" s="8"/>
      <c r="U332" s="8"/>
      <c r="V332" s="8"/>
      <c r="W332" s="8"/>
      <c r="X332" s="8"/>
      <c r="Y332" s="8"/>
      <c r="Z332" s="136"/>
      <c r="AA332" s="136"/>
      <c r="AB332" s="8"/>
      <c r="AC332" s="8"/>
      <c r="AD332" s="8"/>
      <c r="AE332" s="8"/>
    </row>
    <row r="333" ht="15.75" customHeight="1">
      <c r="A333" s="8"/>
      <c r="B333" s="8"/>
      <c r="C333" s="8"/>
      <c r="D333" s="8"/>
      <c r="E333" s="8"/>
      <c r="F333" s="8"/>
      <c r="G333" s="136"/>
      <c r="H333" s="136"/>
      <c r="I333" s="132"/>
      <c r="J333" s="132"/>
      <c r="K333" s="132"/>
      <c r="L333" s="132"/>
      <c r="M333" s="132"/>
      <c r="N333" s="132"/>
      <c r="O333" s="8"/>
      <c r="P333" s="8"/>
      <c r="Q333" s="8"/>
      <c r="R333" s="8"/>
      <c r="S333" s="8"/>
      <c r="T333" s="8"/>
      <c r="U333" s="8"/>
      <c r="V333" s="8"/>
      <c r="W333" s="8"/>
      <c r="X333" s="8"/>
      <c r="Y333" s="8"/>
      <c r="Z333" s="136"/>
      <c r="AA333" s="136"/>
      <c r="AB333" s="8"/>
      <c r="AC333" s="8"/>
      <c r="AD333" s="8"/>
      <c r="AE333" s="8"/>
    </row>
    <row r="334" ht="15.75" customHeight="1">
      <c r="A334" s="8"/>
      <c r="B334" s="8"/>
      <c r="C334" s="8"/>
      <c r="D334" s="8"/>
      <c r="E334" s="8"/>
      <c r="F334" s="8"/>
      <c r="G334" s="136"/>
      <c r="H334" s="136"/>
      <c r="I334" s="132"/>
      <c r="J334" s="132"/>
      <c r="K334" s="132"/>
      <c r="L334" s="132"/>
      <c r="M334" s="132"/>
      <c r="N334" s="132"/>
      <c r="O334" s="8"/>
      <c r="P334" s="8"/>
      <c r="Q334" s="8"/>
      <c r="R334" s="8"/>
      <c r="S334" s="8"/>
      <c r="T334" s="8"/>
      <c r="U334" s="8"/>
      <c r="V334" s="8"/>
      <c r="W334" s="8"/>
      <c r="X334" s="8"/>
      <c r="Y334" s="8"/>
      <c r="Z334" s="136"/>
      <c r="AA334" s="136"/>
      <c r="AB334" s="8"/>
      <c r="AC334" s="8"/>
      <c r="AD334" s="8"/>
      <c r="AE334" s="8"/>
    </row>
    <row r="335" ht="15.75" customHeight="1">
      <c r="A335" s="8"/>
      <c r="B335" s="8"/>
      <c r="C335" s="8"/>
      <c r="D335" s="8"/>
      <c r="E335" s="8"/>
      <c r="F335" s="8"/>
      <c r="G335" s="136"/>
      <c r="H335" s="136"/>
      <c r="I335" s="132"/>
      <c r="J335" s="132"/>
      <c r="K335" s="132"/>
      <c r="L335" s="132"/>
      <c r="M335" s="132"/>
      <c r="N335" s="132"/>
      <c r="O335" s="8"/>
      <c r="P335" s="8"/>
      <c r="Q335" s="8"/>
      <c r="R335" s="8"/>
      <c r="S335" s="8"/>
      <c r="T335" s="8"/>
      <c r="U335" s="8"/>
      <c r="V335" s="8"/>
      <c r="W335" s="8"/>
      <c r="X335" s="8"/>
      <c r="Y335" s="8"/>
      <c r="Z335" s="136"/>
      <c r="AA335" s="136"/>
      <c r="AB335" s="8"/>
      <c r="AC335" s="8"/>
      <c r="AD335" s="8"/>
      <c r="AE335" s="8"/>
    </row>
    <row r="336" ht="15.75" customHeight="1">
      <c r="A336" s="8"/>
      <c r="B336" s="8"/>
      <c r="C336" s="8"/>
      <c r="D336" s="8"/>
      <c r="E336" s="8"/>
      <c r="F336" s="8"/>
      <c r="G336" s="136"/>
      <c r="H336" s="136"/>
      <c r="I336" s="132"/>
      <c r="J336" s="132"/>
      <c r="K336" s="132"/>
      <c r="L336" s="132"/>
      <c r="M336" s="132"/>
      <c r="N336" s="132"/>
      <c r="O336" s="8"/>
      <c r="P336" s="8"/>
      <c r="Q336" s="8"/>
      <c r="R336" s="8"/>
      <c r="S336" s="8"/>
      <c r="T336" s="8"/>
      <c r="U336" s="8"/>
      <c r="V336" s="8"/>
      <c r="W336" s="8"/>
      <c r="X336" s="8"/>
      <c r="Y336" s="8"/>
      <c r="Z336" s="136"/>
      <c r="AA336" s="136"/>
      <c r="AB336" s="8"/>
      <c r="AC336" s="8"/>
      <c r="AD336" s="8"/>
      <c r="AE336" s="8"/>
    </row>
    <row r="337" ht="15.75" customHeight="1">
      <c r="A337" s="8"/>
      <c r="B337" s="8"/>
      <c r="C337" s="8"/>
      <c r="D337" s="8"/>
      <c r="E337" s="8"/>
      <c r="F337" s="8"/>
      <c r="G337" s="136"/>
      <c r="H337" s="136"/>
      <c r="I337" s="132"/>
      <c r="J337" s="132"/>
      <c r="K337" s="132"/>
      <c r="L337" s="132"/>
      <c r="M337" s="132"/>
      <c r="N337" s="132"/>
      <c r="O337" s="8"/>
      <c r="P337" s="8"/>
      <c r="Q337" s="8"/>
      <c r="R337" s="8"/>
      <c r="S337" s="8"/>
      <c r="T337" s="8"/>
      <c r="U337" s="8"/>
      <c r="V337" s="8"/>
      <c r="W337" s="8"/>
      <c r="X337" s="8"/>
      <c r="Y337" s="8"/>
      <c r="Z337" s="136"/>
      <c r="AA337" s="136"/>
      <c r="AB337" s="8"/>
      <c r="AC337" s="8"/>
      <c r="AD337" s="8"/>
      <c r="AE337" s="8"/>
    </row>
    <row r="338" ht="15.75" customHeight="1">
      <c r="A338" s="8"/>
      <c r="B338" s="8"/>
      <c r="C338" s="8"/>
      <c r="D338" s="8"/>
      <c r="E338" s="8"/>
      <c r="F338" s="8"/>
      <c r="G338" s="136"/>
      <c r="H338" s="136"/>
      <c r="I338" s="132"/>
      <c r="J338" s="132"/>
      <c r="K338" s="132"/>
      <c r="L338" s="132"/>
      <c r="M338" s="132"/>
      <c r="N338" s="132"/>
      <c r="O338" s="8"/>
      <c r="P338" s="8"/>
      <c r="Q338" s="8"/>
      <c r="R338" s="8"/>
      <c r="S338" s="8"/>
      <c r="T338" s="8"/>
      <c r="U338" s="8"/>
      <c r="V338" s="8"/>
      <c r="W338" s="8"/>
      <c r="X338" s="8"/>
      <c r="Y338" s="8"/>
      <c r="Z338" s="136"/>
      <c r="AA338" s="136"/>
      <c r="AB338" s="8"/>
      <c r="AC338" s="8"/>
      <c r="AD338" s="8"/>
      <c r="AE338" s="8"/>
    </row>
    <row r="339" ht="15.75" customHeight="1">
      <c r="A339" s="8"/>
      <c r="B339" s="8"/>
      <c r="C339" s="8"/>
      <c r="D339" s="8"/>
      <c r="E339" s="8"/>
      <c r="F339" s="8"/>
      <c r="G339" s="136"/>
      <c r="H339" s="136"/>
      <c r="I339" s="132"/>
      <c r="J339" s="132"/>
      <c r="K339" s="132"/>
      <c r="L339" s="132"/>
      <c r="M339" s="132"/>
      <c r="N339" s="132"/>
      <c r="O339" s="8"/>
      <c r="P339" s="8"/>
      <c r="Q339" s="8"/>
      <c r="R339" s="8"/>
      <c r="S339" s="8"/>
      <c r="T339" s="8"/>
      <c r="U339" s="8"/>
      <c r="V339" s="8"/>
      <c r="W339" s="8"/>
      <c r="X339" s="8"/>
      <c r="Y339" s="8"/>
      <c r="Z339" s="136"/>
      <c r="AA339" s="136"/>
      <c r="AB339" s="8"/>
      <c r="AC339" s="8"/>
      <c r="AD339" s="8"/>
      <c r="AE339" s="8"/>
    </row>
    <row r="340" ht="15.75" customHeight="1">
      <c r="A340" s="8"/>
      <c r="B340" s="8"/>
      <c r="C340" s="8"/>
      <c r="D340" s="8"/>
      <c r="E340" s="8"/>
      <c r="F340" s="8"/>
      <c r="G340" s="136"/>
      <c r="H340" s="136"/>
      <c r="I340" s="132"/>
      <c r="J340" s="132"/>
      <c r="K340" s="132"/>
      <c r="L340" s="132"/>
      <c r="M340" s="132"/>
      <c r="N340" s="132"/>
      <c r="O340" s="8"/>
      <c r="P340" s="8"/>
      <c r="Q340" s="8"/>
      <c r="R340" s="8"/>
      <c r="S340" s="8"/>
      <c r="T340" s="8"/>
      <c r="U340" s="8"/>
      <c r="V340" s="8"/>
      <c r="W340" s="8"/>
      <c r="X340" s="8"/>
      <c r="Y340" s="8"/>
      <c r="Z340" s="136"/>
      <c r="AA340" s="136"/>
      <c r="AB340" s="8"/>
      <c r="AC340" s="8"/>
      <c r="AD340" s="8"/>
      <c r="AE340" s="8"/>
    </row>
    <row r="341" ht="15.75" customHeight="1">
      <c r="A341" s="8"/>
      <c r="B341" s="8"/>
      <c r="C341" s="8"/>
      <c r="D341" s="8"/>
      <c r="E341" s="8"/>
      <c r="F341" s="8"/>
      <c r="G341" s="136"/>
      <c r="H341" s="136"/>
      <c r="I341" s="132"/>
      <c r="J341" s="132"/>
      <c r="K341" s="132"/>
      <c r="L341" s="132"/>
      <c r="M341" s="132"/>
      <c r="N341" s="132"/>
      <c r="O341" s="8"/>
      <c r="P341" s="8"/>
      <c r="Q341" s="8"/>
      <c r="R341" s="8"/>
      <c r="S341" s="8"/>
      <c r="T341" s="8"/>
      <c r="U341" s="8"/>
      <c r="V341" s="8"/>
      <c r="W341" s="8"/>
      <c r="X341" s="8"/>
      <c r="Y341" s="8"/>
      <c r="Z341" s="136"/>
      <c r="AA341" s="136"/>
      <c r="AB341" s="8"/>
      <c r="AC341" s="8"/>
      <c r="AD341" s="8"/>
      <c r="AE341" s="8"/>
    </row>
    <row r="342" ht="15.75" customHeight="1">
      <c r="A342" s="8"/>
      <c r="B342" s="8"/>
      <c r="C342" s="8"/>
      <c r="D342" s="8"/>
      <c r="E342" s="8"/>
      <c r="F342" s="8"/>
      <c r="G342" s="136"/>
      <c r="H342" s="136"/>
      <c r="I342" s="132"/>
      <c r="J342" s="132"/>
      <c r="K342" s="132"/>
      <c r="L342" s="132"/>
      <c r="M342" s="132"/>
      <c r="N342" s="132"/>
      <c r="O342" s="8"/>
      <c r="P342" s="8"/>
      <c r="Q342" s="8"/>
      <c r="R342" s="8"/>
      <c r="S342" s="8"/>
      <c r="T342" s="8"/>
      <c r="U342" s="8"/>
      <c r="V342" s="8"/>
      <c r="W342" s="8"/>
      <c r="X342" s="8"/>
      <c r="Y342" s="8"/>
      <c r="Z342" s="136"/>
      <c r="AA342" s="136"/>
      <c r="AB342" s="8"/>
      <c r="AC342" s="8"/>
      <c r="AD342" s="8"/>
      <c r="AE342" s="8"/>
    </row>
    <row r="343" ht="15.75" customHeight="1">
      <c r="A343" s="8"/>
      <c r="B343" s="8"/>
      <c r="C343" s="8"/>
      <c r="D343" s="8"/>
      <c r="E343" s="8"/>
      <c r="F343" s="8"/>
      <c r="G343" s="136"/>
      <c r="H343" s="136"/>
      <c r="I343" s="132"/>
      <c r="J343" s="132"/>
      <c r="K343" s="132"/>
      <c r="L343" s="132"/>
      <c r="M343" s="132"/>
      <c r="N343" s="132"/>
      <c r="O343" s="8"/>
      <c r="P343" s="8"/>
      <c r="Q343" s="8"/>
      <c r="R343" s="8"/>
      <c r="S343" s="8"/>
      <c r="T343" s="8"/>
      <c r="U343" s="8"/>
      <c r="V343" s="8"/>
      <c r="W343" s="8"/>
      <c r="X343" s="8"/>
      <c r="Y343" s="8"/>
      <c r="Z343" s="136"/>
      <c r="AA343" s="136"/>
      <c r="AB343" s="8"/>
      <c r="AC343" s="8"/>
      <c r="AD343" s="8"/>
      <c r="AE343" s="8"/>
    </row>
    <row r="344" ht="15.75" customHeight="1">
      <c r="A344" s="8"/>
      <c r="B344" s="8"/>
      <c r="C344" s="8"/>
      <c r="D344" s="8"/>
      <c r="E344" s="8"/>
      <c r="F344" s="8"/>
      <c r="G344" s="136"/>
      <c r="H344" s="136"/>
      <c r="I344" s="132"/>
      <c r="J344" s="132"/>
      <c r="K344" s="132"/>
      <c r="L344" s="132"/>
      <c r="M344" s="132"/>
      <c r="N344" s="132"/>
      <c r="O344" s="8"/>
      <c r="P344" s="8"/>
      <c r="Q344" s="8"/>
      <c r="R344" s="8"/>
      <c r="S344" s="8"/>
      <c r="T344" s="8"/>
      <c r="U344" s="8"/>
      <c r="V344" s="8"/>
      <c r="W344" s="8"/>
      <c r="X344" s="8"/>
      <c r="Y344" s="8"/>
      <c r="Z344" s="136"/>
      <c r="AA344" s="136"/>
      <c r="AB344" s="8"/>
      <c r="AC344" s="8"/>
      <c r="AD344" s="8"/>
      <c r="AE344" s="8"/>
    </row>
    <row r="345" ht="15.75" customHeight="1">
      <c r="A345" s="8"/>
      <c r="B345" s="8"/>
      <c r="C345" s="8"/>
      <c r="D345" s="8"/>
      <c r="E345" s="8"/>
      <c r="F345" s="8"/>
      <c r="G345" s="136"/>
      <c r="H345" s="136"/>
      <c r="I345" s="132"/>
      <c r="J345" s="132"/>
      <c r="K345" s="132"/>
      <c r="L345" s="132"/>
      <c r="M345" s="132"/>
      <c r="N345" s="132"/>
      <c r="O345" s="8"/>
      <c r="P345" s="8"/>
      <c r="Q345" s="8"/>
      <c r="R345" s="8"/>
      <c r="S345" s="8"/>
      <c r="T345" s="8"/>
      <c r="U345" s="8"/>
      <c r="V345" s="8"/>
      <c r="W345" s="8"/>
      <c r="X345" s="8"/>
      <c r="Y345" s="8"/>
      <c r="Z345" s="136"/>
      <c r="AA345" s="136"/>
      <c r="AB345" s="8"/>
      <c r="AC345" s="8"/>
      <c r="AD345" s="8"/>
      <c r="AE345" s="8"/>
    </row>
    <row r="346" ht="15.75" customHeight="1">
      <c r="A346" s="8"/>
      <c r="B346" s="8"/>
      <c r="C346" s="8"/>
      <c r="D346" s="8"/>
      <c r="E346" s="8"/>
      <c r="F346" s="8"/>
      <c r="G346" s="136"/>
      <c r="H346" s="136"/>
      <c r="I346" s="132"/>
      <c r="J346" s="132"/>
      <c r="K346" s="132"/>
      <c r="L346" s="132"/>
      <c r="M346" s="132"/>
      <c r="N346" s="132"/>
      <c r="O346" s="8"/>
      <c r="P346" s="8"/>
      <c r="Q346" s="8"/>
      <c r="R346" s="8"/>
      <c r="S346" s="8"/>
      <c r="T346" s="8"/>
      <c r="U346" s="8"/>
      <c r="V346" s="8"/>
      <c r="W346" s="8"/>
      <c r="X346" s="8"/>
      <c r="Y346" s="8"/>
      <c r="Z346" s="136"/>
      <c r="AA346" s="136"/>
      <c r="AB346" s="8"/>
      <c r="AC346" s="8"/>
      <c r="AD346" s="8"/>
      <c r="AE346" s="8"/>
    </row>
    <row r="347" ht="15.75" customHeight="1">
      <c r="A347" s="8"/>
      <c r="B347" s="8"/>
      <c r="C347" s="8"/>
      <c r="D347" s="8"/>
      <c r="E347" s="8"/>
      <c r="F347" s="8"/>
      <c r="G347" s="136"/>
      <c r="H347" s="136"/>
      <c r="I347" s="132"/>
      <c r="J347" s="132"/>
      <c r="K347" s="132"/>
      <c r="L347" s="132"/>
      <c r="M347" s="132"/>
      <c r="N347" s="132"/>
      <c r="O347" s="8"/>
      <c r="P347" s="8"/>
      <c r="Q347" s="8"/>
      <c r="R347" s="8"/>
      <c r="S347" s="8"/>
      <c r="T347" s="8"/>
      <c r="U347" s="8"/>
      <c r="V347" s="8"/>
      <c r="W347" s="8"/>
      <c r="X347" s="8"/>
      <c r="Y347" s="8"/>
      <c r="Z347" s="136"/>
      <c r="AA347" s="136"/>
      <c r="AB347" s="8"/>
      <c r="AC347" s="8"/>
      <c r="AD347" s="8"/>
      <c r="AE347" s="8"/>
    </row>
    <row r="348" ht="15.75" customHeight="1">
      <c r="A348" s="8"/>
      <c r="B348" s="8"/>
      <c r="C348" s="8"/>
      <c r="D348" s="8"/>
      <c r="E348" s="8"/>
      <c r="F348" s="8"/>
      <c r="G348" s="136"/>
      <c r="H348" s="136"/>
      <c r="I348" s="132"/>
      <c r="J348" s="132"/>
      <c r="K348" s="132"/>
      <c r="L348" s="132"/>
      <c r="M348" s="132"/>
      <c r="N348" s="132"/>
      <c r="O348" s="8"/>
      <c r="P348" s="8"/>
      <c r="Q348" s="8"/>
      <c r="R348" s="8"/>
      <c r="S348" s="8"/>
      <c r="T348" s="8"/>
      <c r="U348" s="8"/>
      <c r="V348" s="8"/>
      <c r="W348" s="8"/>
      <c r="X348" s="8"/>
      <c r="Y348" s="8"/>
      <c r="Z348" s="136"/>
      <c r="AA348" s="136"/>
      <c r="AB348" s="8"/>
      <c r="AC348" s="8"/>
      <c r="AD348" s="8"/>
      <c r="AE348" s="8"/>
    </row>
    <row r="349" ht="15.75" customHeight="1">
      <c r="A349" s="8"/>
      <c r="B349" s="8"/>
      <c r="C349" s="8"/>
      <c r="D349" s="8"/>
      <c r="E349" s="8"/>
      <c r="F349" s="8"/>
      <c r="G349" s="136"/>
      <c r="H349" s="136"/>
      <c r="I349" s="132"/>
      <c r="J349" s="132"/>
      <c r="K349" s="132"/>
      <c r="L349" s="132"/>
      <c r="M349" s="132"/>
      <c r="N349" s="132"/>
      <c r="O349" s="8"/>
      <c r="P349" s="8"/>
      <c r="Q349" s="8"/>
      <c r="R349" s="8"/>
      <c r="S349" s="8"/>
      <c r="T349" s="8"/>
      <c r="U349" s="8"/>
      <c r="V349" s="8"/>
      <c r="W349" s="8"/>
      <c r="X349" s="8"/>
      <c r="Y349" s="8"/>
      <c r="Z349" s="136"/>
      <c r="AA349" s="136"/>
      <c r="AB349" s="8"/>
      <c r="AC349" s="8"/>
      <c r="AD349" s="8"/>
      <c r="AE349" s="8"/>
    </row>
    <row r="350" ht="15.75" customHeight="1">
      <c r="A350" s="8"/>
      <c r="B350" s="8"/>
      <c r="C350" s="8"/>
      <c r="D350" s="8"/>
      <c r="E350" s="8"/>
      <c r="F350" s="8"/>
      <c r="G350" s="136"/>
      <c r="H350" s="136"/>
      <c r="I350" s="132"/>
      <c r="J350" s="132"/>
      <c r="K350" s="132"/>
      <c r="L350" s="132"/>
      <c r="M350" s="132"/>
      <c r="N350" s="132"/>
      <c r="O350" s="8"/>
      <c r="P350" s="8"/>
      <c r="Q350" s="8"/>
      <c r="R350" s="8"/>
      <c r="S350" s="8"/>
      <c r="T350" s="8"/>
      <c r="U350" s="8"/>
      <c r="V350" s="8"/>
      <c r="W350" s="8"/>
      <c r="X350" s="8"/>
      <c r="Y350" s="8"/>
      <c r="Z350" s="136"/>
      <c r="AA350" s="136"/>
      <c r="AB350" s="8"/>
      <c r="AC350" s="8"/>
      <c r="AD350" s="8"/>
      <c r="AE350" s="8"/>
    </row>
    <row r="351" ht="15.75" customHeight="1">
      <c r="A351" s="8"/>
      <c r="B351" s="8"/>
      <c r="C351" s="8"/>
      <c r="D351" s="8"/>
      <c r="E351" s="8"/>
      <c r="F351" s="8"/>
      <c r="G351" s="136"/>
      <c r="H351" s="136"/>
      <c r="I351" s="132"/>
      <c r="J351" s="132"/>
      <c r="K351" s="132"/>
      <c r="L351" s="132"/>
      <c r="M351" s="132"/>
      <c r="N351" s="132"/>
      <c r="O351" s="8"/>
      <c r="P351" s="8"/>
      <c r="Q351" s="8"/>
      <c r="R351" s="8"/>
      <c r="S351" s="8"/>
      <c r="T351" s="8"/>
      <c r="U351" s="8"/>
      <c r="V351" s="8"/>
      <c r="W351" s="8"/>
      <c r="X351" s="8"/>
      <c r="Y351" s="8"/>
      <c r="Z351" s="136"/>
      <c r="AA351" s="136"/>
      <c r="AB351" s="8"/>
      <c r="AC351" s="8"/>
      <c r="AD351" s="8"/>
      <c r="AE351" s="8"/>
    </row>
    <row r="352" ht="15.75" customHeight="1">
      <c r="A352" s="8"/>
      <c r="B352" s="8"/>
      <c r="C352" s="8"/>
      <c r="D352" s="8"/>
      <c r="E352" s="8"/>
      <c r="F352" s="8"/>
      <c r="G352" s="136"/>
      <c r="H352" s="136"/>
      <c r="I352" s="132"/>
      <c r="J352" s="132"/>
      <c r="K352" s="132"/>
      <c r="L352" s="132"/>
      <c r="M352" s="132"/>
      <c r="N352" s="132"/>
      <c r="O352" s="8"/>
      <c r="P352" s="8"/>
      <c r="Q352" s="8"/>
      <c r="R352" s="8"/>
      <c r="S352" s="8"/>
      <c r="T352" s="8"/>
      <c r="U352" s="8"/>
      <c r="V352" s="8"/>
      <c r="W352" s="8"/>
      <c r="X352" s="8"/>
      <c r="Y352" s="8"/>
      <c r="Z352" s="136"/>
      <c r="AA352" s="136"/>
      <c r="AB352" s="8"/>
      <c r="AC352" s="8"/>
      <c r="AD352" s="8"/>
      <c r="AE352" s="8"/>
    </row>
    <row r="353" ht="15.75" customHeight="1">
      <c r="A353" s="8"/>
      <c r="B353" s="8"/>
      <c r="C353" s="8"/>
      <c r="D353" s="8"/>
      <c r="E353" s="8"/>
      <c r="F353" s="8"/>
      <c r="G353" s="136"/>
      <c r="H353" s="136"/>
      <c r="I353" s="132"/>
      <c r="J353" s="132"/>
      <c r="K353" s="132"/>
      <c r="L353" s="132"/>
      <c r="M353" s="132"/>
      <c r="N353" s="132"/>
      <c r="O353" s="8"/>
      <c r="P353" s="8"/>
      <c r="Q353" s="8"/>
      <c r="R353" s="8"/>
      <c r="S353" s="8"/>
      <c r="T353" s="8"/>
      <c r="U353" s="8"/>
      <c r="V353" s="8"/>
      <c r="W353" s="8"/>
      <c r="X353" s="8"/>
      <c r="Y353" s="8"/>
      <c r="Z353" s="136"/>
      <c r="AA353" s="136"/>
      <c r="AB353" s="8"/>
      <c r="AC353" s="8"/>
      <c r="AD353" s="8"/>
      <c r="AE353" s="8"/>
    </row>
    <row r="354" ht="15.75" customHeight="1">
      <c r="A354" s="8"/>
      <c r="B354" s="8"/>
      <c r="C354" s="8"/>
      <c r="D354" s="8"/>
      <c r="E354" s="8"/>
      <c r="F354" s="8"/>
      <c r="G354" s="136"/>
      <c r="H354" s="136"/>
      <c r="I354" s="132"/>
      <c r="J354" s="132"/>
      <c r="K354" s="132"/>
      <c r="L354" s="132"/>
      <c r="M354" s="132"/>
      <c r="N354" s="132"/>
      <c r="O354" s="8"/>
      <c r="P354" s="8"/>
      <c r="Q354" s="8"/>
      <c r="R354" s="8"/>
      <c r="S354" s="8"/>
      <c r="T354" s="8"/>
      <c r="U354" s="8"/>
      <c r="V354" s="8"/>
      <c r="W354" s="8"/>
      <c r="X354" s="8"/>
      <c r="Y354" s="8"/>
      <c r="Z354" s="136"/>
      <c r="AA354" s="136"/>
      <c r="AB354" s="8"/>
      <c r="AC354" s="8"/>
      <c r="AD354" s="8"/>
      <c r="AE354" s="8"/>
    </row>
    <row r="355" ht="15.75" customHeight="1">
      <c r="A355" s="8"/>
      <c r="B355" s="8"/>
      <c r="C355" s="8"/>
      <c r="D355" s="8"/>
      <c r="E355" s="8"/>
      <c r="F355" s="8"/>
      <c r="G355" s="136"/>
      <c r="H355" s="136"/>
      <c r="I355" s="132"/>
      <c r="J355" s="132"/>
      <c r="K355" s="132"/>
      <c r="L355" s="132"/>
      <c r="M355" s="132"/>
      <c r="N355" s="132"/>
      <c r="O355" s="8"/>
      <c r="P355" s="8"/>
      <c r="Q355" s="8"/>
      <c r="R355" s="8"/>
      <c r="S355" s="8"/>
      <c r="T355" s="8"/>
      <c r="U355" s="8"/>
      <c r="V355" s="8"/>
      <c r="W355" s="8"/>
      <c r="X355" s="8"/>
      <c r="Y355" s="8"/>
      <c r="Z355" s="136"/>
      <c r="AA355" s="136"/>
      <c r="AB355" s="8"/>
      <c r="AC355" s="8"/>
      <c r="AD355" s="8"/>
      <c r="AE355" s="8"/>
    </row>
    <row r="356" ht="15.75" customHeight="1">
      <c r="A356" s="8"/>
      <c r="B356" s="8"/>
      <c r="C356" s="8"/>
      <c r="D356" s="8"/>
      <c r="E356" s="8"/>
      <c r="F356" s="8"/>
      <c r="G356" s="136"/>
      <c r="H356" s="136"/>
      <c r="I356" s="132"/>
      <c r="J356" s="132"/>
      <c r="K356" s="132"/>
      <c r="L356" s="132"/>
      <c r="M356" s="132"/>
      <c r="N356" s="132"/>
      <c r="O356" s="8"/>
      <c r="P356" s="8"/>
      <c r="Q356" s="8"/>
      <c r="R356" s="8"/>
      <c r="S356" s="8"/>
      <c r="T356" s="8"/>
      <c r="U356" s="8"/>
      <c r="V356" s="8"/>
      <c r="W356" s="8"/>
      <c r="X356" s="8"/>
      <c r="Y356" s="8"/>
      <c r="Z356" s="136"/>
      <c r="AA356" s="136"/>
      <c r="AB356" s="8"/>
      <c r="AC356" s="8"/>
      <c r="AD356" s="8"/>
      <c r="AE356" s="8"/>
    </row>
    <row r="357" ht="15.75" customHeight="1">
      <c r="A357" s="8"/>
      <c r="B357" s="8"/>
      <c r="C357" s="8"/>
      <c r="D357" s="8"/>
      <c r="E357" s="8"/>
      <c r="F357" s="8"/>
      <c r="G357" s="136"/>
      <c r="H357" s="136"/>
      <c r="I357" s="132"/>
      <c r="J357" s="132"/>
      <c r="K357" s="132"/>
      <c r="L357" s="132"/>
      <c r="M357" s="132"/>
      <c r="N357" s="132"/>
      <c r="O357" s="8"/>
      <c r="P357" s="8"/>
      <c r="Q357" s="8"/>
      <c r="R357" s="8"/>
      <c r="S357" s="8"/>
      <c r="T357" s="8"/>
      <c r="U357" s="8"/>
      <c r="V357" s="8"/>
      <c r="W357" s="8"/>
      <c r="X357" s="8"/>
      <c r="Y357" s="8"/>
      <c r="Z357" s="136"/>
      <c r="AA357" s="136"/>
      <c r="AB357" s="8"/>
      <c r="AC357" s="8"/>
      <c r="AD357" s="8"/>
      <c r="AE357" s="8"/>
    </row>
    <row r="358" ht="15.75" customHeight="1">
      <c r="A358" s="8"/>
      <c r="B358" s="8"/>
      <c r="C358" s="8"/>
      <c r="D358" s="8"/>
      <c r="E358" s="8"/>
      <c r="F358" s="8"/>
      <c r="G358" s="136"/>
      <c r="H358" s="136"/>
      <c r="I358" s="132"/>
      <c r="J358" s="132"/>
      <c r="K358" s="132"/>
      <c r="L358" s="132"/>
      <c r="M358" s="132"/>
      <c r="N358" s="132"/>
      <c r="O358" s="8"/>
      <c r="P358" s="8"/>
      <c r="Q358" s="8"/>
      <c r="R358" s="8"/>
      <c r="S358" s="8"/>
      <c r="T358" s="8"/>
      <c r="U358" s="8"/>
      <c r="V358" s="8"/>
      <c r="W358" s="8"/>
      <c r="X358" s="8"/>
      <c r="Y358" s="8"/>
      <c r="Z358" s="136"/>
      <c r="AA358" s="136"/>
      <c r="AB358" s="8"/>
      <c r="AC358" s="8"/>
      <c r="AD358" s="8"/>
      <c r="AE358" s="8"/>
    </row>
    <row r="359" ht="15.75" customHeight="1">
      <c r="A359" s="8"/>
      <c r="B359" s="8"/>
      <c r="C359" s="8"/>
      <c r="D359" s="8"/>
      <c r="E359" s="8"/>
      <c r="F359" s="8"/>
      <c r="G359" s="136"/>
      <c r="H359" s="136"/>
      <c r="I359" s="132"/>
      <c r="J359" s="132"/>
      <c r="K359" s="132"/>
      <c r="L359" s="132"/>
      <c r="M359" s="132"/>
      <c r="N359" s="132"/>
      <c r="O359" s="8"/>
      <c r="P359" s="8"/>
      <c r="Q359" s="8"/>
      <c r="R359" s="8"/>
      <c r="S359" s="8"/>
      <c r="T359" s="8"/>
      <c r="U359" s="8"/>
      <c r="V359" s="8"/>
      <c r="W359" s="8"/>
      <c r="X359" s="8"/>
      <c r="Y359" s="8"/>
      <c r="Z359" s="136"/>
      <c r="AA359" s="136"/>
      <c r="AB359" s="8"/>
      <c r="AC359" s="8"/>
      <c r="AD359" s="8"/>
      <c r="AE359" s="8"/>
    </row>
    <row r="360" ht="15.75" customHeight="1">
      <c r="A360" s="8"/>
      <c r="B360" s="8"/>
      <c r="C360" s="8"/>
      <c r="D360" s="8"/>
      <c r="E360" s="8"/>
      <c r="F360" s="8"/>
      <c r="G360" s="136"/>
      <c r="H360" s="136"/>
      <c r="I360" s="132"/>
      <c r="J360" s="132"/>
      <c r="K360" s="132"/>
      <c r="L360" s="132"/>
      <c r="M360" s="132"/>
      <c r="N360" s="132"/>
      <c r="O360" s="8"/>
      <c r="P360" s="8"/>
      <c r="Q360" s="8"/>
      <c r="R360" s="8"/>
      <c r="S360" s="8"/>
      <c r="T360" s="8"/>
      <c r="U360" s="8"/>
      <c r="V360" s="8"/>
      <c r="W360" s="8"/>
      <c r="X360" s="8"/>
      <c r="Y360" s="8"/>
      <c r="Z360" s="136"/>
      <c r="AA360" s="136"/>
      <c r="AB360" s="8"/>
      <c r="AC360" s="8"/>
      <c r="AD360" s="8"/>
      <c r="AE360" s="8"/>
    </row>
    <row r="361" ht="15.75" customHeight="1">
      <c r="A361" s="8"/>
      <c r="B361" s="8"/>
      <c r="C361" s="8"/>
      <c r="D361" s="8"/>
      <c r="E361" s="8"/>
      <c r="F361" s="8"/>
      <c r="G361" s="136"/>
      <c r="H361" s="136"/>
      <c r="I361" s="132"/>
      <c r="J361" s="132"/>
      <c r="K361" s="132"/>
      <c r="L361" s="132"/>
      <c r="M361" s="132"/>
      <c r="N361" s="132"/>
      <c r="O361" s="8"/>
      <c r="P361" s="8"/>
      <c r="Q361" s="8"/>
      <c r="R361" s="8"/>
      <c r="S361" s="8"/>
      <c r="T361" s="8"/>
      <c r="U361" s="8"/>
      <c r="V361" s="8"/>
      <c r="W361" s="8"/>
      <c r="X361" s="8"/>
      <c r="Y361" s="8"/>
      <c r="Z361" s="136"/>
      <c r="AA361" s="136"/>
      <c r="AB361" s="8"/>
      <c r="AC361" s="8"/>
      <c r="AD361" s="8"/>
      <c r="AE361" s="8"/>
    </row>
    <row r="362" ht="15.75" customHeight="1">
      <c r="A362" s="8"/>
      <c r="B362" s="8"/>
      <c r="C362" s="8"/>
      <c r="D362" s="8"/>
      <c r="E362" s="8"/>
      <c r="F362" s="8"/>
      <c r="G362" s="136"/>
      <c r="H362" s="136"/>
      <c r="I362" s="132"/>
      <c r="J362" s="132"/>
      <c r="K362" s="132"/>
      <c r="L362" s="132"/>
      <c r="M362" s="132"/>
      <c r="N362" s="132"/>
      <c r="O362" s="8"/>
      <c r="P362" s="8"/>
      <c r="Q362" s="8"/>
      <c r="R362" s="8"/>
      <c r="S362" s="8"/>
      <c r="T362" s="8"/>
      <c r="U362" s="8"/>
      <c r="V362" s="8"/>
      <c r="W362" s="8"/>
      <c r="X362" s="8"/>
      <c r="Y362" s="8"/>
      <c r="Z362" s="136"/>
      <c r="AA362" s="136"/>
      <c r="AB362" s="8"/>
      <c r="AC362" s="8"/>
      <c r="AD362" s="8"/>
      <c r="AE362" s="8"/>
    </row>
    <row r="363" ht="15.75" customHeight="1">
      <c r="A363" s="8"/>
      <c r="B363" s="8"/>
      <c r="C363" s="8"/>
      <c r="D363" s="8"/>
      <c r="E363" s="8"/>
      <c r="F363" s="8"/>
      <c r="G363" s="136"/>
      <c r="H363" s="136"/>
      <c r="I363" s="132"/>
      <c r="J363" s="132"/>
      <c r="K363" s="132"/>
      <c r="L363" s="132"/>
      <c r="M363" s="132"/>
      <c r="N363" s="132"/>
      <c r="O363" s="8"/>
      <c r="P363" s="8"/>
      <c r="Q363" s="8"/>
      <c r="R363" s="8"/>
      <c r="S363" s="8"/>
      <c r="T363" s="8"/>
      <c r="U363" s="8"/>
      <c r="V363" s="8"/>
      <c r="W363" s="8"/>
      <c r="X363" s="8"/>
      <c r="Y363" s="8"/>
      <c r="Z363" s="136"/>
      <c r="AA363" s="136"/>
      <c r="AB363" s="8"/>
      <c r="AC363" s="8"/>
      <c r="AD363" s="8"/>
      <c r="AE363" s="8"/>
    </row>
    <row r="364" ht="15.75" customHeight="1">
      <c r="A364" s="8"/>
      <c r="B364" s="8"/>
      <c r="C364" s="8"/>
      <c r="D364" s="8"/>
      <c r="E364" s="8"/>
      <c r="F364" s="8"/>
      <c r="G364" s="136"/>
      <c r="H364" s="136"/>
      <c r="I364" s="132"/>
      <c r="J364" s="132"/>
      <c r="K364" s="132"/>
      <c r="L364" s="132"/>
      <c r="M364" s="132"/>
      <c r="N364" s="132"/>
      <c r="O364" s="8"/>
      <c r="P364" s="8"/>
      <c r="Q364" s="8"/>
      <c r="R364" s="8"/>
      <c r="S364" s="8"/>
      <c r="T364" s="8"/>
      <c r="U364" s="8"/>
      <c r="V364" s="8"/>
      <c r="W364" s="8"/>
      <c r="X364" s="8"/>
      <c r="Y364" s="8"/>
      <c r="Z364" s="136"/>
      <c r="AA364" s="136"/>
      <c r="AB364" s="8"/>
      <c r="AC364" s="8"/>
      <c r="AD364" s="8"/>
      <c r="AE364" s="8"/>
    </row>
    <row r="365" ht="15.75" customHeight="1">
      <c r="A365" s="8"/>
      <c r="B365" s="8"/>
      <c r="C365" s="8"/>
      <c r="D365" s="8"/>
      <c r="E365" s="8"/>
      <c r="F365" s="8"/>
      <c r="G365" s="136"/>
      <c r="H365" s="136"/>
      <c r="I365" s="132"/>
      <c r="J365" s="132"/>
      <c r="K365" s="132"/>
      <c r="L365" s="132"/>
      <c r="M365" s="132"/>
      <c r="N365" s="132"/>
      <c r="O365" s="8"/>
      <c r="P365" s="8"/>
      <c r="Q365" s="8"/>
      <c r="R365" s="8"/>
      <c r="S365" s="8"/>
      <c r="T365" s="8"/>
      <c r="U365" s="8"/>
      <c r="V365" s="8"/>
      <c r="W365" s="8"/>
      <c r="X365" s="8"/>
      <c r="Y365" s="8"/>
      <c r="Z365" s="136"/>
      <c r="AA365" s="136"/>
      <c r="AB365" s="8"/>
      <c r="AC365" s="8"/>
      <c r="AD365" s="8"/>
      <c r="AE365" s="8"/>
    </row>
    <row r="366" ht="15.75" customHeight="1">
      <c r="A366" s="8"/>
      <c r="B366" s="8"/>
      <c r="C366" s="8"/>
      <c r="D366" s="8"/>
      <c r="E366" s="8"/>
      <c r="F366" s="8"/>
      <c r="G366" s="136"/>
      <c r="H366" s="136"/>
      <c r="I366" s="132"/>
      <c r="J366" s="132"/>
      <c r="K366" s="132"/>
      <c r="L366" s="132"/>
      <c r="M366" s="132"/>
      <c r="N366" s="132"/>
      <c r="O366" s="8"/>
      <c r="P366" s="8"/>
      <c r="Q366" s="8"/>
      <c r="R366" s="8"/>
      <c r="S366" s="8"/>
      <c r="T366" s="8"/>
      <c r="U366" s="8"/>
      <c r="V366" s="8"/>
      <c r="W366" s="8"/>
      <c r="X366" s="8"/>
      <c r="Y366" s="8"/>
      <c r="Z366" s="136"/>
      <c r="AA366" s="136"/>
      <c r="AB366" s="8"/>
      <c r="AC366" s="8"/>
      <c r="AD366" s="8"/>
      <c r="AE366" s="8"/>
    </row>
    <row r="367" ht="15.75" customHeight="1">
      <c r="A367" s="8"/>
      <c r="B367" s="8"/>
      <c r="C367" s="8"/>
      <c r="D367" s="8"/>
      <c r="E367" s="8"/>
      <c r="F367" s="8"/>
      <c r="G367" s="136"/>
      <c r="H367" s="136"/>
      <c r="I367" s="132"/>
      <c r="J367" s="132"/>
      <c r="K367" s="132"/>
      <c r="L367" s="132"/>
      <c r="M367" s="132"/>
      <c r="N367" s="132"/>
      <c r="O367" s="8"/>
      <c r="P367" s="8"/>
      <c r="Q367" s="8"/>
      <c r="R367" s="8"/>
      <c r="S367" s="8"/>
      <c r="T367" s="8"/>
      <c r="U367" s="8"/>
      <c r="V367" s="8"/>
      <c r="W367" s="8"/>
      <c r="X367" s="8"/>
      <c r="Y367" s="8"/>
      <c r="Z367" s="136"/>
      <c r="AA367" s="136"/>
      <c r="AB367" s="8"/>
      <c r="AC367" s="8"/>
      <c r="AD367" s="8"/>
      <c r="AE367" s="8"/>
    </row>
    <row r="368" ht="15.75" customHeight="1">
      <c r="A368" s="8"/>
      <c r="B368" s="8"/>
      <c r="C368" s="8"/>
      <c r="D368" s="8"/>
      <c r="E368" s="8"/>
      <c r="F368" s="8"/>
      <c r="G368" s="136"/>
      <c r="H368" s="136"/>
      <c r="I368" s="132"/>
      <c r="J368" s="132"/>
      <c r="K368" s="132"/>
      <c r="L368" s="132"/>
      <c r="M368" s="132"/>
      <c r="N368" s="132"/>
      <c r="O368" s="8"/>
      <c r="P368" s="8"/>
      <c r="Q368" s="8"/>
      <c r="R368" s="8"/>
      <c r="S368" s="8"/>
      <c r="T368" s="8"/>
      <c r="U368" s="8"/>
      <c r="V368" s="8"/>
      <c r="W368" s="8"/>
      <c r="X368" s="8"/>
      <c r="Y368" s="8"/>
      <c r="Z368" s="136"/>
      <c r="AA368" s="136"/>
      <c r="AB368" s="8"/>
      <c r="AC368" s="8"/>
      <c r="AD368" s="8"/>
      <c r="AE368" s="8"/>
    </row>
    <row r="369" ht="15.75" customHeight="1">
      <c r="A369" s="8"/>
      <c r="B369" s="8"/>
      <c r="C369" s="8"/>
      <c r="D369" s="8"/>
      <c r="E369" s="8"/>
      <c r="F369" s="8"/>
      <c r="G369" s="136"/>
      <c r="H369" s="136"/>
      <c r="I369" s="132"/>
      <c r="J369" s="132"/>
      <c r="K369" s="132"/>
      <c r="L369" s="132"/>
      <c r="M369" s="132"/>
      <c r="N369" s="132"/>
      <c r="O369" s="8"/>
      <c r="P369" s="8"/>
      <c r="Q369" s="8"/>
      <c r="R369" s="8"/>
      <c r="S369" s="8"/>
      <c r="T369" s="8"/>
      <c r="U369" s="8"/>
      <c r="V369" s="8"/>
      <c r="W369" s="8"/>
      <c r="X369" s="8"/>
      <c r="Y369" s="8"/>
      <c r="Z369" s="136"/>
      <c r="AA369" s="136"/>
      <c r="AB369" s="8"/>
      <c r="AC369" s="8"/>
      <c r="AD369" s="8"/>
      <c r="AE369" s="8"/>
    </row>
    <row r="370" ht="15.75" customHeight="1">
      <c r="A370" s="8"/>
      <c r="B370" s="8"/>
      <c r="C370" s="8"/>
      <c r="D370" s="8"/>
      <c r="E370" s="8"/>
      <c r="F370" s="8"/>
      <c r="G370" s="136"/>
      <c r="H370" s="136"/>
      <c r="I370" s="132"/>
      <c r="J370" s="132"/>
      <c r="K370" s="132"/>
      <c r="L370" s="132"/>
      <c r="M370" s="132"/>
      <c r="N370" s="132"/>
      <c r="O370" s="8"/>
      <c r="P370" s="8"/>
      <c r="Q370" s="8"/>
      <c r="R370" s="8"/>
      <c r="S370" s="8"/>
      <c r="T370" s="8"/>
      <c r="U370" s="8"/>
      <c r="V370" s="8"/>
      <c r="W370" s="8"/>
      <c r="X370" s="8"/>
      <c r="Y370" s="8"/>
      <c r="Z370" s="136"/>
      <c r="AA370" s="136"/>
      <c r="AB370" s="8"/>
      <c r="AC370" s="8"/>
      <c r="AD370" s="8"/>
      <c r="AE370" s="8"/>
    </row>
    <row r="371" ht="15.75" customHeight="1">
      <c r="A371" s="8"/>
      <c r="B371" s="8"/>
      <c r="C371" s="8"/>
      <c r="D371" s="8"/>
      <c r="E371" s="8"/>
      <c r="F371" s="8"/>
      <c r="G371" s="136"/>
      <c r="H371" s="136"/>
      <c r="I371" s="132"/>
      <c r="J371" s="132"/>
      <c r="K371" s="132"/>
      <c r="L371" s="132"/>
      <c r="M371" s="132"/>
      <c r="N371" s="132"/>
      <c r="O371" s="8"/>
      <c r="P371" s="8"/>
      <c r="Q371" s="8"/>
      <c r="R371" s="8"/>
      <c r="S371" s="8"/>
      <c r="T371" s="8"/>
      <c r="U371" s="8"/>
      <c r="V371" s="8"/>
      <c r="W371" s="8"/>
      <c r="X371" s="8"/>
      <c r="Y371" s="8"/>
      <c r="Z371" s="136"/>
      <c r="AA371" s="136"/>
      <c r="AB371" s="8"/>
      <c r="AC371" s="8"/>
      <c r="AD371" s="8"/>
      <c r="AE371" s="8"/>
    </row>
    <row r="372" ht="15.75" customHeight="1">
      <c r="A372" s="8"/>
      <c r="B372" s="8"/>
      <c r="C372" s="8"/>
      <c r="D372" s="8"/>
      <c r="E372" s="8"/>
      <c r="F372" s="8"/>
      <c r="G372" s="136"/>
      <c r="H372" s="136"/>
      <c r="I372" s="132"/>
      <c r="J372" s="132"/>
      <c r="K372" s="132"/>
      <c r="L372" s="132"/>
      <c r="M372" s="132"/>
      <c r="N372" s="132"/>
      <c r="O372" s="8"/>
      <c r="P372" s="8"/>
      <c r="Q372" s="8"/>
      <c r="R372" s="8"/>
      <c r="S372" s="8"/>
      <c r="T372" s="8"/>
      <c r="U372" s="8"/>
      <c r="V372" s="8"/>
      <c r="W372" s="8"/>
      <c r="X372" s="8"/>
      <c r="Y372" s="8"/>
      <c r="Z372" s="136"/>
      <c r="AA372" s="136"/>
      <c r="AB372" s="8"/>
      <c r="AC372" s="8"/>
      <c r="AD372" s="8"/>
      <c r="AE372" s="8"/>
    </row>
    <row r="373" ht="15.75" customHeight="1">
      <c r="A373" s="8"/>
      <c r="B373" s="8"/>
      <c r="C373" s="8"/>
      <c r="D373" s="8"/>
      <c r="E373" s="8"/>
      <c r="F373" s="8"/>
      <c r="G373" s="136"/>
      <c r="H373" s="136"/>
      <c r="I373" s="132"/>
      <c r="J373" s="132"/>
      <c r="K373" s="132"/>
      <c r="L373" s="132"/>
      <c r="M373" s="132"/>
      <c r="N373" s="132"/>
      <c r="O373" s="8"/>
      <c r="P373" s="8"/>
      <c r="Q373" s="8"/>
      <c r="R373" s="8"/>
      <c r="S373" s="8"/>
      <c r="T373" s="8"/>
      <c r="U373" s="8"/>
      <c r="V373" s="8"/>
      <c r="W373" s="8"/>
      <c r="X373" s="8"/>
      <c r="Y373" s="8"/>
      <c r="Z373" s="136"/>
      <c r="AA373" s="136"/>
      <c r="AB373" s="8"/>
      <c r="AC373" s="8"/>
      <c r="AD373" s="8"/>
      <c r="AE373" s="8"/>
    </row>
    <row r="374" ht="15.75" customHeight="1">
      <c r="A374" s="8"/>
      <c r="B374" s="8"/>
      <c r="C374" s="8"/>
      <c r="D374" s="8"/>
      <c r="E374" s="8"/>
      <c r="F374" s="8"/>
      <c r="G374" s="136"/>
      <c r="H374" s="136"/>
      <c r="I374" s="132"/>
      <c r="J374" s="132"/>
      <c r="K374" s="132"/>
      <c r="L374" s="132"/>
      <c r="M374" s="132"/>
      <c r="N374" s="132"/>
      <c r="O374" s="8"/>
      <c r="P374" s="8"/>
      <c r="Q374" s="8"/>
      <c r="R374" s="8"/>
      <c r="S374" s="8"/>
      <c r="T374" s="8"/>
      <c r="U374" s="8"/>
      <c r="V374" s="8"/>
      <c r="W374" s="8"/>
      <c r="X374" s="8"/>
      <c r="Y374" s="8"/>
      <c r="Z374" s="136"/>
      <c r="AA374" s="136"/>
      <c r="AB374" s="8"/>
      <c r="AC374" s="8"/>
      <c r="AD374" s="8"/>
      <c r="AE374" s="8"/>
    </row>
    <row r="375" ht="15.75" customHeight="1">
      <c r="A375" s="8"/>
      <c r="B375" s="8"/>
      <c r="C375" s="8"/>
      <c r="D375" s="8"/>
      <c r="E375" s="8"/>
      <c r="F375" s="8"/>
      <c r="G375" s="136"/>
      <c r="H375" s="136"/>
      <c r="I375" s="132"/>
      <c r="J375" s="132"/>
      <c r="K375" s="132"/>
      <c r="L375" s="132"/>
      <c r="M375" s="132"/>
      <c r="N375" s="132"/>
      <c r="O375" s="8"/>
      <c r="P375" s="8"/>
      <c r="Q375" s="8"/>
      <c r="R375" s="8"/>
      <c r="S375" s="8"/>
      <c r="T375" s="8"/>
      <c r="U375" s="8"/>
      <c r="V375" s="8"/>
      <c r="W375" s="8"/>
      <c r="X375" s="8"/>
      <c r="Y375" s="8"/>
      <c r="Z375" s="136"/>
      <c r="AA375" s="136"/>
      <c r="AB375" s="8"/>
      <c r="AC375" s="8"/>
      <c r="AD375" s="8"/>
      <c r="AE375" s="8"/>
    </row>
    <row r="376" ht="15.75" customHeight="1">
      <c r="A376" s="8"/>
      <c r="B376" s="8"/>
      <c r="C376" s="8"/>
      <c r="D376" s="8"/>
      <c r="E376" s="8"/>
      <c r="F376" s="8"/>
      <c r="G376" s="136"/>
      <c r="H376" s="136"/>
      <c r="I376" s="132"/>
      <c r="J376" s="132"/>
      <c r="K376" s="132"/>
      <c r="L376" s="132"/>
      <c r="M376" s="132"/>
      <c r="N376" s="132"/>
      <c r="O376" s="8"/>
      <c r="P376" s="8"/>
      <c r="Q376" s="8"/>
      <c r="R376" s="8"/>
      <c r="S376" s="8"/>
      <c r="T376" s="8"/>
      <c r="U376" s="8"/>
      <c r="V376" s="8"/>
      <c r="W376" s="8"/>
      <c r="X376" s="8"/>
      <c r="Y376" s="8"/>
      <c r="Z376" s="136"/>
      <c r="AA376" s="136"/>
      <c r="AB376" s="8"/>
      <c r="AC376" s="8"/>
      <c r="AD376" s="8"/>
      <c r="AE376" s="8"/>
    </row>
    <row r="377" ht="15.75" customHeight="1">
      <c r="A377" s="8"/>
      <c r="B377" s="8"/>
      <c r="C377" s="8"/>
      <c r="D377" s="8"/>
      <c r="E377" s="8"/>
      <c r="F377" s="8"/>
      <c r="G377" s="136"/>
      <c r="H377" s="136"/>
      <c r="I377" s="132"/>
      <c r="J377" s="132"/>
      <c r="K377" s="132"/>
      <c r="L377" s="132"/>
      <c r="M377" s="132"/>
      <c r="N377" s="132"/>
      <c r="O377" s="8"/>
      <c r="P377" s="8"/>
      <c r="Q377" s="8"/>
      <c r="R377" s="8"/>
      <c r="S377" s="8"/>
      <c r="T377" s="8"/>
      <c r="U377" s="8"/>
      <c r="V377" s="8"/>
      <c r="W377" s="8"/>
      <c r="X377" s="8"/>
      <c r="Y377" s="8"/>
      <c r="Z377" s="136"/>
      <c r="AA377" s="136"/>
      <c r="AB377" s="8"/>
      <c r="AC377" s="8"/>
      <c r="AD377" s="8"/>
      <c r="AE377" s="8"/>
    </row>
    <row r="378" ht="15.75" customHeight="1">
      <c r="A378" s="8"/>
      <c r="B378" s="8"/>
      <c r="C378" s="8"/>
      <c r="D378" s="8"/>
      <c r="E378" s="8"/>
      <c r="F378" s="8"/>
      <c r="G378" s="136"/>
      <c r="H378" s="136"/>
      <c r="I378" s="132"/>
      <c r="J378" s="132"/>
      <c r="K378" s="132"/>
      <c r="L378" s="132"/>
      <c r="M378" s="132"/>
      <c r="N378" s="132"/>
      <c r="O378" s="8"/>
      <c r="P378" s="8"/>
      <c r="Q378" s="8"/>
      <c r="R378" s="8"/>
      <c r="S378" s="8"/>
      <c r="T378" s="8"/>
      <c r="U378" s="8"/>
      <c r="V378" s="8"/>
      <c r="W378" s="8"/>
      <c r="X378" s="8"/>
      <c r="Y378" s="8"/>
      <c r="Z378" s="136"/>
      <c r="AA378" s="136"/>
      <c r="AB378" s="8"/>
      <c r="AC378" s="8"/>
      <c r="AD378" s="8"/>
      <c r="AE378" s="8"/>
    </row>
    <row r="379" ht="15.75" customHeight="1">
      <c r="A379" s="8"/>
      <c r="B379" s="8"/>
      <c r="C379" s="8"/>
      <c r="D379" s="8"/>
      <c r="E379" s="8"/>
      <c r="F379" s="8"/>
      <c r="G379" s="136"/>
      <c r="H379" s="136"/>
      <c r="I379" s="132"/>
      <c r="J379" s="132"/>
      <c r="K379" s="132"/>
      <c r="L379" s="132"/>
      <c r="M379" s="132"/>
      <c r="N379" s="132"/>
      <c r="O379" s="8"/>
      <c r="P379" s="8"/>
      <c r="Q379" s="8"/>
      <c r="R379" s="8"/>
      <c r="S379" s="8"/>
      <c r="T379" s="8"/>
      <c r="U379" s="8"/>
      <c r="V379" s="8"/>
      <c r="W379" s="8"/>
      <c r="X379" s="8"/>
      <c r="Y379" s="8"/>
      <c r="Z379" s="136"/>
      <c r="AA379" s="136"/>
      <c r="AB379" s="8"/>
      <c r="AC379" s="8"/>
      <c r="AD379" s="8"/>
      <c r="AE379" s="8"/>
    </row>
    <row r="380" ht="15.75" customHeight="1">
      <c r="A380" s="8"/>
      <c r="B380" s="8"/>
      <c r="C380" s="8"/>
      <c r="D380" s="8"/>
      <c r="E380" s="8"/>
      <c r="F380" s="8"/>
      <c r="G380" s="136"/>
      <c r="H380" s="136"/>
      <c r="I380" s="132"/>
      <c r="J380" s="132"/>
      <c r="K380" s="132"/>
      <c r="L380" s="132"/>
      <c r="M380" s="132"/>
      <c r="N380" s="132"/>
      <c r="O380" s="8"/>
      <c r="P380" s="8"/>
      <c r="Q380" s="8"/>
      <c r="R380" s="8"/>
      <c r="S380" s="8"/>
      <c r="T380" s="8"/>
      <c r="U380" s="8"/>
      <c r="V380" s="8"/>
      <c r="W380" s="8"/>
      <c r="X380" s="8"/>
      <c r="Y380" s="8"/>
      <c r="Z380" s="136"/>
      <c r="AA380" s="136"/>
      <c r="AB380" s="8"/>
      <c r="AC380" s="8"/>
      <c r="AD380" s="8"/>
      <c r="AE380" s="8"/>
    </row>
    <row r="381" ht="15.75" customHeight="1">
      <c r="A381" s="8"/>
      <c r="B381" s="8"/>
      <c r="C381" s="8"/>
      <c r="D381" s="8"/>
      <c r="E381" s="8"/>
      <c r="F381" s="8"/>
      <c r="G381" s="136"/>
      <c r="H381" s="136"/>
      <c r="I381" s="132"/>
      <c r="J381" s="132"/>
      <c r="K381" s="132"/>
      <c r="L381" s="132"/>
      <c r="M381" s="132"/>
      <c r="N381" s="132"/>
      <c r="O381" s="8"/>
      <c r="P381" s="8"/>
      <c r="Q381" s="8"/>
      <c r="R381" s="8"/>
      <c r="S381" s="8"/>
      <c r="T381" s="8"/>
      <c r="U381" s="8"/>
      <c r="V381" s="8"/>
      <c r="W381" s="8"/>
      <c r="X381" s="8"/>
      <c r="Y381" s="8"/>
      <c r="Z381" s="136"/>
      <c r="AA381" s="136"/>
      <c r="AB381" s="8"/>
      <c r="AC381" s="8"/>
      <c r="AD381" s="8"/>
      <c r="AE381" s="8"/>
    </row>
    <row r="382" ht="15.75" customHeight="1">
      <c r="A382" s="8"/>
      <c r="B382" s="8"/>
      <c r="C382" s="8"/>
      <c r="D382" s="8"/>
      <c r="E382" s="8"/>
      <c r="F382" s="8"/>
      <c r="G382" s="136"/>
      <c r="H382" s="136"/>
      <c r="I382" s="132"/>
      <c r="J382" s="132"/>
      <c r="K382" s="132"/>
      <c r="L382" s="132"/>
      <c r="M382" s="132"/>
      <c r="N382" s="132"/>
      <c r="O382" s="8"/>
      <c r="P382" s="8"/>
      <c r="Q382" s="8"/>
      <c r="R382" s="8"/>
      <c r="S382" s="8"/>
      <c r="T382" s="8"/>
      <c r="U382" s="8"/>
      <c r="V382" s="8"/>
      <c r="W382" s="8"/>
      <c r="X382" s="8"/>
      <c r="Y382" s="8"/>
      <c r="Z382" s="136"/>
      <c r="AA382" s="136"/>
      <c r="AB382" s="8"/>
      <c r="AC382" s="8"/>
      <c r="AD382" s="8"/>
      <c r="AE382" s="8"/>
    </row>
    <row r="383" ht="15.75" customHeight="1">
      <c r="A383" s="8"/>
      <c r="B383" s="8"/>
      <c r="C383" s="8"/>
      <c r="D383" s="8"/>
      <c r="E383" s="8"/>
      <c r="F383" s="8"/>
      <c r="G383" s="136"/>
      <c r="H383" s="136"/>
      <c r="I383" s="132"/>
      <c r="J383" s="132"/>
      <c r="K383" s="132"/>
      <c r="L383" s="132"/>
      <c r="M383" s="132"/>
      <c r="N383" s="132"/>
      <c r="O383" s="8"/>
      <c r="P383" s="8"/>
      <c r="Q383" s="8"/>
      <c r="R383" s="8"/>
      <c r="S383" s="8"/>
      <c r="T383" s="8"/>
      <c r="U383" s="8"/>
      <c r="V383" s="8"/>
      <c r="W383" s="8"/>
      <c r="X383" s="8"/>
      <c r="Y383" s="8"/>
      <c r="Z383" s="136"/>
      <c r="AA383" s="136"/>
      <c r="AB383" s="8"/>
      <c r="AC383" s="8"/>
      <c r="AD383" s="8"/>
      <c r="AE383" s="8"/>
    </row>
    <row r="384" ht="15.75" customHeight="1">
      <c r="A384" s="8"/>
      <c r="B384" s="8"/>
      <c r="C384" s="8"/>
      <c r="D384" s="8"/>
      <c r="E384" s="8"/>
      <c r="F384" s="8"/>
      <c r="G384" s="136"/>
      <c r="H384" s="136"/>
      <c r="I384" s="132"/>
      <c r="J384" s="132"/>
      <c r="K384" s="132"/>
      <c r="L384" s="132"/>
      <c r="M384" s="132"/>
      <c r="N384" s="132"/>
      <c r="O384" s="8"/>
      <c r="P384" s="8"/>
      <c r="Q384" s="8"/>
      <c r="R384" s="8"/>
      <c r="S384" s="8"/>
      <c r="T384" s="8"/>
      <c r="U384" s="8"/>
      <c r="V384" s="8"/>
      <c r="W384" s="8"/>
      <c r="X384" s="8"/>
      <c r="Y384" s="8"/>
      <c r="Z384" s="136"/>
      <c r="AA384" s="136"/>
      <c r="AB384" s="8"/>
      <c r="AC384" s="8"/>
      <c r="AD384" s="8"/>
      <c r="AE384" s="8"/>
    </row>
    <row r="385" ht="15.75" customHeight="1">
      <c r="A385" s="8"/>
      <c r="B385" s="8"/>
      <c r="C385" s="8"/>
      <c r="D385" s="8"/>
      <c r="E385" s="8"/>
      <c r="F385" s="8"/>
      <c r="G385" s="136"/>
      <c r="H385" s="136"/>
      <c r="I385" s="132"/>
      <c r="J385" s="132"/>
      <c r="K385" s="132"/>
      <c r="L385" s="132"/>
      <c r="M385" s="132"/>
      <c r="N385" s="132"/>
      <c r="O385" s="8"/>
      <c r="P385" s="8"/>
      <c r="Q385" s="8"/>
      <c r="R385" s="8"/>
      <c r="S385" s="8"/>
      <c r="T385" s="8"/>
      <c r="U385" s="8"/>
      <c r="V385" s="8"/>
      <c r="W385" s="8"/>
      <c r="X385" s="8"/>
      <c r="Y385" s="8"/>
      <c r="Z385" s="136"/>
      <c r="AA385" s="136"/>
      <c r="AB385" s="8"/>
      <c r="AC385" s="8"/>
      <c r="AD385" s="8"/>
      <c r="AE385" s="8"/>
    </row>
    <row r="386" ht="15.75" customHeight="1">
      <c r="A386" s="8"/>
      <c r="B386" s="8"/>
      <c r="C386" s="8"/>
      <c r="D386" s="8"/>
      <c r="E386" s="8"/>
      <c r="F386" s="8"/>
      <c r="G386" s="136"/>
      <c r="H386" s="136"/>
      <c r="I386" s="132"/>
      <c r="J386" s="132"/>
      <c r="K386" s="132"/>
      <c r="L386" s="132"/>
      <c r="M386" s="132"/>
      <c r="N386" s="132"/>
      <c r="O386" s="8"/>
      <c r="P386" s="8"/>
      <c r="Q386" s="8"/>
      <c r="R386" s="8"/>
      <c r="S386" s="8"/>
      <c r="T386" s="8"/>
      <c r="U386" s="8"/>
      <c r="V386" s="8"/>
      <c r="W386" s="8"/>
      <c r="X386" s="8"/>
      <c r="Y386" s="8"/>
      <c r="Z386" s="136"/>
      <c r="AA386" s="136"/>
      <c r="AB386" s="8"/>
      <c r="AC386" s="8"/>
      <c r="AD386" s="8"/>
      <c r="AE386" s="8"/>
    </row>
    <row r="387" ht="15.75" customHeight="1">
      <c r="A387" s="8"/>
      <c r="B387" s="8"/>
      <c r="C387" s="8"/>
      <c r="D387" s="8"/>
      <c r="E387" s="8"/>
      <c r="F387" s="8"/>
      <c r="G387" s="136"/>
      <c r="H387" s="136"/>
      <c r="I387" s="132"/>
      <c r="J387" s="132"/>
      <c r="K387" s="132"/>
      <c r="L387" s="132"/>
      <c r="M387" s="132"/>
      <c r="N387" s="132"/>
      <c r="O387" s="8"/>
      <c r="P387" s="8"/>
      <c r="Q387" s="8"/>
      <c r="R387" s="8"/>
      <c r="S387" s="8"/>
      <c r="T387" s="8"/>
      <c r="U387" s="8"/>
      <c r="V387" s="8"/>
      <c r="W387" s="8"/>
      <c r="X387" s="8"/>
      <c r="Y387" s="8"/>
      <c r="Z387" s="136"/>
      <c r="AA387" s="136"/>
      <c r="AB387" s="8"/>
      <c r="AC387" s="8"/>
      <c r="AD387" s="8"/>
      <c r="AE387" s="8"/>
    </row>
    <row r="388" ht="15.75" customHeight="1">
      <c r="A388" s="8"/>
      <c r="B388" s="8"/>
      <c r="C388" s="8"/>
      <c r="D388" s="8"/>
      <c r="E388" s="8"/>
      <c r="F388" s="8"/>
      <c r="G388" s="136"/>
      <c r="H388" s="136"/>
      <c r="I388" s="132"/>
      <c r="J388" s="132"/>
      <c r="K388" s="132"/>
      <c r="L388" s="132"/>
      <c r="M388" s="132"/>
      <c r="N388" s="132"/>
      <c r="O388" s="8"/>
      <c r="P388" s="8"/>
      <c r="Q388" s="8"/>
      <c r="R388" s="8"/>
      <c r="S388" s="8"/>
      <c r="T388" s="8"/>
      <c r="U388" s="8"/>
      <c r="V388" s="8"/>
      <c r="W388" s="8"/>
      <c r="X388" s="8"/>
      <c r="Y388" s="8"/>
      <c r="Z388" s="136"/>
      <c r="AA388" s="136"/>
      <c r="AB388" s="8"/>
      <c r="AC388" s="8"/>
      <c r="AD388" s="8"/>
      <c r="AE388" s="8"/>
    </row>
    <row r="389" ht="15.75" customHeight="1">
      <c r="A389" s="8"/>
      <c r="B389" s="8"/>
      <c r="C389" s="8"/>
      <c r="D389" s="8"/>
      <c r="E389" s="8"/>
      <c r="F389" s="8"/>
      <c r="G389" s="136"/>
      <c r="H389" s="136"/>
      <c r="I389" s="132"/>
      <c r="J389" s="132"/>
      <c r="K389" s="132"/>
      <c r="L389" s="132"/>
      <c r="M389" s="132"/>
      <c r="N389" s="132"/>
      <c r="O389" s="8"/>
      <c r="P389" s="8"/>
      <c r="Q389" s="8"/>
      <c r="R389" s="8"/>
      <c r="S389" s="8"/>
      <c r="T389" s="8"/>
      <c r="U389" s="8"/>
      <c r="V389" s="8"/>
      <c r="W389" s="8"/>
      <c r="X389" s="8"/>
      <c r="Y389" s="8"/>
      <c r="Z389" s="136"/>
      <c r="AA389" s="136"/>
      <c r="AB389" s="8"/>
      <c r="AC389" s="8"/>
      <c r="AD389" s="8"/>
      <c r="AE389" s="8"/>
    </row>
    <row r="390" ht="15.75" customHeight="1">
      <c r="A390" s="8"/>
      <c r="B390" s="8"/>
      <c r="C390" s="8"/>
      <c r="D390" s="8"/>
      <c r="E390" s="8"/>
      <c r="F390" s="8"/>
      <c r="G390" s="136"/>
      <c r="H390" s="136"/>
      <c r="I390" s="132"/>
      <c r="J390" s="132"/>
      <c r="K390" s="132"/>
      <c r="L390" s="132"/>
      <c r="M390" s="132"/>
      <c r="N390" s="132"/>
      <c r="O390" s="8"/>
      <c r="P390" s="8"/>
      <c r="Q390" s="8"/>
      <c r="R390" s="8"/>
      <c r="S390" s="8"/>
      <c r="T390" s="8"/>
      <c r="U390" s="8"/>
      <c r="V390" s="8"/>
      <c r="W390" s="8"/>
      <c r="X390" s="8"/>
      <c r="Y390" s="8"/>
      <c r="Z390" s="136"/>
      <c r="AA390" s="136"/>
      <c r="AB390" s="8"/>
      <c r="AC390" s="8"/>
      <c r="AD390" s="8"/>
      <c r="AE390" s="8"/>
    </row>
    <row r="391" ht="15.75" customHeight="1">
      <c r="A391" s="8"/>
      <c r="B391" s="8"/>
      <c r="C391" s="8"/>
      <c r="D391" s="8"/>
      <c r="E391" s="8"/>
      <c r="F391" s="8"/>
      <c r="G391" s="136"/>
      <c r="H391" s="136"/>
      <c r="I391" s="132"/>
      <c r="J391" s="132"/>
      <c r="K391" s="132"/>
      <c r="L391" s="132"/>
      <c r="M391" s="132"/>
      <c r="N391" s="132"/>
      <c r="O391" s="8"/>
      <c r="P391" s="8"/>
      <c r="Q391" s="8"/>
      <c r="R391" s="8"/>
      <c r="S391" s="8"/>
      <c r="T391" s="8"/>
      <c r="U391" s="8"/>
      <c r="V391" s="8"/>
      <c r="W391" s="8"/>
      <c r="X391" s="8"/>
      <c r="Y391" s="8"/>
      <c r="Z391" s="136"/>
      <c r="AA391" s="136"/>
      <c r="AB391" s="8"/>
      <c r="AC391" s="8"/>
      <c r="AD391" s="8"/>
      <c r="AE391" s="8"/>
    </row>
    <row r="392" ht="15.75" customHeight="1">
      <c r="A392" s="8"/>
      <c r="B392" s="8"/>
      <c r="C392" s="8"/>
      <c r="D392" s="8"/>
      <c r="E392" s="8"/>
      <c r="F392" s="8"/>
      <c r="G392" s="136"/>
      <c r="H392" s="136"/>
      <c r="I392" s="132"/>
      <c r="J392" s="132"/>
      <c r="K392" s="132"/>
      <c r="L392" s="132"/>
      <c r="M392" s="132"/>
      <c r="N392" s="132"/>
      <c r="O392" s="8"/>
      <c r="P392" s="8"/>
      <c r="Q392" s="8"/>
      <c r="R392" s="8"/>
      <c r="S392" s="8"/>
      <c r="T392" s="8"/>
      <c r="U392" s="8"/>
      <c r="V392" s="8"/>
      <c r="W392" s="8"/>
      <c r="X392" s="8"/>
      <c r="Y392" s="8"/>
      <c r="Z392" s="136"/>
      <c r="AA392" s="136"/>
      <c r="AB392" s="8"/>
      <c r="AC392" s="8"/>
      <c r="AD392" s="8"/>
      <c r="AE392" s="8"/>
    </row>
    <row r="393" ht="15.75" customHeight="1">
      <c r="A393" s="8"/>
      <c r="B393" s="8"/>
      <c r="C393" s="8"/>
      <c r="D393" s="8"/>
      <c r="E393" s="8"/>
      <c r="F393" s="8"/>
      <c r="G393" s="136"/>
      <c r="H393" s="136"/>
      <c r="I393" s="132"/>
      <c r="J393" s="132"/>
      <c r="K393" s="132"/>
      <c r="L393" s="132"/>
      <c r="M393" s="132"/>
      <c r="N393" s="132"/>
      <c r="O393" s="8"/>
      <c r="P393" s="8"/>
      <c r="Q393" s="8"/>
      <c r="R393" s="8"/>
      <c r="S393" s="8"/>
      <c r="T393" s="8"/>
      <c r="U393" s="8"/>
      <c r="V393" s="8"/>
      <c r="W393" s="8"/>
      <c r="X393" s="8"/>
      <c r="Y393" s="8"/>
      <c r="Z393" s="136"/>
      <c r="AA393" s="136"/>
      <c r="AB393" s="8"/>
      <c r="AC393" s="8"/>
      <c r="AD393" s="8"/>
      <c r="AE393" s="8"/>
    </row>
    <row r="394" ht="15.75" customHeight="1">
      <c r="A394" s="8"/>
      <c r="B394" s="8"/>
      <c r="C394" s="8"/>
      <c r="D394" s="8"/>
      <c r="E394" s="8"/>
      <c r="F394" s="8"/>
      <c r="G394" s="136"/>
      <c r="H394" s="136"/>
      <c r="I394" s="132"/>
      <c r="J394" s="132"/>
      <c r="K394" s="132"/>
      <c r="L394" s="132"/>
      <c r="M394" s="132"/>
      <c r="N394" s="132"/>
      <c r="O394" s="8"/>
      <c r="P394" s="8"/>
      <c r="Q394" s="8"/>
      <c r="R394" s="8"/>
      <c r="S394" s="8"/>
      <c r="T394" s="8"/>
      <c r="U394" s="8"/>
      <c r="V394" s="8"/>
      <c r="W394" s="8"/>
      <c r="X394" s="8"/>
      <c r="Y394" s="8"/>
      <c r="Z394" s="136"/>
      <c r="AA394" s="136"/>
      <c r="AB394" s="8"/>
      <c r="AC394" s="8"/>
      <c r="AD394" s="8"/>
      <c r="AE394" s="8"/>
    </row>
    <row r="395" ht="15.75" customHeight="1">
      <c r="A395" s="8"/>
      <c r="B395" s="8"/>
      <c r="C395" s="8"/>
      <c r="D395" s="8"/>
      <c r="E395" s="8"/>
      <c r="F395" s="8"/>
      <c r="G395" s="136"/>
      <c r="H395" s="136"/>
      <c r="I395" s="132"/>
      <c r="J395" s="132"/>
      <c r="K395" s="132"/>
      <c r="L395" s="132"/>
      <c r="M395" s="132"/>
      <c r="N395" s="132"/>
      <c r="O395" s="8"/>
      <c r="P395" s="8"/>
      <c r="Q395" s="8"/>
      <c r="R395" s="8"/>
      <c r="S395" s="8"/>
      <c r="T395" s="8"/>
      <c r="U395" s="8"/>
      <c r="V395" s="8"/>
      <c r="W395" s="8"/>
      <c r="X395" s="8"/>
      <c r="Y395" s="8"/>
      <c r="Z395" s="136"/>
      <c r="AA395" s="136"/>
      <c r="AB395" s="8"/>
      <c r="AC395" s="8"/>
      <c r="AD395" s="8"/>
      <c r="AE395" s="8"/>
    </row>
    <row r="396" ht="15.75" customHeight="1">
      <c r="A396" s="8"/>
      <c r="B396" s="8"/>
      <c r="C396" s="8"/>
      <c r="D396" s="8"/>
      <c r="E396" s="8"/>
      <c r="F396" s="8"/>
      <c r="G396" s="136"/>
      <c r="H396" s="136"/>
      <c r="I396" s="132"/>
      <c r="J396" s="132"/>
      <c r="K396" s="132"/>
      <c r="L396" s="132"/>
      <c r="M396" s="132"/>
      <c r="N396" s="132"/>
      <c r="O396" s="8"/>
      <c r="P396" s="8"/>
      <c r="Q396" s="8"/>
      <c r="R396" s="8"/>
      <c r="S396" s="8"/>
      <c r="T396" s="8"/>
      <c r="U396" s="8"/>
      <c r="V396" s="8"/>
      <c r="W396" s="8"/>
      <c r="X396" s="8"/>
      <c r="Y396" s="8"/>
      <c r="Z396" s="136"/>
      <c r="AA396" s="136"/>
      <c r="AB396" s="8"/>
      <c r="AC396" s="8"/>
      <c r="AD396" s="8"/>
      <c r="AE396" s="8"/>
    </row>
    <row r="397" ht="15.75" customHeight="1">
      <c r="A397" s="8"/>
      <c r="B397" s="8"/>
      <c r="C397" s="8"/>
      <c r="D397" s="8"/>
      <c r="E397" s="8"/>
      <c r="F397" s="8"/>
      <c r="G397" s="136"/>
      <c r="H397" s="136"/>
      <c r="I397" s="132"/>
      <c r="J397" s="132"/>
      <c r="K397" s="132"/>
      <c r="L397" s="132"/>
      <c r="M397" s="132"/>
      <c r="N397" s="132"/>
      <c r="O397" s="8"/>
      <c r="P397" s="8"/>
      <c r="Q397" s="8"/>
      <c r="R397" s="8"/>
      <c r="S397" s="8"/>
      <c r="T397" s="8"/>
      <c r="U397" s="8"/>
      <c r="V397" s="8"/>
      <c r="W397" s="8"/>
      <c r="X397" s="8"/>
      <c r="Y397" s="8"/>
      <c r="Z397" s="136"/>
      <c r="AA397" s="136"/>
      <c r="AB397" s="8"/>
      <c r="AC397" s="8"/>
      <c r="AD397" s="8"/>
      <c r="AE397" s="8"/>
    </row>
    <row r="398" ht="15.75" customHeight="1">
      <c r="A398" s="8"/>
      <c r="B398" s="8"/>
      <c r="C398" s="8"/>
      <c r="D398" s="8"/>
      <c r="E398" s="8"/>
      <c r="F398" s="8"/>
      <c r="G398" s="136"/>
      <c r="H398" s="136"/>
      <c r="I398" s="132"/>
      <c r="J398" s="132"/>
      <c r="K398" s="132"/>
      <c r="L398" s="132"/>
      <c r="M398" s="132"/>
      <c r="N398" s="132"/>
      <c r="O398" s="8"/>
      <c r="P398" s="8"/>
      <c r="Q398" s="8"/>
      <c r="R398" s="8"/>
      <c r="S398" s="8"/>
      <c r="T398" s="8"/>
      <c r="U398" s="8"/>
      <c r="V398" s="8"/>
      <c r="W398" s="8"/>
      <c r="X398" s="8"/>
      <c r="Y398" s="8"/>
      <c r="Z398" s="136"/>
      <c r="AA398" s="136"/>
      <c r="AB398" s="8"/>
      <c r="AC398" s="8"/>
      <c r="AD398" s="8"/>
      <c r="AE398" s="8"/>
    </row>
    <row r="399" ht="15.75" customHeight="1">
      <c r="A399" s="8"/>
      <c r="B399" s="8"/>
      <c r="C399" s="8"/>
      <c r="D399" s="8"/>
      <c r="E399" s="8"/>
      <c r="F399" s="8"/>
      <c r="G399" s="136"/>
      <c r="H399" s="136"/>
      <c r="I399" s="132"/>
      <c r="J399" s="132"/>
      <c r="K399" s="132"/>
      <c r="L399" s="132"/>
      <c r="M399" s="132"/>
      <c r="N399" s="132"/>
      <c r="O399" s="8"/>
      <c r="P399" s="8"/>
      <c r="Q399" s="8"/>
      <c r="R399" s="8"/>
      <c r="S399" s="8"/>
      <c r="T399" s="8"/>
      <c r="U399" s="8"/>
      <c r="V399" s="8"/>
      <c r="W399" s="8"/>
      <c r="X399" s="8"/>
      <c r="Y399" s="8"/>
      <c r="Z399" s="136"/>
      <c r="AA399" s="136"/>
      <c r="AB399" s="8"/>
      <c r="AC399" s="8"/>
      <c r="AD399" s="8"/>
      <c r="AE399" s="8"/>
    </row>
    <row r="400" ht="15.75" customHeight="1">
      <c r="A400" s="8"/>
      <c r="B400" s="8"/>
      <c r="C400" s="8"/>
      <c r="D400" s="8"/>
      <c r="E400" s="8"/>
      <c r="F400" s="8"/>
      <c r="G400" s="136"/>
      <c r="H400" s="136"/>
      <c r="I400" s="132"/>
      <c r="J400" s="132"/>
      <c r="K400" s="132"/>
      <c r="L400" s="132"/>
      <c r="M400" s="132"/>
      <c r="N400" s="132"/>
      <c r="O400" s="8"/>
      <c r="P400" s="8"/>
      <c r="Q400" s="8"/>
      <c r="R400" s="8"/>
      <c r="S400" s="8"/>
      <c r="T400" s="8"/>
      <c r="U400" s="8"/>
      <c r="V400" s="8"/>
      <c r="W400" s="8"/>
      <c r="X400" s="8"/>
      <c r="Y400" s="8"/>
      <c r="Z400" s="136"/>
      <c r="AA400" s="136"/>
      <c r="AB400" s="8"/>
      <c r="AC400" s="8"/>
      <c r="AD400" s="8"/>
      <c r="AE400" s="8"/>
    </row>
    <row r="401" ht="15.75" customHeight="1">
      <c r="A401" s="8"/>
      <c r="B401" s="8"/>
      <c r="C401" s="8"/>
      <c r="D401" s="8"/>
      <c r="E401" s="8"/>
      <c r="F401" s="8"/>
      <c r="G401" s="136"/>
      <c r="H401" s="136"/>
      <c r="I401" s="132"/>
      <c r="J401" s="132"/>
      <c r="K401" s="132"/>
      <c r="L401" s="132"/>
      <c r="M401" s="132"/>
      <c r="N401" s="132"/>
      <c r="O401" s="8"/>
      <c r="P401" s="8"/>
      <c r="Q401" s="8"/>
      <c r="R401" s="8"/>
      <c r="S401" s="8"/>
      <c r="T401" s="8"/>
      <c r="U401" s="8"/>
      <c r="V401" s="8"/>
      <c r="W401" s="8"/>
      <c r="X401" s="8"/>
      <c r="Y401" s="8"/>
      <c r="Z401" s="136"/>
      <c r="AA401" s="136"/>
      <c r="AB401" s="8"/>
      <c r="AC401" s="8"/>
      <c r="AD401" s="8"/>
      <c r="AE401" s="8"/>
    </row>
    <row r="402" ht="15.75" customHeight="1">
      <c r="A402" s="8"/>
      <c r="B402" s="8"/>
      <c r="C402" s="8"/>
      <c r="D402" s="8"/>
      <c r="E402" s="8"/>
      <c r="F402" s="8"/>
      <c r="G402" s="136"/>
      <c r="H402" s="136"/>
      <c r="I402" s="132"/>
      <c r="J402" s="132"/>
      <c r="K402" s="132"/>
      <c r="L402" s="132"/>
      <c r="M402" s="132"/>
      <c r="N402" s="132"/>
      <c r="O402" s="8"/>
      <c r="P402" s="8"/>
      <c r="Q402" s="8"/>
      <c r="R402" s="8"/>
      <c r="S402" s="8"/>
      <c r="T402" s="8"/>
      <c r="U402" s="8"/>
      <c r="V402" s="8"/>
      <c r="W402" s="8"/>
      <c r="X402" s="8"/>
      <c r="Y402" s="8"/>
      <c r="Z402" s="136"/>
      <c r="AA402" s="136"/>
      <c r="AB402" s="8"/>
      <c r="AC402" s="8"/>
      <c r="AD402" s="8"/>
      <c r="AE402" s="8"/>
    </row>
    <row r="403" ht="15.75" customHeight="1">
      <c r="A403" s="8"/>
      <c r="B403" s="8"/>
      <c r="C403" s="8"/>
      <c r="D403" s="8"/>
      <c r="E403" s="8"/>
      <c r="F403" s="8"/>
      <c r="G403" s="136"/>
      <c r="H403" s="136"/>
      <c r="I403" s="132"/>
      <c r="J403" s="132"/>
      <c r="K403" s="132"/>
      <c r="L403" s="132"/>
      <c r="M403" s="132"/>
      <c r="N403" s="132"/>
      <c r="O403" s="8"/>
      <c r="P403" s="8"/>
      <c r="Q403" s="8"/>
      <c r="R403" s="8"/>
      <c r="S403" s="8"/>
      <c r="T403" s="8"/>
      <c r="U403" s="8"/>
      <c r="V403" s="8"/>
      <c r="W403" s="8"/>
      <c r="X403" s="8"/>
      <c r="Y403" s="8"/>
      <c r="Z403" s="136"/>
      <c r="AA403" s="136"/>
      <c r="AB403" s="8"/>
      <c r="AC403" s="8"/>
      <c r="AD403" s="8"/>
      <c r="AE403" s="8"/>
    </row>
    <row r="404" ht="15.75" customHeight="1">
      <c r="A404" s="8"/>
      <c r="B404" s="8"/>
      <c r="C404" s="8"/>
      <c r="D404" s="8"/>
      <c r="E404" s="8"/>
      <c r="F404" s="8"/>
      <c r="G404" s="136"/>
      <c r="H404" s="136"/>
      <c r="I404" s="132"/>
      <c r="J404" s="132"/>
      <c r="K404" s="132"/>
      <c r="L404" s="132"/>
      <c r="M404" s="132"/>
      <c r="N404" s="132"/>
      <c r="O404" s="8"/>
      <c r="P404" s="8"/>
      <c r="Q404" s="8"/>
      <c r="R404" s="8"/>
      <c r="S404" s="8"/>
      <c r="T404" s="8"/>
      <c r="U404" s="8"/>
      <c r="V404" s="8"/>
      <c r="W404" s="8"/>
      <c r="X404" s="8"/>
      <c r="Y404" s="8"/>
      <c r="Z404" s="136"/>
      <c r="AA404" s="136"/>
      <c r="AB404" s="8"/>
      <c r="AC404" s="8"/>
      <c r="AD404" s="8"/>
      <c r="AE404" s="8"/>
    </row>
    <row r="405" ht="15.75" customHeight="1">
      <c r="A405" s="8"/>
      <c r="B405" s="8"/>
      <c r="C405" s="8"/>
      <c r="D405" s="8"/>
      <c r="E405" s="8"/>
      <c r="F405" s="8"/>
      <c r="G405" s="136"/>
      <c r="H405" s="136"/>
      <c r="I405" s="132"/>
      <c r="J405" s="132"/>
      <c r="K405" s="132"/>
      <c r="L405" s="132"/>
      <c r="M405" s="132"/>
      <c r="N405" s="132"/>
      <c r="O405" s="8"/>
      <c r="P405" s="8"/>
      <c r="Q405" s="8"/>
      <c r="R405" s="8"/>
      <c r="S405" s="8"/>
      <c r="T405" s="8"/>
      <c r="U405" s="8"/>
      <c r="V405" s="8"/>
      <c r="W405" s="8"/>
      <c r="X405" s="8"/>
      <c r="Y405" s="8"/>
      <c r="Z405" s="136"/>
      <c r="AA405" s="136"/>
      <c r="AB405" s="8"/>
      <c r="AC405" s="8"/>
      <c r="AD405" s="8"/>
      <c r="AE405" s="8"/>
    </row>
    <row r="406" ht="15.75" customHeight="1">
      <c r="A406" s="8"/>
      <c r="B406" s="8"/>
      <c r="C406" s="8"/>
      <c r="D406" s="8"/>
      <c r="E406" s="8"/>
      <c r="F406" s="8"/>
      <c r="G406" s="136"/>
      <c r="H406" s="136"/>
      <c r="I406" s="132"/>
      <c r="J406" s="132"/>
      <c r="K406" s="132"/>
      <c r="L406" s="132"/>
      <c r="M406" s="132"/>
      <c r="N406" s="132"/>
      <c r="O406" s="8"/>
      <c r="P406" s="8"/>
      <c r="Q406" s="8"/>
      <c r="R406" s="8"/>
      <c r="S406" s="8"/>
      <c r="T406" s="8"/>
      <c r="U406" s="8"/>
      <c r="V406" s="8"/>
      <c r="W406" s="8"/>
      <c r="X406" s="8"/>
      <c r="Y406" s="8"/>
      <c r="Z406" s="136"/>
      <c r="AA406" s="136"/>
      <c r="AB406" s="8"/>
      <c r="AC406" s="8"/>
      <c r="AD406" s="8"/>
      <c r="AE406" s="8"/>
    </row>
    <row r="407" ht="15.75" customHeight="1">
      <c r="A407" s="8"/>
      <c r="B407" s="8"/>
      <c r="C407" s="8"/>
      <c r="D407" s="8"/>
      <c r="E407" s="8"/>
      <c r="F407" s="8"/>
      <c r="G407" s="136"/>
      <c r="H407" s="136"/>
      <c r="I407" s="132"/>
      <c r="J407" s="132"/>
      <c r="K407" s="132"/>
      <c r="L407" s="132"/>
      <c r="M407" s="132"/>
      <c r="N407" s="132"/>
      <c r="O407" s="8"/>
      <c r="P407" s="8"/>
      <c r="Q407" s="8"/>
      <c r="R407" s="8"/>
      <c r="S407" s="8"/>
      <c r="T407" s="8"/>
      <c r="U407" s="8"/>
      <c r="V407" s="8"/>
      <c r="W407" s="8"/>
      <c r="X407" s="8"/>
      <c r="Y407" s="8"/>
      <c r="Z407" s="136"/>
      <c r="AA407" s="136"/>
      <c r="AB407" s="8"/>
      <c r="AC407" s="8"/>
      <c r="AD407" s="8"/>
      <c r="AE407" s="8"/>
    </row>
    <row r="408" ht="15.75" customHeight="1">
      <c r="A408" s="8"/>
      <c r="B408" s="8"/>
      <c r="C408" s="8"/>
      <c r="D408" s="8"/>
      <c r="E408" s="8"/>
      <c r="F408" s="8"/>
      <c r="G408" s="136"/>
      <c r="H408" s="136"/>
      <c r="I408" s="132"/>
      <c r="J408" s="132"/>
      <c r="K408" s="132"/>
      <c r="L408" s="132"/>
      <c r="M408" s="132"/>
      <c r="N408" s="132"/>
      <c r="O408" s="8"/>
      <c r="P408" s="8"/>
      <c r="Q408" s="8"/>
      <c r="R408" s="8"/>
      <c r="S408" s="8"/>
      <c r="T408" s="8"/>
      <c r="U408" s="8"/>
      <c r="V408" s="8"/>
      <c r="W408" s="8"/>
      <c r="X408" s="8"/>
      <c r="Y408" s="8"/>
      <c r="Z408" s="136"/>
      <c r="AA408" s="136"/>
      <c r="AB408" s="8"/>
      <c r="AC408" s="8"/>
      <c r="AD408" s="8"/>
      <c r="AE408" s="8"/>
    </row>
    <row r="409" ht="15.75" customHeight="1">
      <c r="A409" s="8"/>
      <c r="B409" s="8"/>
      <c r="C409" s="8"/>
      <c r="D409" s="8"/>
      <c r="E409" s="8"/>
      <c r="F409" s="8"/>
      <c r="G409" s="136"/>
      <c r="H409" s="136"/>
      <c r="I409" s="132"/>
      <c r="J409" s="132"/>
      <c r="K409" s="132"/>
      <c r="L409" s="132"/>
      <c r="M409" s="132"/>
      <c r="N409" s="132"/>
      <c r="O409" s="8"/>
      <c r="P409" s="8"/>
      <c r="Q409" s="8"/>
      <c r="R409" s="8"/>
      <c r="S409" s="8"/>
      <c r="T409" s="8"/>
      <c r="U409" s="8"/>
      <c r="V409" s="8"/>
      <c r="W409" s="8"/>
      <c r="X409" s="8"/>
      <c r="Y409" s="8"/>
      <c r="Z409" s="136"/>
      <c r="AA409" s="136"/>
      <c r="AB409" s="8"/>
      <c r="AC409" s="8"/>
      <c r="AD409" s="8"/>
      <c r="AE409" s="8"/>
    </row>
    <row r="410" ht="15.75" customHeight="1">
      <c r="A410" s="8"/>
      <c r="B410" s="8"/>
      <c r="C410" s="8"/>
      <c r="D410" s="8"/>
      <c r="E410" s="8"/>
      <c r="F410" s="8"/>
      <c r="G410" s="136"/>
      <c r="H410" s="136"/>
      <c r="I410" s="132"/>
      <c r="J410" s="132"/>
      <c r="K410" s="132"/>
      <c r="L410" s="132"/>
      <c r="M410" s="132"/>
      <c r="N410" s="132"/>
      <c r="O410" s="8"/>
      <c r="P410" s="8"/>
      <c r="Q410" s="8"/>
      <c r="R410" s="8"/>
      <c r="S410" s="8"/>
      <c r="T410" s="8"/>
      <c r="U410" s="8"/>
      <c r="V410" s="8"/>
      <c r="W410" s="8"/>
      <c r="X410" s="8"/>
      <c r="Y410" s="8"/>
      <c r="Z410" s="136"/>
      <c r="AA410" s="136"/>
      <c r="AB410" s="8"/>
      <c r="AC410" s="8"/>
      <c r="AD410" s="8"/>
      <c r="AE410" s="8"/>
    </row>
    <row r="411" ht="15.75" customHeight="1">
      <c r="A411" s="8"/>
      <c r="B411" s="8"/>
      <c r="C411" s="8"/>
      <c r="D411" s="8"/>
      <c r="E411" s="8"/>
      <c r="F411" s="8"/>
      <c r="G411" s="136"/>
      <c r="H411" s="136"/>
      <c r="I411" s="132"/>
      <c r="J411" s="132"/>
      <c r="K411" s="132"/>
      <c r="L411" s="132"/>
      <c r="M411" s="132"/>
      <c r="N411" s="132"/>
      <c r="O411" s="8"/>
      <c r="P411" s="8"/>
      <c r="Q411" s="8"/>
      <c r="R411" s="8"/>
      <c r="S411" s="8"/>
      <c r="T411" s="8"/>
      <c r="U411" s="8"/>
      <c r="V411" s="8"/>
      <c r="W411" s="8"/>
      <c r="X411" s="8"/>
      <c r="Y411" s="8"/>
      <c r="Z411" s="136"/>
      <c r="AA411" s="136"/>
      <c r="AB411" s="8"/>
      <c r="AC411" s="8"/>
      <c r="AD411" s="8"/>
      <c r="AE411" s="8"/>
    </row>
    <row r="412" ht="15.75" customHeight="1">
      <c r="A412" s="8"/>
      <c r="B412" s="8"/>
      <c r="C412" s="8"/>
      <c r="D412" s="8"/>
      <c r="E412" s="8"/>
      <c r="F412" s="8"/>
      <c r="G412" s="136"/>
      <c r="H412" s="136"/>
      <c r="I412" s="132"/>
      <c r="J412" s="132"/>
      <c r="K412" s="132"/>
      <c r="L412" s="132"/>
      <c r="M412" s="132"/>
      <c r="N412" s="132"/>
      <c r="O412" s="8"/>
      <c r="P412" s="8"/>
      <c r="Q412" s="8"/>
      <c r="R412" s="8"/>
      <c r="S412" s="8"/>
      <c r="T412" s="8"/>
      <c r="U412" s="8"/>
      <c r="V412" s="8"/>
      <c r="W412" s="8"/>
      <c r="X412" s="8"/>
      <c r="Y412" s="8"/>
      <c r="Z412" s="136"/>
      <c r="AA412" s="136"/>
      <c r="AB412" s="8"/>
      <c r="AC412" s="8"/>
      <c r="AD412" s="8"/>
      <c r="AE412" s="8"/>
    </row>
    <row r="413" ht="15.75" customHeight="1">
      <c r="A413" s="8"/>
      <c r="B413" s="8"/>
      <c r="C413" s="8"/>
      <c r="D413" s="8"/>
      <c r="E413" s="8"/>
      <c r="F413" s="8"/>
      <c r="G413" s="136"/>
      <c r="H413" s="136"/>
      <c r="I413" s="132"/>
      <c r="J413" s="132"/>
      <c r="K413" s="132"/>
      <c r="L413" s="132"/>
      <c r="M413" s="132"/>
      <c r="N413" s="132"/>
      <c r="O413" s="8"/>
      <c r="P413" s="8"/>
      <c r="Q413" s="8"/>
      <c r="R413" s="8"/>
      <c r="S413" s="8"/>
      <c r="T413" s="8"/>
      <c r="U413" s="8"/>
      <c r="V413" s="8"/>
      <c r="W413" s="8"/>
      <c r="X413" s="8"/>
      <c r="Y413" s="8"/>
      <c r="Z413" s="136"/>
      <c r="AA413" s="136"/>
      <c r="AB413" s="8"/>
      <c r="AC413" s="8"/>
      <c r="AD413" s="8"/>
      <c r="AE413" s="8"/>
    </row>
    <row r="414" ht="15.75" customHeight="1">
      <c r="A414" s="8"/>
      <c r="B414" s="8"/>
      <c r="C414" s="8"/>
      <c r="D414" s="8"/>
      <c r="E414" s="8"/>
      <c r="F414" s="8"/>
      <c r="G414" s="136"/>
      <c r="H414" s="136"/>
      <c r="I414" s="132"/>
      <c r="J414" s="132"/>
      <c r="K414" s="132"/>
      <c r="L414" s="132"/>
      <c r="M414" s="132"/>
      <c r="N414" s="132"/>
      <c r="O414" s="8"/>
      <c r="P414" s="8"/>
      <c r="Q414" s="8"/>
      <c r="R414" s="8"/>
      <c r="S414" s="8"/>
      <c r="T414" s="8"/>
      <c r="U414" s="8"/>
      <c r="V414" s="8"/>
      <c r="W414" s="8"/>
      <c r="X414" s="8"/>
      <c r="Y414" s="8"/>
      <c r="Z414" s="136"/>
      <c r="AA414" s="136"/>
      <c r="AB414" s="8"/>
      <c r="AC414" s="8"/>
      <c r="AD414" s="8"/>
      <c r="AE414" s="8"/>
    </row>
    <row r="415" ht="15.75" customHeight="1">
      <c r="A415" s="8"/>
      <c r="B415" s="8"/>
      <c r="C415" s="8"/>
      <c r="D415" s="8"/>
      <c r="E415" s="8"/>
      <c r="F415" s="8"/>
      <c r="G415" s="136"/>
      <c r="H415" s="136"/>
      <c r="I415" s="132"/>
      <c r="J415" s="132"/>
      <c r="K415" s="132"/>
      <c r="L415" s="132"/>
      <c r="M415" s="132"/>
      <c r="N415" s="132"/>
      <c r="O415" s="8"/>
      <c r="P415" s="8"/>
      <c r="Q415" s="8"/>
      <c r="R415" s="8"/>
      <c r="S415" s="8"/>
      <c r="T415" s="8"/>
      <c r="U415" s="8"/>
      <c r="V415" s="8"/>
      <c r="W415" s="8"/>
      <c r="X415" s="8"/>
      <c r="Y415" s="8"/>
      <c r="Z415" s="136"/>
      <c r="AA415" s="136"/>
      <c r="AB415" s="8"/>
      <c r="AC415" s="8"/>
      <c r="AD415" s="8"/>
      <c r="AE415" s="8"/>
    </row>
    <row r="416" ht="15.75" customHeight="1">
      <c r="A416" s="8"/>
      <c r="B416" s="8"/>
      <c r="C416" s="8"/>
      <c r="D416" s="8"/>
      <c r="E416" s="8"/>
      <c r="F416" s="8"/>
      <c r="G416" s="136"/>
      <c r="H416" s="136"/>
      <c r="I416" s="132"/>
      <c r="J416" s="132"/>
      <c r="K416" s="132"/>
      <c r="L416" s="132"/>
      <c r="M416" s="132"/>
      <c r="N416" s="132"/>
      <c r="O416" s="8"/>
      <c r="P416" s="8"/>
      <c r="Q416" s="8"/>
      <c r="R416" s="8"/>
      <c r="S416" s="8"/>
      <c r="T416" s="8"/>
      <c r="U416" s="8"/>
      <c r="V416" s="8"/>
      <c r="W416" s="8"/>
      <c r="X416" s="8"/>
      <c r="Y416" s="8"/>
      <c r="Z416" s="136"/>
      <c r="AA416" s="136"/>
      <c r="AB416" s="8"/>
      <c r="AC416" s="8"/>
      <c r="AD416" s="8"/>
      <c r="AE416" s="8"/>
    </row>
    <row r="417" ht="15.75" customHeight="1">
      <c r="A417" s="8"/>
      <c r="B417" s="8"/>
      <c r="C417" s="8"/>
      <c r="D417" s="8"/>
      <c r="E417" s="8"/>
      <c r="F417" s="8"/>
      <c r="G417" s="136"/>
      <c r="H417" s="136"/>
      <c r="I417" s="132"/>
      <c r="J417" s="132"/>
      <c r="K417" s="132"/>
      <c r="L417" s="132"/>
      <c r="M417" s="132"/>
      <c r="N417" s="132"/>
      <c r="O417" s="8"/>
      <c r="P417" s="8"/>
      <c r="Q417" s="8"/>
      <c r="R417" s="8"/>
      <c r="S417" s="8"/>
      <c r="T417" s="8"/>
      <c r="U417" s="8"/>
      <c r="V417" s="8"/>
      <c r="W417" s="8"/>
      <c r="X417" s="8"/>
      <c r="Y417" s="8"/>
      <c r="Z417" s="136"/>
      <c r="AA417" s="136"/>
      <c r="AB417" s="8"/>
      <c r="AC417" s="8"/>
      <c r="AD417" s="8"/>
      <c r="AE417" s="8"/>
    </row>
    <row r="418" ht="15.75" customHeight="1">
      <c r="A418" s="8"/>
      <c r="B418" s="8"/>
      <c r="C418" s="8"/>
      <c r="D418" s="8"/>
      <c r="E418" s="8"/>
      <c r="F418" s="8"/>
      <c r="G418" s="136"/>
      <c r="H418" s="136"/>
      <c r="I418" s="132"/>
      <c r="J418" s="132"/>
      <c r="K418" s="132"/>
      <c r="L418" s="132"/>
      <c r="M418" s="132"/>
      <c r="N418" s="132"/>
      <c r="O418" s="8"/>
      <c r="P418" s="8"/>
      <c r="Q418" s="8"/>
      <c r="R418" s="8"/>
      <c r="S418" s="8"/>
      <c r="T418" s="8"/>
      <c r="U418" s="8"/>
      <c r="V418" s="8"/>
      <c r="W418" s="8"/>
      <c r="X418" s="8"/>
      <c r="Y418" s="8"/>
      <c r="Z418" s="136"/>
      <c r="AA418" s="136"/>
      <c r="AB418" s="8"/>
      <c r="AC418" s="8"/>
      <c r="AD418" s="8"/>
      <c r="AE418" s="8"/>
    </row>
    <row r="419" ht="15.75" customHeight="1">
      <c r="A419" s="8"/>
      <c r="B419" s="8"/>
      <c r="C419" s="8"/>
      <c r="D419" s="8"/>
      <c r="E419" s="8"/>
      <c r="F419" s="8"/>
      <c r="G419" s="136"/>
      <c r="H419" s="136"/>
      <c r="I419" s="132"/>
      <c r="J419" s="132"/>
      <c r="K419" s="132"/>
      <c r="L419" s="132"/>
      <c r="M419" s="132"/>
      <c r="N419" s="132"/>
      <c r="O419" s="8"/>
      <c r="P419" s="8"/>
      <c r="Q419" s="8"/>
      <c r="R419" s="8"/>
      <c r="S419" s="8"/>
      <c r="T419" s="8"/>
      <c r="U419" s="8"/>
      <c r="V419" s="8"/>
      <c r="W419" s="8"/>
      <c r="X419" s="8"/>
      <c r="Y419" s="8"/>
      <c r="Z419" s="136"/>
      <c r="AA419" s="136"/>
      <c r="AB419" s="8"/>
      <c r="AC419" s="8"/>
      <c r="AD419" s="8"/>
      <c r="AE419" s="8"/>
    </row>
    <row r="420" ht="15.75" customHeight="1">
      <c r="A420" s="8"/>
      <c r="B420" s="8"/>
      <c r="C420" s="8"/>
      <c r="D420" s="8"/>
      <c r="E420" s="8"/>
      <c r="F420" s="8"/>
      <c r="G420" s="136"/>
      <c r="H420" s="136"/>
      <c r="I420" s="132"/>
      <c r="J420" s="132"/>
      <c r="K420" s="132"/>
      <c r="L420" s="132"/>
      <c r="M420" s="132"/>
      <c r="N420" s="132"/>
      <c r="O420" s="8"/>
      <c r="P420" s="8"/>
      <c r="Q420" s="8"/>
      <c r="R420" s="8"/>
      <c r="S420" s="8"/>
      <c r="T420" s="8"/>
      <c r="U420" s="8"/>
      <c r="V420" s="8"/>
      <c r="W420" s="8"/>
      <c r="X420" s="8"/>
      <c r="Y420" s="8"/>
      <c r="Z420" s="136"/>
      <c r="AA420" s="136"/>
      <c r="AB420" s="8"/>
      <c r="AC420" s="8"/>
      <c r="AD420" s="8"/>
      <c r="AE420" s="8"/>
    </row>
    <row r="421" ht="15.75" customHeight="1">
      <c r="A421" s="8"/>
      <c r="B421" s="8"/>
      <c r="C421" s="8"/>
      <c r="D421" s="8"/>
      <c r="E421" s="8"/>
      <c r="F421" s="8"/>
      <c r="G421" s="136"/>
      <c r="H421" s="136"/>
      <c r="I421" s="132"/>
      <c r="J421" s="132"/>
      <c r="K421" s="132"/>
      <c r="L421" s="132"/>
      <c r="M421" s="132"/>
      <c r="N421" s="132"/>
      <c r="O421" s="8"/>
      <c r="P421" s="8"/>
      <c r="Q421" s="8"/>
      <c r="R421" s="8"/>
      <c r="S421" s="8"/>
      <c r="T421" s="8"/>
      <c r="U421" s="8"/>
      <c r="V421" s="8"/>
      <c r="W421" s="8"/>
      <c r="X421" s="8"/>
      <c r="Y421" s="8"/>
      <c r="Z421" s="136"/>
      <c r="AA421" s="136"/>
      <c r="AB421" s="8"/>
      <c r="AC421" s="8"/>
      <c r="AD421" s="8"/>
      <c r="AE421" s="8"/>
    </row>
    <row r="422" ht="15.75" customHeight="1">
      <c r="A422" s="8"/>
      <c r="B422" s="8"/>
      <c r="C422" s="8"/>
      <c r="D422" s="8"/>
      <c r="E422" s="8"/>
      <c r="F422" s="8"/>
      <c r="G422" s="136"/>
      <c r="H422" s="136"/>
      <c r="I422" s="132"/>
      <c r="J422" s="132"/>
      <c r="K422" s="132"/>
      <c r="L422" s="132"/>
      <c r="M422" s="132"/>
      <c r="N422" s="132"/>
      <c r="O422" s="8"/>
      <c r="P422" s="8"/>
      <c r="Q422" s="8"/>
      <c r="R422" s="8"/>
      <c r="S422" s="8"/>
      <c r="T422" s="8"/>
      <c r="U422" s="8"/>
      <c r="V422" s="8"/>
      <c r="W422" s="8"/>
      <c r="X422" s="8"/>
      <c r="Y422" s="8"/>
      <c r="Z422" s="136"/>
      <c r="AA422" s="136"/>
      <c r="AB422" s="8"/>
      <c r="AC422" s="8"/>
      <c r="AD422" s="8"/>
      <c r="AE422" s="8"/>
    </row>
    <row r="423" ht="15.75" customHeight="1">
      <c r="A423" s="8"/>
      <c r="B423" s="8"/>
      <c r="C423" s="8"/>
      <c r="D423" s="8"/>
      <c r="E423" s="8"/>
      <c r="F423" s="8"/>
      <c r="G423" s="136"/>
      <c r="H423" s="136"/>
      <c r="I423" s="132"/>
      <c r="J423" s="132"/>
      <c r="K423" s="132"/>
      <c r="L423" s="132"/>
      <c r="M423" s="132"/>
      <c r="N423" s="132"/>
      <c r="O423" s="8"/>
      <c r="P423" s="8"/>
      <c r="Q423" s="8"/>
      <c r="R423" s="8"/>
      <c r="S423" s="8"/>
      <c r="T423" s="8"/>
      <c r="U423" s="8"/>
      <c r="V423" s="8"/>
      <c r="W423" s="8"/>
      <c r="X423" s="8"/>
      <c r="Y423" s="8"/>
      <c r="Z423" s="136"/>
      <c r="AA423" s="136"/>
      <c r="AB423" s="8"/>
      <c r="AC423" s="8"/>
      <c r="AD423" s="8"/>
      <c r="AE423" s="8"/>
    </row>
    <row r="424" ht="15.75" customHeight="1">
      <c r="A424" s="8"/>
      <c r="B424" s="8"/>
      <c r="C424" s="8"/>
      <c r="D424" s="8"/>
      <c r="E424" s="8"/>
      <c r="F424" s="8"/>
      <c r="G424" s="136"/>
      <c r="H424" s="136"/>
      <c r="I424" s="132"/>
      <c r="J424" s="132"/>
      <c r="K424" s="132"/>
      <c r="L424" s="132"/>
      <c r="M424" s="132"/>
      <c r="N424" s="132"/>
      <c r="O424" s="8"/>
      <c r="P424" s="8"/>
      <c r="Q424" s="8"/>
      <c r="R424" s="8"/>
      <c r="S424" s="8"/>
      <c r="T424" s="8"/>
      <c r="U424" s="8"/>
      <c r="V424" s="8"/>
      <c r="W424" s="8"/>
      <c r="X424" s="8"/>
      <c r="Y424" s="8"/>
      <c r="Z424" s="136"/>
      <c r="AA424" s="136"/>
      <c r="AB424" s="8"/>
      <c r="AC424" s="8"/>
      <c r="AD424" s="8"/>
      <c r="AE424" s="8"/>
    </row>
    <row r="425" ht="15.75" customHeight="1">
      <c r="A425" s="8"/>
      <c r="B425" s="8"/>
      <c r="C425" s="8"/>
      <c r="D425" s="8"/>
      <c r="E425" s="8"/>
      <c r="F425" s="8"/>
      <c r="G425" s="136"/>
      <c r="H425" s="136"/>
      <c r="I425" s="132"/>
      <c r="J425" s="132"/>
      <c r="K425" s="132"/>
      <c r="L425" s="132"/>
      <c r="M425" s="132"/>
      <c r="N425" s="132"/>
      <c r="O425" s="8"/>
      <c r="P425" s="8"/>
      <c r="Q425" s="8"/>
      <c r="R425" s="8"/>
      <c r="S425" s="8"/>
      <c r="T425" s="8"/>
      <c r="U425" s="8"/>
      <c r="V425" s="8"/>
      <c r="W425" s="8"/>
      <c r="X425" s="8"/>
      <c r="Y425" s="8"/>
      <c r="Z425" s="136"/>
      <c r="AA425" s="136"/>
      <c r="AB425" s="8"/>
      <c r="AC425" s="8"/>
      <c r="AD425" s="8"/>
      <c r="AE425" s="8"/>
    </row>
    <row r="426" ht="15.75" customHeight="1">
      <c r="A426" s="8"/>
      <c r="B426" s="8"/>
      <c r="C426" s="8"/>
      <c r="D426" s="8"/>
      <c r="E426" s="8"/>
      <c r="F426" s="8"/>
      <c r="G426" s="136"/>
      <c r="H426" s="136"/>
      <c r="I426" s="132"/>
      <c r="J426" s="132"/>
      <c r="K426" s="132"/>
      <c r="L426" s="132"/>
      <c r="M426" s="132"/>
      <c r="N426" s="132"/>
      <c r="O426" s="8"/>
      <c r="P426" s="8"/>
      <c r="Q426" s="8"/>
      <c r="R426" s="8"/>
      <c r="S426" s="8"/>
      <c r="T426" s="8"/>
      <c r="U426" s="8"/>
      <c r="V426" s="8"/>
      <c r="W426" s="8"/>
      <c r="X426" s="8"/>
      <c r="Y426" s="8"/>
      <c r="Z426" s="136"/>
      <c r="AA426" s="136"/>
      <c r="AB426" s="8"/>
      <c r="AC426" s="8"/>
      <c r="AD426" s="8"/>
      <c r="AE426" s="8"/>
    </row>
    <row r="427" ht="15.75" customHeight="1">
      <c r="A427" s="8"/>
      <c r="B427" s="8"/>
      <c r="C427" s="8"/>
      <c r="D427" s="8"/>
      <c r="E427" s="8"/>
      <c r="F427" s="8"/>
      <c r="G427" s="136"/>
      <c r="H427" s="136"/>
      <c r="I427" s="132"/>
      <c r="J427" s="132"/>
      <c r="K427" s="132"/>
      <c r="L427" s="132"/>
      <c r="M427" s="132"/>
      <c r="N427" s="132"/>
      <c r="O427" s="8"/>
      <c r="P427" s="8"/>
      <c r="Q427" s="8"/>
      <c r="R427" s="8"/>
      <c r="S427" s="8"/>
      <c r="T427" s="8"/>
      <c r="U427" s="8"/>
      <c r="V427" s="8"/>
      <c r="W427" s="8"/>
      <c r="X427" s="8"/>
      <c r="Y427" s="8"/>
      <c r="Z427" s="136"/>
      <c r="AA427" s="136"/>
      <c r="AB427" s="8"/>
      <c r="AC427" s="8"/>
      <c r="AD427" s="8"/>
      <c r="AE427" s="8"/>
    </row>
    <row r="428" ht="15.75" customHeight="1">
      <c r="A428" s="8"/>
      <c r="B428" s="8"/>
      <c r="C428" s="8"/>
      <c r="D428" s="8"/>
      <c r="E428" s="8"/>
      <c r="F428" s="8"/>
      <c r="G428" s="136"/>
      <c r="H428" s="136"/>
      <c r="I428" s="132"/>
      <c r="J428" s="132"/>
      <c r="K428" s="132"/>
      <c r="L428" s="132"/>
      <c r="M428" s="132"/>
      <c r="N428" s="132"/>
      <c r="O428" s="8"/>
      <c r="P428" s="8"/>
      <c r="Q428" s="8"/>
      <c r="R428" s="8"/>
      <c r="S428" s="8"/>
      <c r="T428" s="8"/>
      <c r="U428" s="8"/>
      <c r="V428" s="8"/>
      <c r="W428" s="8"/>
      <c r="X428" s="8"/>
      <c r="Y428" s="8"/>
      <c r="Z428" s="136"/>
      <c r="AA428" s="136"/>
      <c r="AB428" s="8"/>
      <c r="AC428" s="8"/>
      <c r="AD428" s="8"/>
      <c r="AE428" s="8"/>
    </row>
    <row r="429" ht="15.75" customHeight="1">
      <c r="A429" s="8"/>
      <c r="B429" s="8"/>
      <c r="C429" s="8"/>
      <c r="D429" s="8"/>
      <c r="E429" s="8"/>
      <c r="F429" s="8"/>
      <c r="G429" s="136"/>
      <c r="H429" s="136"/>
      <c r="I429" s="132"/>
      <c r="J429" s="132"/>
      <c r="K429" s="132"/>
      <c r="L429" s="132"/>
      <c r="M429" s="132"/>
      <c r="N429" s="132"/>
      <c r="O429" s="8"/>
      <c r="P429" s="8"/>
      <c r="Q429" s="8"/>
      <c r="R429" s="8"/>
      <c r="S429" s="8"/>
      <c r="T429" s="8"/>
      <c r="U429" s="8"/>
      <c r="V429" s="8"/>
      <c r="W429" s="8"/>
      <c r="X429" s="8"/>
      <c r="Y429" s="8"/>
      <c r="Z429" s="136"/>
      <c r="AA429" s="136"/>
      <c r="AB429" s="8"/>
      <c r="AC429" s="8"/>
      <c r="AD429" s="8"/>
      <c r="AE429" s="8"/>
    </row>
    <row r="430" ht="15.75" customHeight="1">
      <c r="A430" s="8"/>
      <c r="B430" s="8"/>
      <c r="C430" s="8"/>
      <c r="D430" s="8"/>
      <c r="E430" s="8"/>
      <c r="F430" s="8"/>
      <c r="G430" s="136"/>
      <c r="H430" s="136"/>
      <c r="I430" s="132"/>
      <c r="J430" s="132"/>
      <c r="K430" s="132"/>
      <c r="L430" s="132"/>
      <c r="M430" s="132"/>
      <c r="N430" s="132"/>
      <c r="O430" s="8"/>
      <c r="P430" s="8"/>
      <c r="Q430" s="8"/>
      <c r="R430" s="8"/>
      <c r="S430" s="8"/>
      <c r="T430" s="8"/>
      <c r="U430" s="8"/>
      <c r="V430" s="8"/>
      <c r="W430" s="8"/>
      <c r="X430" s="8"/>
      <c r="Y430" s="8"/>
      <c r="Z430" s="136"/>
      <c r="AA430" s="136"/>
      <c r="AB430" s="8"/>
      <c r="AC430" s="8"/>
      <c r="AD430" s="8"/>
      <c r="AE430" s="8"/>
    </row>
    <row r="431" ht="15.75" customHeight="1">
      <c r="A431" s="8"/>
      <c r="B431" s="8"/>
      <c r="C431" s="8"/>
      <c r="D431" s="8"/>
      <c r="E431" s="8"/>
      <c r="F431" s="8"/>
      <c r="G431" s="136"/>
      <c r="H431" s="136"/>
      <c r="I431" s="132"/>
      <c r="J431" s="132"/>
      <c r="K431" s="132"/>
      <c r="L431" s="132"/>
      <c r="M431" s="132"/>
      <c r="N431" s="132"/>
      <c r="O431" s="8"/>
      <c r="P431" s="8"/>
      <c r="Q431" s="8"/>
      <c r="R431" s="8"/>
      <c r="S431" s="8"/>
      <c r="T431" s="8"/>
      <c r="U431" s="8"/>
      <c r="V431" s="8"/>
      <c r="W431" s="8"/>
      <c r="X431" s="8"/>
      <c r="Y431" s="8"/>
      <c r="Z431" s="136"/>
      <c r="AA431" s="136"/>
      <c r="AB431" s="8"/>
      <c r="AC431" s="8"/>
      <c r="AD431" s="8"/>
      <c r="AE431" s="8"/>
    </row>
    <row r="432" ht="15.75" customHeight="1">
      <c r="A432" s="8"/>
      <c r="B432" s="8"/>
      <c r="C432" s="8"/>
      <c r="D432" s="8"/>
      <c r="E432" s="8"/>
      <c r="F432" s="8"/>
      <c r="G432" s="136"/>
      <c r="H432" s="136"/>
      <c r="I432" s="132"/>
      <c r="J432" s="132"/>
      <c r="K432" s="132"/>
      <c r="L432" s="132"/>
      <c r="M432" s="132"/>
      <c r="N432" s="132"/>
      <c r="O432" s="8"/>
      <c r="P432" s="8"/>
      <c r="Q432" s="8"/>
      <c r="R432" s="8"/>
      <c r="S432" s="8"/>
      <c r="T432" s="8"/>
      <c r="U432" s="8"/>
      <c r="V432" s="8"/>
      <c r="W432" s="8"/>
      <c r="X432" s="8"/>
      <c r="Y432" s="8"/>
      <c r="Z432" s="136"/>
      <c r="AA432" s="136"/>
      <c r="AB432" s="8"/>
      <c r="AC432" s="8"/>
      <c r="AD432" s="8"/>
      <c r="AE432" s="8"/>
    </row>
    <row r="433" ht="15.75" customHeight="1">
      <c r="A433" s="8"/>
      <c r="B433" s="8"/>
      <c r="C433" s="8"/>
      <c r="D433" s="8"/>
      <c r="E433" s="8"/>
      <c r="F433" s="8"/>
      <c r="G433" s="136"/>
      <c r="H433" s="136"/>
      <c r="I433" s="132"/>
      <c r="J433" s="132"/>
      <c r="K433" s="132"/>
      <c r="L433" s="132"/>
      <c r="M433" s="132"/>
      <c r="N433" s="132"/>
      <c r="O433" s="8"/>
      <c r="P433" s="8"/>
      <c r="Q433" s="8"/>
      <c r="R433" s="8"/>
      <c r="S433" s="8"/>
      <c r="T433" s="8"/>
      <c r="U433" s="8"/>
      <c r="V433" s="8"/>
      <c r="W433" s="8"/>
      <c r="X433" s="8"/>
      <c r="Y433" s="8"/>
      <c r="Z433" s="136"/>
      <c r="AA433" s="136"/>
      <c r="AB433" s="8"/>
      <c r="AC433" s="8"/>
      <c r="AD433" s="8"/>
      <c r="AE433" s="8"/>
    </row>
    <row r="434" ht="15.75" customHeight="1">
      <c r="A434" s="8"/>
      <c r="B434" s="8"/>
      <c r="C434" s="8"/>
      <c r="D434" s="8"/>
      <c r="E434" s="8"/>
      <c r="F434" s="8"/>
      <c r="G434" s="136"/>
      <c r="H434" s="136"/>
      <c r="I434" s="132"/>
      <c r="J434" s="132"/>
      <c r="K434" s="132"/>
      <c r="L434" s="132"/>
      <c r="M434" s="132"/>
      <c r="N434" s="132"/>
      <c r="O434" s="8"/>
      <c r="P434" s="8"/>
      <c r="Q434" s="8"/>
      <c r="R434" s="8"/>
      <c r="S434" s="8"/>
      <c r="T434" s="8"/>
      <c r="U434" s="8"/>
      <c r="V434" s="8"/>
      <c r="W434" s="8"/>
      <c r="X434" s="8"/>
      <c r="Y434" s="8"/>
      <c r="Z434" s="136"/>
      <c r="AA434" s="136"/>
      <c r="AB434" s="8"/>
      <c r="AC434" s="8"/>
      <c r="AD434" s="8"/>
      <c r="AE434" s="8"/>
    </row>
    <row r="435" ht="15.75" customHeight="1">
      <c r="A435" s="8"/>
      <c r="B435" s="8"/>
      <c r="C435" s="8"/>
      <c r="D435" s="8"/>
      <c r="E435" s="8"/>
      <c r="F435" s="8"/>
      <c r="G435" s="136"/>
      <c r="H435" s="136"/>
      <c r="I435" s="132"/>
      <c r="J435" s="132"/>
      <c r="K435" s="132"/>
      <c r="L435" s="132"/>
      <c r="M435" s="132"/>
      <c r="N435" s="132"/>
      <c r="O435" s="8"/>
      <c r="P435" s="8"/>
      <c r="Q435" s="8"/>
      <c r="R435" s="8"/>
      <c r="S435" s="8"/>
      <c r="T435" s="8"/>
      <c r="U435" s="8"/>
      <c r="V435" s="8"/>
      <c r="W435" s="8"/>
      <c r="X435" s="8"/>
      <c r="Y435" s="8"/>
      <c r="Z435" s="136"/>
      <c r="AA435" s="136"/>
      <c r="AB435" s="8"/>
      <c r="AC435" s="8"/>
      <c r="AD435" s="8"/>
      <c r="AE435" s="8"/>
    </row>
    <row r="436" ht="15.75" customHeight="1">
      <c r="A436" s="8"/>
      <c r="B436" s="8"/>
      <c r="C436" s="8"/>
      <c r="D436" s="8"/>
      <c r="E436" s="8"/>
      <c r="F436" s="8"/>
      <c r="G436" s="136"/>
      <c r="H436" s="136"/>
      <c r="I436" s="132"/>
      <c r="J436" s="132"/>
      <c r="K436" s="132"/>
      <c r="L436" s="132"/>
      <c r="M436" s="132"/>
      <c r="N436" s="132"/>
      <c r="O436" s="8"/>
      <c r="P436" s="8"/>
      <c r="Q436" s="8"/>
      <c r="R436" s="8"/>
      <c r="S436" s="8"/>
      <c r="T436" s="8"/>
      <c r="U436" s="8"/>
      <c r="V436" s="8"/>
      <c r="W436" s="8"/>
      <c r="X436" s="8"/>
      <c r="Y436" s="8"/>
      <c r="Z436" s="136"/>
      <c r="AA436" s="136"/>
      <c r="AB436" s="8"/>
      <c r="AC436" s="8"/>
      <c r="AD436" s="8"/>
      <c r="AE436" s="8"/>
    </row>
    <row r="437" ht="15.75" customHeight="1">
      <c r="A437" s="8"/>
      <c r="B437" s="8"/>
      <c r="C437" s="8"/>
      <c r="D437" s="8"/>
      <c r="E437" s="8"/>
      <c r="F437" s="8"/>
      <c r="G437" s="136"/>
      <c r="H437" s="136"/>
      <c r="I437" s="132"/>
      <c r="J437" s="132"/>
      <c r="K437" s="132"/>
      <c r="L437" s="132"/>
      <c r="M437" s="132"/>
      <c r="N437" s="132"/>
      <c r="O437" s="8"/>
      <c r="P437" s="8"/>
      <c r="Q437" s="8"/>
      <c r="R437" s="8"/>
      <c r="S437" s="8"/>
      <c r="T437" s="8"/>
      <c r="U437" s="8"/>
      <c r="V437" s="8"/>
      <c r="W437" s="8"/>
      <c r="X437" s="8"/>
      <c r="Y437" s="8"/>
      <c r="Z437" s="136"/>
      <c r="AA437" s="136"/>
      <c r="AB437" s="8"/>
      <c r="AC437" s="8"/>
      <c r="AD437" s="8"/>
      <c r="AE437" s="8"/>
    </row>
    <row r="438" ht="15.75" customHeight="1">
      <c r="A438" s="8"/>
      <c r="B438" s="8"/>
      <c r="C438" s="8"/>
      <c r="D438" s="8"/>
      <c r="E438" s="8"/>
      <c r="F438" s="8"/>
      <c r="G438" s="136"/>
      <c r="H438" s="136"/>
      <c r="I438" s="132"/>
      <c r="J438" s="132"/>
      <c r="K438" s="132"/>
      <c r="L438" s="132"/>
      <c r="M438" s="132"/>
      <c r="N438" s="132"/>
      <c r="O438" s="8"/>
      <c r="P438" s="8"/>
      <c r="Q438" s="8"/>
      <c r="R438" s="8"/>
      <c r="S438" s="8"/>
      <c r="T438" s="8"/>
      <c r="U438" s="8"/>
      <c r="V438" s="8"/>
      <c r="W438" s="8"/>
      <c r="X438" s="8"/>
      <c r="Y438" s="8"/>
      <c r="Z438" s="136"/>
      <c r="AA438" s="136"/>
      <c r="AB438" s="8"/>
      <c r="AC438" s="8"/>
      <c r="AD438" s="8"/>
      <c r="AE438" s="8"/>
    </row>
    <row r="439" ht="15.75" customHeight="1">
      <c r="A439" s="8"/>
      <c r="B439" s="8"/>
      <c r="C439" s="8"/>
      <c r="D439" s="8"/>
      <c r="E439" s="8"/>
      <c r="F439" s="8"/>
      <c r="G439" s="136"/>
      <c r="H439" s="136"/>
      <c r="I439" s="132"/>
      <c r="J439" s="132"/>
      <c r="K439" s="132"/>
      <c r="L439" s="132"/>
      <c r="M439" s="132"/>
      <c r="N439" s="132"/>
      <c r="O439" s="8"/>
      <c r="P439" s="8"/>
      <c r="Q439" s="8"/>
      <c r="R439" s="8"/>
      <c r="S439" s="8"/>
      <c r="T439" s="8"/>
      <c r="U439" s="8"/>
      <c r="V439" s="8"/>
      <c r="W439" s="8"/>
      <c r="X439" s="8"/>
      <c r="Y439" s="8"/>
      <c r="Z439" s="136"/>
      <c r="AA439" s="136"/>
      <c r="AB439" s="8"/>
      <c r="AC439" s="8"/>
      <c r="AD439" s="8"/>
      <c r="AE439" s="8"/>
    </row>
    <row r="440" ht="15.75" customHeight="1">
      <c r="A440" s="8"/>
      <c r="B440" s="8"/>
      <c r="C440" s="8"/>
      <c r="D440" s="8"/>
      <c r="E440" s="8"/>
      <c r="F440" s="8"/>
      <c r="G440" s="136"/>
      <c r="H440" s="136"/>
      <c r="I440" s="132"/>
      <c r="J440" s="132"/>
      <c r="K440" s="132"/>
      <c r="L440" s="132"/>
      <c r="M440" s="132"/>
      <c r="N440" s="132"/>
      <c r="O440" s="8"/>
      <c r="P440" s="8"/>
      <c r="Q440" s="8"/>
      <c r="R440" s="8"/>
      <c r="S440" s="8"/>
      <c r="T440" s="8"/>
      <c r="U440" s="8"/>
      <c r="V440" s="8"/>
      <c r="W440" s="8"/>
      <c r="X440" s="8"/>
      <c r="Y440" s="8"/>
      <c r="Z440" s="136"/>
      <c r="AA440" s="136"/>
      <c r="AB440" s="8"/>
      <c r="AC440" s="8"/>
      <c r="AD440" s="8"/>
      <c r="AE440" s="8"/>
    </row>
    <row r="441" ht="15.75" customHeight="1">
      <c r="A441" s="8"/>
      <c r="B441" s="8"/>
      <c r="C441" s="8"/>
      <c r="D441" s="8"/>
      <c r="E441" s="8"/>
      <c r="F441" s="8"/>
      <c r="G441" s="136"/>
      <c r="H441" s="136"/>
      <c r="I441" s="132"/>
      <c r="J441" s="132"/>
      <c r="K441" s="132"/>
      <c r="L441" s="132"/>
      <c r="M441" s="132"/>
      <c r="N441" s="132"/>
      <c r="O441" s="8"/>
      <c r="P441" s="8"/>
      <c r="Q441" s="8"/>
      <c r="R441" s="8"/>
      <c r="S441" s="8"/>
      <c r="T441" s="8"/>
      <c r="U441" s="8"/>
      <c r="V441" s="8"/>
      <c r="W441" s="8"/>
      <c r="X441" s="8"/>
      <c r="Y441" s="8"/>
      <c r="Z441" s="136"/>
      <c r="AA441" s="136"/>
      <c r="AB441" s="8"/>
      <c r="AC441" s="8"/>
      <c r="AD441" s="8"/>
      <c r="AE441" s="8"/>
    </row>
    <row r="442" ht="15.75" customHeight="1">
      <c r="A442" s="8"/>
      <c r="B442" s="8"/>
      <c r="C442" s="8"/>
      <c r="D442" s="8"/>
      <c r="E442" s="8"/>
      <c r="F442" s="8"/>
      <c r="G442" s="136"/>
      <c r="H442" s="136"/>
      <c r="I442" s="132"/>
      <c r="J442" s="132"/>
      <c r="K442" s="132"/>
      <c r="L442" s="132"/>
      <c r="M442" s="132"/>
      <c r="N442" s="132"/>
      <c r="O442" s="8"/>
      <c r="P442" s="8"/>
      <c r="Q442" s="8"/>
      <c r="R442" s="8"/>
      <c r="S442" s="8"/>
      <c r="T442" s="8"/>
      <c r="U442" s="8"/>
      <c r="V442" s="8"/>
      <c r="W442" s="8"/>
      <c r="X442" s="8"/>
      <c r="Y442" s="8"/>
      <c r="Z442" s="136"/>
      <c r="AA442" s="136"/>
      <c r="AB442" s="8"/>
      <c r="AC442" s="8"/>
      <c r="AD442" s="8"/>
      <c r="AE442" s="8"/>
    </row>
    <row r="443" ht="15.75" customHeight="1">
      <c r="A443" s="8"/>
      <c r="B443" s="8"/>
      <c r="C443" s="8"/>
      <c r="D443" s="8"/>
      <c r="E443" s="8"/>
      <c r="F443" s="8"/>
      <c r="G443" s="136"/>
      <c r="H443" s="136"/>
      <c r="I443" s="132"/>
      <c r="J443" s="132"/>
      <c r="K443" s="132"/>
      <c r="L443" s="132"/>
      <c r="M443" s="132"/>
      <c r="N443" s="132"/>
      <c r="O443" s="8"/>
      <c r="P443" s="8"/>
      <c r="Q443" s="8"/>
      <c r="R443" s="8"/>
      <c r="S443" s="8"/>
      <c r="T443" s="8"/>
      <c r="U443" s="8"/>
      <c r="V443" s="8"/>
      <c r="W443" s="8"/>
      <c r="X443" s="8"/>
      <c r="Y443" s="8"/>
      <c r="Z443" s="136"/>
      <c r="AA443" s="136"/>
      <c r="AB443" s="8"/>
      <c r="AC443" s="8"/>
      <c r="AD443" s="8"/>
      <c r="AE443" s="8"/>
    </row>
    <row r="444" ht="15.75" customHeight="1">
      <c r="A444" s="8"/>
      <c r="B444" s="8"/>
      <c r="C444" s="8"/>
      <c r="D444" s="8"/>
      <c r="E444" s="8"/>
      <c r="F444" s="8"/>
      <c r="G444" s="136"/>
      <c r="H444" s="136"/>
      <c r="I444" s="132"/>
      <c r="J444" s="132"/>
      <c r="K444" s="132"/>
      <c r="L444" s="132"/>
      <c r="M444" s="132"/>
      <c r="N444" s="132"/>
      <c r="O444" s="8"/>
      <c r="P444" s="8"/>
      <c r="Q444" s="8"/>
      <c r="R444" s="8"/>
      <c r="S444" s="8"/>
      <c r="T444" s="8"/>
      <c r="U444" s="8"/>
      <c r="V444" s="8"/>
      <c r="W444" s="8"/>
      <c r="X444" s="8"/>
      <c r="Y444" s="8"/>
      <c r="Z444" s="136"/>
      <c r="AA444" s="136"/>
      <c r="AB444" s="8"/>
      <c r="AC444" s="8"/>
      <c r="AD444" s="8"/>
      <c r="AE444" s="8"/>
    </row>
    <row r="445" ht="15.75" customHeight="1">
      <c r="A445" s="8"/>
      <c r="B445" s="8"/>
      <c r="C445" s="8"/>
      <c r="D445" s="8"/>
      <c r="E445" s="8"/>
      <c r="F445" s="8"/>
      <c r="G445" s="136"/>
      <c r="H445" s="136"/>
      <c r="I445" s="132"/>
      <c r="J445" s="132"/>
      <c r="K445" s="132"/>
      <c r="L445" s="132"/>
      <c r="M445" s="132"/>
      <c r="N445" s="132"/>
      <c r="O445" s="8"/>
      <c r="P445" s="8"/>
      <c r="Q445" s="8"/>
      <c r="R445" s="8"/>
      <c r="S445" s="8"/>
      <c r="T445" s="8"/>
      <c r="U445" s="8"/>
      <c r="V445" s="8"/>
      <c r="W445" s="8"/>
      <c r="X445" s="8"/>
      <c r="Y445" s="8"/>
      <c r="Z445" s="136"/>
      <c r="AA445" s="136"/>
      <c r="AB445" s="8"/>
      <c r="AC445" s="8"/>
      <c r="AD445" s="8"/>
      <c r="AE445" s="8"/>
    </row>
    <row r="446" ht="15.75" customHeight="1">
      <c r="A446" s="8"/>
      <c r="B446" s="8"/>
      <c r="C446" s="8"/>
      <c r="D446" s="8"/>
      <c r="E446" s="8"/>
      <c r="F446" s="8"/>
      <c r="G446" s="136"/>
      <c r="H446" s="136"/>
      <c r="I446" s="132"/>
      <c r="J446" s="132"/>
      <c r="K446" s="132"/>
      <c r="L446" s="132"/>
      <c r="M446" s="132"/>
      <c r="N446" s="132"/>
      <c r="O446" s="8"/>
      <c r="P446" s="8"/>
      <c r="Q446" s="8"/>
      <c r="R446" s="8"/>
      <c r="S446" s="8"/>
      <c r="T446" s="8"/>
      <c r="U446" s="8"/>
      <c r="V446" s="8"/>
      <c r="W446" s="8"/>
      <c r="X446" s="8"/>
      <c r="Y446" s="8"/>
      <c r="Z446" s="136"/>
      <c r="AA446" s="136"/>
      <c r="AB446" s="8"/>
      <c r="AC446" s="8"/>
      <c r="AD446" s="8"/>
      <c r="AE446" s="8"/>
    </row>
    <row r="447" ht="15.75" customHeight="1">
      <c r="A447" s="8"/>
      <c r="B447" s="8"/>
      <c r="C447" s="8"/>
      <c r="D447" s="8"/>
      <c r="E447" s="8"/>
      <c r="F447" s="8"/>
      <c r="G447" s="136"/>
      <c r="H447" s="136"/>
      <c r="I447" s="132"/>
      <c r="J447" s="132"/>
      <c r="K447" s="132"/>
      <c r="L447" s="132"/>
      <c r="M447" s="132"/>
      <c r="N447" s="132"/>
      <c r="O447" s="8"/>
      <c r="P447" s="8"/>
      <c r="Q447" s="8"/>
      <c r="R447" s="8"/>
      <c r="S447" s="8"/>
      <c r="T447" s="8"/>
      <c r="U447" s="8"/>
      <c r="V447" s="8"/>
      <c r="W447" s="8"/>
      <c r="X447" s="8"/>
      <c r="Y447" s="8"/>
      <c r="Z447" s="136"/>
      <c r="AA447" s="136"/>
      <c r="AB447" s="8"/>
      <c r="AC447" s="8"/>
      <c r="AD447" s="8"/>
      <c r="AE447" s="8"/>
    </row>
    <row r="448" ht="15.75" customHeight="1">
      <c r="A448" s="8"/>
      <c r="B448" s="8"/>
      <c r="C448" s="8"/>
      <c r="D448" s="8"/>
      <c r="E448" s="8"/>
      <c r="F448" s="8"/>
      <c r="G448" s="136"/>
      <c r="H448" s="136"/>
      <c r="I448" s="132"/>
      <c r="J448" s="132"/>
      <c r="K448" s="132"/>
      <c r="L448" s="132"/>
      <c r="M448" s="132"/>
      <c r="N448" s="132"/>
      <c r="O448" s="8"/>
      <c r="P448" s="8"/>
      <c r="Q448" s="8"/>
      <c r="R448" s="8"/>
      <c r="S448" s="8"/>
      <c r="T448" s="8"/>
      <c r="U448" s="8"/>
      <c r="V448" s="8"/>
      <c r="W448" s="8"/>
      <c r="X448" s="8"/>
      <c r="Y448" s="8"/>
      <c r="Z448" s="136"/>
      <c r="AA448" s="136"/>
      <c r="AB448" s="8"/>
      <c r="AC448" s="8"/>
      <c r="AD448" s="8"/>
      <c r="AE448" s="8"/>
    </row>
    <row r="449" ht="15.75" customHeight="1">
      <c r="A449" s="8"/>
      <c r="B449" s="8"/>
      <c r="C449" s="8"/>
      <c r="D449" s="8"/>
      <c r="E449" s="8"/>
      <c r="F449" s="8"/>
      <c r="G449" s="136"/>
      <c r="H449" s="136"/>
      <c r="I449" s="132"/>
      <c r="J449" s="132"/>
      <c r="K449" s="132"/>
      <c r="L449" s="132"/>
      <c r="M449" s="132"/>
      <c r="N449" s="132"/>
      <c r="O449" s="8"/>
      <c r="P449" s="8"/>
      <c r="Q449" s="8"/>
      <c r="R449" s="8"/>
      <c r="S449" s="8"/>
      <c r="T449" s="8"/>
      <c r="U449" s="8"/>
      <c r="V449" s="8"/>
      <c r="W449" s="8"/>
      <c r="X449" s="8"/>
      <c r="Y449" s="8"/>
      <c r="Z449" s="136"/>
      <c r="AA449" s="136"/>
      <c r="AB449" s="8"/>
      <c r="AC449" s="8"/>
      <c r="AD449" s="8"/>
      <c r="AE449" s="8"/>
    </row>
    <row r="450" ht="15.75" customHeight="1">
      <c r="A450" s="8"/>
      <c r="B450" s="8"/>
      <c r="C450" s="8"/>
      <c r="D450" s="8"/>
      <c r="E450" s="8"/>
      <c r="F450" s="8"/>
      <c r="G450" s="136"/>
      <c r="H450" s="136"/>
      <c r="I450" s="132"/>
      <c r="J450" s="132"/>
      <c r="K450" s="132"/>
      <c r="L450" s="132"/>
      <c r="M450" s="132"/>
      <c r="N450" s="132"/>
      <c r="O450" s="8"/>
      <c r="P450" s="8"/>
      <c r="Q450" s="8"/>
      <c r="R450" s="8"/>
      <c r="S450" s="8"/>
      <c r="T450" s="8"/>
      <c r="U450" s="8"/>
      <c r="V450" s="8"/>
      <c r="W450" s="8"/>
      <c r="X450" s="8"/>
      <c r="Y450" s="8"/>
      <c r="Z450" s="136"/>
      <c r="AA450" s="136"/>
      <c r="AB450" s="8"/>
      <c r="AC450" s="8"/>
      <c r="AD450" s="8"/>
      <c r="AE450" s="8"/>
    </row>
    <row r="451" ht="15.75" customHeight="1">
      <c r="A451" s="8"/>
      <c r="B451" s="8"/>
      <c r="C451" s="8"/>
      <c r="D451" s="8"/>
      <c r="E451" s="8"/>
      <c r="F451" s="8"/>
      <c r="G451" s="136"/>
      <c r="H451" s="136"/>
      <c r="I451" s="132"/>
      <c r="J451" s="132"/>
      <c r="K451" s="132"/>
      <c r="L451" s="132"/>
      <c r="M451" s="132"/>
      <c r="N451" s="132"/>
      <c r="O451" s="8"/>
      <c r="P451" s="8"/>
      <c r="Q451" s="8"/>
      <c r="R451" s="8"/>
      <c r="S451" s="8"/>
      <c r="T451" s="8"/>
      <c r="U451" s="8"/>
      <c r="V451" s="8"/>
      <c r="W451" s="8"/>
      <c r="X451" s="8"/>
      <c r="Y451" s="8"/>
      <c r="Z451" s="136"/>
      <c r="AA451" s="136"/>
      <c r="AB451" s="8"/>
      <c r="AC451" s="8"/>
      <c r="AD451" s="8"/>
      <c r="AE451" s="8"/>
    </row>
    <row r="452" ht="15.75" customHeight="1">
      <c r="A452" s="8"/>
      <c r="B452" s="8"/>
      <c r="C452" s="8"/>
      <c r="D452" s="8"/>
      <c r="E452" s="8"/>
      <c r="F452" s="8"/>
      <c r="G452" s="136"/>
      <c r="H452" s="136"/>
      <c r="I452" s="132"/>
      <c r="J452" s="132"/>
      <c r="K452" s="132"/>
      <c r="L452" s="132"/>
      <c r="M452" s="132"/>
      <c r="N452" s="132"/>
      <c r="O452" s="8"/>
      <c r="P452" s="8"/>
      <c r="Q452" s="8"/>
      <c r="R452" s="8"/>
      <c r="S452" s="8"/>
      <c r="T452" s="8"/>
      <c r="U452" s="8"/>
      <c r="V452" s="8"/>
      <c r="W452" s="8"/>
      <c r="X452" s="8"/>
      <c r="Y452" s="8"/>
      <c r="Z452" s="136"/>
      <c r="AA452" s="136"/>
      <c r="AB452" s="8"/>
      <c r="AC452" s="8"/>
      <c r="AD452" s="8"/>
      <c r="AE452" s="8"/>
    </row>
    <row r="453" ht="15.75" customHeight="1">
      <c r="A453" s="8"/>
      <c r="B453" s="8"/>
      <c r="C453" s="8"/>
      <c r="D453" s="8"/>
      <c r="E453" s="8"/>
      <c r="F453" s="8"/>
      <c r="G453" s="136"/>
      <c r="H453" s="136"/>
      <c r="I453" s="132"/>
      <c r="J453" s="132"/>
      <c r="K453" s="132"/>
      <c r="L453" s="132"/>
      <c r="M453" s="132"/>
      <c r="N453" s="132"/>
      <c r="O453" s="8"/>
      <c r="P453" s="8"/>
      <c r="Q453" s="8"/>
      <c r="R453" s="8"/>
      <c r="S453" s="8"/>
      <c r="T453" s="8"/>
      <c r="U453" s="8"/>
      <c r="V453" s="8"/>
      <c r="W453" s="8"/>
      <c r="X453" s="8"/>
      <c r="Y453" s="8"/>
      <c r="Z453" s="136"/>
      <c r="AA453" s="136"/>
      <c r="AB453" s="8"/>
      <c r="AC453" s="8"/>
      <c r="AD453" s="8"/>
      <c r="AE453" s="8"/>
    </row>
    <row r="454" ht="15.75" customHeight="1">
      <c r="A454" s="8"/>
      <c r="B454" s="8"/>
      <c r="C454" s="8"/>
      <c r="D454" s="8"/>
      <c r="E454" s="8"/>
      <c r="F454" s="8"/>
      <c r="G454" s="136"/>
      <c r="H454" s="136"/>
      <c r="I454" s="132"/>
      <c r="J454" s="132"/>
      <c r="K454" s="132"/>
      <c r="L454" s="132"/>
      <c r="M454" s="132"/>
      <c r="N454" s="132"/>
      <c r="O454" s="8"/>
      <c r="P454" s="8"/>
      <c r="Q454" s="8"/>
      <c r="R454" s="8"/>
      <c r="S454" s="8"/>
      <c r="T454" s="8"/>
      <c r="U454" s="8"/>
      <c r="V454" s="8"/>
      <c r="W454" s="8"/>
      <c r="X454" s="8"/>
      <c r="Y454" s="8"/>
      <c r="Z454" s="136"/>
      <c r="AA454" s="136"/>
      <c r="AB454" s="8"/>
      <c r="AC454" s="8"/>
      <c r="AD454" s="8"/>
      <c r="AE454" s="8"/>
    </row>
    <row r="455" ht="15.75" customHeight="1">
      <c r="A455" s="8"/>
      <c r="B455" s="8"/>
      <c r="C455" s="8"/>
      <c r="D455" s="8"/>
      <c r="E455" s="8"/>
      <c r="F455" s="8"/>
      <c r="G455" s="136"/>
      <c r="H455" s="136"/>
      <c r="I455" s="132"/>
      <c r="J455" s="132"/>
      <c r="K455" s="132"/>
      <c r="L455" s="132"/>
      <c r="M455" s="132"/>
      <c r="N455" s="132"/>
      <c r="O455" s="8"/>
      <c r="P455" s="8"/>
      <c r="Q455" s="8"/>
      <c r="R455" s="8"/>
      <c r="S455" s="8"/>
      <c r="T455" s="8"/>
      <c r="U455" s="8"/>
      <c r="V455" s="8"/>
      <c r="W455" s="8"/>
      <c r="X455" s="8"/>
      <c r="Y455" s="8"/>
      <c r="Z455" s="136"/>
      <c r="AA455" s="136"/>
      <c r="AB455" s="8"/>
      <c r="AC455" s="8"/>
      <c r="AD455" s="8"/>
      <c r="AE455" s="8"/>
    </row>
    <row r="456" ht="15.75" customHeight="1">
      <c r="A456" s="8"/>
      <c r="B456" s="8"/>
      <c r="C456" s="8"/>
      <c r="D456" s="8"/>
      <c r="E456" s="8"/>
      <c r="F456" s="8"/>
      <c r="G456" s="136"/>
      <c r="H456" s="136"/>
      <c r="I456" s="132"/>
      <c r="J456" s="132"/>
      <c r="K456" s="132"/>
      <c r="L456" s="132"/>
      <c r="M456" s="132"/>
      <c r="N456" s="132"/>
      <c r="O456" s="8"/>
      <c r="P456" s="8"/>
      <c r="Q456" s="8"/>
      <c r="R456" s="8"/>
      <c r="S456" s="8"/>
      <c r="T456" s="8"/>
      <c r="U456" s="8"/>
      <c r="V456" s="8"/>
      <c r="W456" s="8"/>
      <c r="X456" s="8"/>
      <c r="Y456" s="8"/>
      <c r="Z456" s="136"/>
      <c r="AA456" s="136"/>
      <c r="AB456" s="8"/>
      <c r="AC456" s="8"/>
      <c r="AD456" s="8"/>
      <c r="AE456" s="8"/>
    </row>
    <row r="457" ht="15.75" customHeight="1">
      <c r="A457" s="8"/>
      <c r="B457" s="8"/>
      <c r="C457" s="8"/>
      <c r="D457" s="8"/>
      <c r="E457" s="8"/>
      <c r="F457" s="8"/>
      <c r="G457" s="136"/>
      <c r="H457" s="136"/>
      <c r="I457" s="132"/>
      <c r="J457" s="132"/>
      <c r="K457" s="132"/>
      <c r="L457" s="132"/>
      <c r="M457" s="132"/>
      <c r="N457" s="132"/>
      <c r="O457" s="8"/>
      <c r="P457" s="8"/>
      <c r="Q457" s="8"/>
      <c r="R457" s="8"/>
      <c r="S457" s="8"/>
      <c r="T457" s="8"/>
      <c r="U457" s="8"/>
      <c r="V457" s="8"/>
      <c r="W457" s="8"/>
      <c r="X457" s="8"/>
      <c r="Y457" s="8"/>
      <c r="Z457" s="136"/>
      <c r="AA457" s="136"/>
      <c r="AB457" s="8"/>
      <c r="AC457" s="8"/>
      <c r="AD457" s="8"/>
      <c r="AE457" s="8"/>
    </row>
    <row r="458" ht="15.75" customHeight="1">
      <c r="A458" s="8"/>
      <c r="B458" s="8"/>
      <c r="C458" s="8"/>
      <c r="D458" s="8"/>
      <c r="E458" s="8"/>
      <c r="F458" s="8"/>
      <c r="G458" s="136"/>
      <c r="H458" s="136"/>
      <c r="I458" s="132"/>
      <c r="J458" s="132"/>
      <c r="K458" s="132"/>
      <c r="L458" s="132"/>
      <c r="M458" s="132"/>
      <c r="N458" s="132"/>
      <c r="O458" s="8"/>
      <c r="P458" s="8"/>
      <c r="Q458" s="8"/>
      <c r="R458" s="8"/>
      <c r="S458" s="8"/>
      <c r="T458" s="8"/>
      <c r="U458" s="8"/>
      <c r="V458" s="8"/>
      <c r="W458" s="8"/>
      <c r="X458" s="8"/>
      <c r="Y458" s="8"/>
      <c r="Z458" s="136"/>
      <c r="AA458" s="136"/>
      <c r="AB458" s="8"/>
      <c r="AC458" s="8"/>
      <c r="AD458" s="8"/>
      <c r="AE458" s="8"/>
    </row>
    <row r="459" ht="15.75" customHeight="1">
      <c r="A459" s="8"/>
      <c r="B459" s="8"/>
      <c r="C459" s="8"/>
      <c r="D459" s="8"/>
      <c r="E459" s="8"/>
      <c r="F459" s="8"/>
      <c r="G459" s="136"/>
      <c r="H459" s="136"/>
      <c r="I459" s="132"/>
      <c r="J459" s="132"/>
      <c r="K459" s="132"/>
      <c r="L459" s="132"/>
      <c r="M459" s="132"/>
      <c r="N459" s="132"/>
      <c r="O459" s="8"/>
      <c r="P459" s="8"/>
      <c r="Q459" s="8"/>
      <c r="R459" s="8"/>
      <c r="S459" s="8"/>
      <c r="T459" s="8"/>
      <c r="U459" s="8"/>
      <c r="V459" s="8"/>
      <c r="W459" s="8"/>
      <c r="X459" s="8"/>
      <c r="Y459" s="8"/>
      <c r="Z459" s="136"/>
      <c r="AA459" s="136"/>
      <c r="AB459" s="8"/>
      <c r="AC459" s="8"/>
      <c r="AD459" s="8"/>
      <c r="AE459" s="8"/>
    </row>
    <row r="460" ht="15.75" customHeight="1">
      <c r="A460" s="8"/>
      <c r="B460" s="8"/>
      <c r="C460" s="8"/>
      <c r="D460" s="8"/>
      <c r="E460" s="8"/>
      <c r="F460" s="8"/>
      <c r="G460" s="136"/>
      <c r="H460" s="136"/>
      <c r="I460" s="132"/>
      <c r="J460" s="132"/>
      <c r="K460" s="132"/>
      <c r="L460" s="132"/>
      <c r="M460" s="132"/>
      <c r="N460" s="132"/>
      <c r="O460" s="8"/>
      <c r="P460" s="8"/>
      <c r="Q460" s="8"/>
      <c r="R460" s="8"/>
      <c r="S460" s="8"/>
      <c r="T460" s="8"/>
      <c r="U460" s="8"/>
      <c r="V460" s="8"/>
      <c r="W460" s="8"/>
      <c r="X460" s="8"/>
      <c r="Y460" s="8"/>
      <c r="Z460" s="136"/>
      <c r="AA460" s="136"/>
      <c r="AB460" s="8"/>
      <c r="AC460" s="8"/>
      <c r="AD460" s="8"/>
      <c r="AE460" s="8"/>
    </row>
    <row r="461" ht="15.75" customHeight="1">
      <c r="A461" s="8"/>
      <c r="B461" s="8"/>
      <c r="C461" s="8"/>
      <c r="D461" s="8"/>
      <c r="E461" s="8"/>
      <c r="F461" s="8"/>
      <c r="G461" s="136"/>
      <c r="H461" s="136"/>
      <c r="I461" s="132"/>
      <c r="J461" s="132"/>
      <c r="K461" s="132"/>
      <c r="L461" s="132"/>
      <c r="M461" s="132"/>
      <c r="N461" s="132"/>
      <c r="O461" s="8"/>
      <c r="P461" s="8"/>
      <c r="Q461" s="8"/>
      <c r="R461" s="8"/>
      <c r="S461" s="8"/>
      <c r="T461" s="8"/>
      <c r="U461" s="8"/>
      <c r="V461" s="8"/>
      <c r="W461" s="8"/>
      <c r="X461" s="8"/>
      <c r="Y461" s="8"/>
      <c r="Z461" s="136"/>
      <c r="AA461" s="136"/>
      <c r="AB461" s="8"/>
      <c r="AC461" s="8"/>
      <c r="AD461" s="8"/>
      <c r="AE461" s="8"/>
    </row>
    <row r="462" ht="15.75" customHeight="1">
      <c r="A462" s="8"/>
      <c r="B462" s="8"/>
      <c r="C462" s="8"/>
      <c r="D462" s="8"/>
      <c r="E462" s="8"/>
      <c r="F462" s="8"/>
      <c r="G462" s="136"/>
      <c r="H462" s="136"/>
      <c r="I462" s="132"/>
      <c r="J462" s="132"/>
      <c r="K462" s="132"/>
      <c r="L462" s="132"/>
      <c r="M462" s="132"/>
      <c r="N462" s="132"/>
      <c r="O462" s="8"/>
      <c r="P462" s="8"/>
      <c r="Q462" s="8"/>
      <c r="R462" s="8"/>
      <c r="S462" s="8"/>
      <c r="T462" s="8"/>
      <c r="U462" s="8"/>
      <c r="V462" s="8"/>
      <c r="W462" s="8"/>
      <c r="X462" s="8"/>
      <c r="Y462" s="8"/>
      <c r="Z462" s="136"/>
      <c r="AA462" s="136"/>
      <c r="AB462" s="8"/>
      <c r="AC462" s="8"/>
      <c r="AD462" s="8"/>
      <c r="AE462" s="8"/>
    </row>
    <row r="463" ht="15.75" customHeight="1">
      <c r="A463" s="8"/>
      <c r="B463" s="8"/>
      <c r="C463" s="8"/>
      <c r="D463" s="8"/>
      <c r="E463" s="8"/>
      <c r="F463" s="8"/>
      <c r="G463" s="136"/>
      <c r="H463" s="136"/>
      <c r="I463" s="132"/>
      <c r="J463" s="132"/>
      <c r="K463" s="132"/>
      <c r="L463" s="132"/>
      <c r="M463" s="132"/>
      <c r="N463" s="132"/>
      <c r="O463" s="8"/>
      <c r="P463" s="8"/>
      <c r="Q463" s="8"/>
      <c r="R463" s="8"/>
      <c r="S463" s="8"/>
      <c r="T463" s="8"/>
      <c r="U463" s="8"/>
      <c r="V463" s="8"/>
      <c r="W463" s="8"/>
      <c r="X463" s="8"/>
      <c r="Y463" s="8"/>
      <c r="Z463" s="136"/>
      <c r="AA463" s="136"/>
      <c r="AB463" s="8"/>
      <c r="AC463" s="8"/>
      <c r="AD463" s="8"/>
      <c r="AE463" s="8"/>
    </row>
    <row r="464" ht="15.75" customHeight="1">
      <c r="A464" s="8"/>
      <c r="B464" s="8"/>
      <c r="C464" s="8"/>
      <c r="D464" s="8"/>
      <c r="E464" s="8"/>
      <c r="F464" s="8"/>
      <c r="G464" s="136"/>
      <c r="H464" s="136"/>
      <c r="I464" s="132"/>
      <c r="J464" s="132"/>
      <c r="K464" s="132"/>
      <c r="L464" s="132"/>
      <c r="M464" s="132"/>
      <c r="N464" s="132"/>
      <c r="O464" s="8"/>
      <c r="P464" s="8"/>
      <c r="Q464" s="8"/>
      <c r="R464" s="8"/>
      <c r="S464" s="8"/>
      <c r="T464" s="8"/>
      <c r="U464" s="8"/>
      <c r="V464" s="8"/>
      <c r="W464" s="8"/>
      <c r="X464" s="8"/>
      <c r="Y464" s="8"/>
      <c r="Z464" s="136"/>
      <c r="AA464" s="136"/>
      <c r="AB464" s="8"/>
      <c r="AC464" s="8"/>
      <c r="AD464" s="8"/>
      <c r="AE464" s="8"/>
    </row>
    <row r="465" ht="15.75" customHeight="1">
      <c r="A465" s="8"/>
      <c r="B465" s="8"/>
      <c r="C465" s="8"/>
      <c r="D465" s="8"/>
      <c r="E465" s="8"/>
      <c r="F465" s="8"/>
      <c r="G465" s="136"/>
      <c r="H465" s="136"/>
      <c r="I465" s="132"/>
      <c r="J465" s="132"/>
      <c r="K465" s="132"/>
      <c r="L465" s="132"/>
      <c r="M465" s="132"/>
      <c r="N465" s="132"/>
      <c r="O465" s="8"/>
      <c r="P465" s="8"/>
      <c r="Q465" s="8"/>
      <c r="R465" s="8"/>
      <c r="S465" s="8"/>
      <c r="T465" s="8"/>
      <c r="U465" s="8"/>
      <c r="V465" s="8"/>
      <c r="W465" s="8"/>
      <c r="X465" s="8"/>
      <c r="Y465" s="8"/>
      <c r="Z465" s="136"/>
      <c r="AA465" s="136"/>
      <c r="AB465" s="8"/>
      <c r="AC465" s="8"/>
      <c r="AD465" s="8"/>
      <c r="AE465" s="8"/>
    </row>
    <row r="466" ht="15.75" customHeight="1">
      <c r="A466" s="8"/>
      <c r="B466" s="8"/>
      <c r="C466" s="8"/>
      <c r="D466" s="8"/>
      <c r="E466" s="8"/>
      <c r="F466" s="8"/>
      <c r="G466" s="136"/>
      <c r="H466" s="136"/>
      <c r="I466" s="132"/>
      <c r="J466" s="132"/>
      <c r="K466" s="132"/>
      <c r="L466" s="132"/>
      <c r="M466" s="132"/>
      <c r="N466" s="132"/>
      <c r="O466" s="8"/>
      <c r="P466" s="8"/>
      <c r="Q466" s="8"/>
      <c r="R466" s="8"/>
      <c r="S466" s="8"/>
      <c r="T466" s="8"/>
      <c r="U466" s="8"/>
      <c r="V466" s="8"/>
      <c r="W466" s="8"/>
      <c r="X466" s="8"/>
      <c r="Y466" s="8"/>
      <c r="Z466" s="136"/>
      <c r="AA466" s="136"/>
      <c r="AB466" s="8"/>
      <c r="AC466" s="8"/>
      <c r="AD466" s="8"/>
      <c r="AE466" s="8"/>
    </row>
    <row r="467" ht="15.75" customHeight="1">
      <c r="A467" s="8"/>
      <c r="B467" s="8"/>
      <c r="C467" s="8"/>
      <c r="D467" s="8"/>
      <c r="E467" s="8"/>
      <c r="F467" s="8"/>
      <c r="G467" s="136"/>
      <c r="H467" s="136"/>
      <c r="I467" s="132"/>
      <c r="J467" s="132"/>
      <c r="K467" s="132"/>
      <c r="L467" s="132"/>
      <c r="M467" s="132"/>
      <c r="N467" s="132"/>
      <c r="O467" s="8"/>
      <c r="P467" s="8"/>
      <c r="Q467" s="8"/>
      <c r="R467" s="8"/>
      <c r="S467" s="8"/>
      <c r="T467" s="8"/>
      <c r="U467" s="8"/>
      <c r="V467" s="8"/>
      <c r="W467" s="8"/>
      <c r="X467" s="8"/>
      <c r="Y467" s="8"/>
      <c r="Z467" s="136"/>
      <c r="AA467" s="136"/>
      <c r="AB467" s="8"/>
      <c r="AC467" s="8"/>
      <c r="AD467" s="8"/>
      <c r="AE467" s="8"/>
    </row>
    <row r="468" ht="15.75" customHeight="1">
      <c r="A468" s="8"/>
      <c r="B468" s="8"/>
      <c r="C468" s="8"/>
      <c r="D468" s="8"/>
      <c r="E468" s="8"/>
      <c r="F468" s="8"/>
      <c r="G468" s="136"/>
      <c r="H468" s="136"/>
      <c r="I468" s="132"/>
      <c r="J468" s="132"/>
      <c r="K468" s="132"/>
      <c r="L468" s="132"/>
      <c r="M468" s="132"/>
      <c r="N468" s="132"/>
      <c r="O468" s="8"/>
      <c r="P468" s="8"/>
      <c r="Q468" s="8"/>
      <c r="R468" s="8"/>
      <c r="S468" s="8"/>
      <c r="T468" s="8"/>
      <c r="U468" s="8"/>
      <c r="V468" s="8"/>
      <c r="W468" s="8"/>
      <c r="X468" s="8"/>
      <c r="Y468" s="8"/>
      <c r="Z468" s="136"/>
      <c r="AA468" s="136"/>
      <c r="AB468" s="8"/>
      <c r="AC468" s="8"/>
      <c r="AD468" s="8"/>
      <c r="AE468" s="8"/>
    </row>
    <row r="469" ht="15.75" customHeight="1">
      <c r="A469" s="8"/>
      <c r="B469" s="8"/>
      <c r="C469" s="8"/>
      <c r="D469" s="8"/>
      <c r="E469" s="8"/>
      <c r="F469" s="8"/>
      <c r="G469" s="136"/>
      <c r="H469" s="136"/>
      <c r="I469" s="132"/>
      <c r="J469" s="132"/>
      <c r="K469" s="132"/>
      <c r="L469" s="132"/>
      <c r="M469" s="132"/>
      <c r="N469" s="132"/>
      <c r="O469" s="8"/>
      <c r="P469" s="8"/>
      <c r="Q469" s="8"/>
      <c r="R469" s="8"/>
      <c r="S469" s="8"/>
      <c r="T469" s="8"/>
      <c r="U469" s="8"/>
      <c r="V469" s="8"/>
      <c r="W469" s="8"/>
      <c r="X469" s="8"/>
      <c r="Y469" s="8"/>
      <c r="Z469" s="136"/>
      <c r="AA469" s="136"/>
      <c r="AB469" s="8"/>
      <c r="AC469" s="8"/>
      <c r="AD469" s="8"/>
      <c r="AE469" s="8"/>
    </row>
    <row r="470" ht="15.75" customHeight="1">
      <c r="A470" s="8"/>
      <c r="B470" s="8"/>
      <c r="C470" s="8"/>
      <c r="D470" s="8"/>
      <c r="E470" s="8"/>
      <c r="F470" s="8"/>
      <c r="G470" s="136"/>
      <c r="H470" s="136"/>
      <c r="I470" s="132"/>
      <c r="J470" s="132"/>
      <c r="K470" s="132"/>
      <c r="L470" s="132"/>
      <c r="M470" s="132"/>
      <c r="N470" s="132"/>
      <c r="O470" s="8"/>
      <c r="P470" s="8"/>
      <c r="Q470" s="8"/>
      <c r="R470" s="8"/>
      <c r="S470" s="8"/>
      <c r="T470" s="8"/>
      <c r="U470" s="8"/>
      <c r="V470" s="8"/>
      <c r="W470" s="8"/>
      <c r="X470" s="8"/>
      <c r="Y470" s="8"/>
      <c r="Z470" s="136"/>
      <c r="AA470" s="136"/>
      <c r="AB470" s="8"/>
      <c r="AC470" s="8"/>
      <c r="AD470" s="8"/>
      <c r="AE470" s="8"/>
    </row>
    <row r="471" ht="15.75" customHeight="1">
      <c r="A471" s="8"/>
      <c r="B471" s="8"/>
      <c r="C471" s="8"/>
      <c r="D471" s="8"/>
      <c r="E471" s="8"/>
      <c r="F471" s="8"/>
      <c r="G471" s="136"/>
      <c r="H471" s="136"/>
      <c r="I471" s="132"/>
      <c r="J471" s="132"/>
      <c r="K471" s="132"/>
      <c r="L471" s="132"/>
      <c r="M471" s="132"/>
      <c r="N471" s="132"/>
      <c r="O471" s="8"/>
      <c r="P471" s="8"/>
      <c r="Q471" s="8"/>
      <c r="R471" s="8"/>
      <c r="S471" s="8"/>
      <c r="T471" s="8"/>
      <c r="U471" s="8"/>
      <c r="V471" s="8"/>
      <c r="W471" s="8"/>
      <c r="X471" s="8"/>
      <c r="Y471" s="8"/>
      <c r="Z471" s="136"/>
      <c r="AA471" s="136"/>
      <c r="AB471" s="8"/>
      <c r="AC471" s="8"/>
      <c r="AD471" s="8"/>
      <c r="AE471" s="8"/>
    </row>
    <row r="472" ht="15.75" customHeight="1">
      <c r="A472" s="8"/>
      <c r="B472" s="8"/>
      <c r="C472" s="8"/>
      <c r="D472" s="8"/>
      <c r="E472" s="8"/>
      <c r="F472" s="8"/>
      <c r="G472" s="136"/>
      <c r="H472" s="136"/>
      <c r="I472" s="132"/>
      <c r="J472" s="132"/>
      <c r="K472" s="132"/>
      <c r="L472" s="132"/>
      <c r="M472" s="132"/>
      <c r="N472" s="132"/>
      <c r="O472" s="8"/>
      <c r="P472" s="8"/>
      <c r="Q472" s="8"/>
      <c r="R472" s="8"/>
      <c r="S472" s="8"/>
      <c r="T472" s="8"/>
      <c r="U472" s="8"/>
      <c r="V472" s="8"/>
      <c r="W472" s="8"/>
      <c r="X472" s="8"/>
      <c r="Y472" s="8"/>
      <c r="Z472" s="136"/>
      <c r="AA472" s="136"/>
      <c r="AB472" s="8"/>
      <c r="AC472" s="8"/>
      <c r="AD472" s="8"/>
      <c r="AE472" s="8"/>
    </row>
    <row r="473" ht="15.75" customHeight="1">
      <c r="A473" s="8"/>
      <c r="B473" s="8"/>
      <c r="C473" s="8"/>
      <c r="D473" s="8"/>
      <c r="E473" s="8"/>
      <c r="F473" s="8"/>
      <c r="G473" s="136"/>
      <c r="H473" s="136"/>
      <c r="I473" s="132"/>
      <c r="J473" s="132"/>
      <c r="K473" s="132"/>
      <c r="L473" s="132"/>
      <c r="M473" s="132"/>
      <c r="N473" s="132"/>
      <c r="O473" s="8"/>
      <c r="P473" s="8"/>
      <c r="Q473" s="8"/>
      <c r="R473" s="8"/>
      <c r="S473" s="8"/>
      <c r="T473" s="8"/>
      <c r="U473" s="8"/>
      <c r="V473" s="8"/>
      <c r="W473" s="8"/>
      <c r="X473" s="8"/>
      <c r="Y473" s="8"/>
      <c r="Z473" s="136"/>
      <c r="AA473" s="136"/>
      <c r="AB473" s="8"/>
      <c r="AC473" s="8"/>
      <c r="AD473" s="8"/>
      <c r="AE473" s="8"/>
    </row>
    <row r="474" ht="15.75" customHeight="1">
      <c r="A474" s="8"/>
      <c r="B474" s="8"/>
      <c r="C474" s="8"/>
      <c r="D474" s="8"/>
      <c r="E474" s="8"/>
      <c r="F474" s="8"/>
      <c r="G474" s="136"/>
      <c r="H474" s="136"/>
      <c r="I474" s="132"/>
      <c r="J474" s="132"/>
      <c r="K474" s="132"/>
      <c r="L474" s="132"/>
      <c r="M474" s="132"/>
      <c r="N474" s="132"/>
      <c r="O474" s="8"/>
      <c r="P474" s="8"/>
      <c r="Q474" s="8"/>
      <c r="R474" s="8"/>
      <c r="S474" s="8"/>
      <c r="T474" s="8"/>
      <c r="U474" s="8"/>
      <c r="V474" s="8"/>
      <c r="W474" s="8"/>
      <c r="X474" s="8"/>
      <c r="Y474" s="8"/>
      <c r="Z474" s="136"/>
      <c r="AA474" s="136"/>
      <c r="AB474" s="8"/>
      <c r="AC474" s="8"/>
      <c r="AD474" s="8"/>
      <c r="AE474" s="8"/>
    </row>
    <row r="475" ht="15.75" customHeight="1">
      <c r="A475" s="8"/>
      <c r="B475" s="8"/>
      <c r="C475" s="8"/>
      <c r="D475" s="8"/>
      <c r="E475" s="8"/>
      <c r="F475" s="8"/>
      <c r="G475" s="136"/>
      <c r="H475" s="136"/>
      <c r="I475" s="132"/>
      <c r="J475" s="132"/>
      <c r="K475" s="132"/>
      <c r="L475" s="132"/>
      <c r="M475" s="132"/>
      <c r="N475" s="132"/>
      <c r="O475" s="8"/>
      <c r="P475" s="8"/>
      <c r="Q475" s="8"/>
      <c r="R475" s="8"/>
      <c r="S475" s="8"/>
      <c r="T475" s="8"/>
      <c r="U475" s="8"/>
      <c r="V475" s="8"/>
      <c r="W475" s="8"/>
      <c r="X475" s="8"/>
      <c r="Y475" s="8"/>
      <c r="Z475" s="136"/>
      <c r="AA475" s="136"/>
      <c r="AB475" s="8"/>
      <c r="AC475" s="8"/>
      <c r="AD475" s="8"/>
      <c r="AE475" s="8"/>
    </row>
    <row r="476" ht="15.75" customHeight="1">
      <c r="A476" s="8"/>
      <c r="B476" s="8"/>
      <c r="C476" s="8"/>
      <c r="D476" s="8"/>
      <c r="E476" s="8"/>
      <c r="F476" s="8"/>
      <c r="G476" s="136"/>
      <c r="H476" s="136"/>
      <c r="I476" s="132"/>
      <c r="J476" s="132"/>
      <c r="K476" s="132"/>
      <c r="L476" s="132"/>
      <c r="M476" s="132"/>
      <c r="N476" s="132"/>
      <c r="O476" s="8"/>
      <c r="P476" s="8"/>
      <c r="Q476" s="8"/>
      <c r="R476" s="8"/>
      <c r="S476" s="8"/>
      <c r="T476" s="8"/>
      <c r="U476" s="8"/>
      <c r="V476" s="8"/>
      <c r="W476" s="8"/>
      <c r="X476" s="8"/>
      <c r="Y476" s="8"/>
      <c r="Z476" s="136"/>
      <c r="AA476" s="136"/>
      <c r="AB476" s="8"/>
      <c r="AC476" s="8"/>
      <c r="AD476" s="8"/>
      <c r="AE476" s="8"/>
    </row>
    <row r="477" ht="15.75" customHeight="1">
      <c r="A477" s="8"/>
      <c r="B477" s="8"/>
      <c r="C477" s="8"/>
      <c r="D477" s="8"/>
      <c r="E477" s="8"/>
      <c r="F477" s="8"/>
      <c r="G477" s="136"/>
      <c r="H477" s="136"/>
      <c r="I477" s="132"/>
      <c r="J477" s="132"/>
      <c r="K477" s="132"/>
      <c r="L477" s="132"/>
      <c r="M477" s="132"/>
      <c r="N477" s="132"/>
      <c r="O477" s="8"/>
      <c r="P477" s="8"/>
      <c r="Q477" s="8"/>
      <c r="R477" s="8"/>
      <c r="S477" s="8"/>
      <c r="T477" s="8"/>
      <c r="U477" s="8"/>
      <c r="V477" s="8"/>
      <c r="W477" s="8"/>
      <c r="X477" s="8"/>
      <c r="Y477" s="8"/>
      <c r="Z477" s="136"/>
      <c r="AA477" s="136"/>
      <c r="AB477" s="8"/>
      <c r="AC477" s="8"/>
      <c r="AD477" s="8"/>
      <c r="AE477" s="8"/>
    </row>
    <row r="478" ht="15.75" customHeight="1">
      <c r="A478" s="8"/>
      <c r="B478" s="8"/>
      <c r="C478" s="8"/>
      <c r="D478" s="8"/>
      <c r="E478" s="8"/>
      <c r="F478" s="8"/>
      <c r="G478" s="136"/>
      <c r="H478" s="136"/>
      <c r="I478" s="132"/>
      <c r="J478" s="132"/>
      <c r="K478" s="132"/>
      <c r="L478" s="132"/>
      <c r="M478" s="132"/>
      <c r="N478" s="132"/>
      <c r="O478" s="8"/>
      <c r="P478" s="8"/>
      <c r="Q478" s="8"/>
      <c r="R478" s="8"/>
      <c r="S478" s="8"/>
      <c r="T478" s="8"/>
      <c r="U478" s="8"/>
      <c r="V478" s="8"/>
      <c r="W478" s="8"/>
      <c r="X478" s="8"/>
      <c r="Y478" s="8"/>
      <c r="Z478" s="136"/>
      <c r="AA478" s="136"/>
      <c r="AB478" s="8"/>
      <c r="AC478" s="8"/>
      <c r="AD478" s="8"/>
      <c r="AE478" s="8"/>
    </row>
    <row r="479" ht="15.75" customHeight="1">
      <c r="A479" s="8"/>
      <c r="B479" s="8"/>
      <c r="C479" s="8"/>
      <c r="D479" s="8"/>
      <c r="E479" s="8"/>
      <c r="F479" s="8"/>
      <c r="G479" s="136"/>
      <c r="H479" s="136"/>
      <c r="I479" s="132"/>
      <c r="J479" s="132"/>
      <c r="K479" s="132"/>
      <c r="L479" s="132"/>
      <c r="M479" s="132"/>
      <c r="N479" s="132"/>
      <c r="O479" s="8"/>
      <c r="P479" s="8"/>
      <c r="Q479" s="8"/>
      <c r="R479" s="8"/>
      <c r="S479" s="8"/>
      <c r="T479" s="8"/>
      <c r="U479" s="8"/>
      <c r="V479" s="8"/>
      <c r="W479" s="8"/>
      <c r="X479" s="8"/>
      <c r="Y479" s="8"/>
      <c r="Z479" s="136"/>
      <c r="AA479" s="136"/>
      <c r="AB479" s="8"/>
      <c r="AC479" s="8"/>
      <c r="AD479" s="8"/>
      <c r="AE479" s="8"/>
    </row>
    <row r="480" ht="15.75" customHeight="1">
      <c r="A480" s="8"/>
      <c r="B480" s="8"/>
      <c r="C480" s="8"/>
      <c r="D480" s="8"/>
      <c r="E480" s="8"/>
      <c r="F480" s="8"/>
      <c r="G480" s="136"/>
      <c r="H480" s="136"/>
      <c r="I480" s="132"/>
      <c r="J480" s="132"/>
      <c r="K480" s="132"/>
      <c r="L480" s="132"/>
      <c r="M480" s="132"/>
      <c r="N480" s="132"/>
      <c r="O480" s="8"/>
      <c r="P480" s="8"/>
      <c r="Q480" s="8"/>
      <c r="R480" s="8"/>
      <c r="S480" s="8"/>
      <c r="T480" s="8"/>
      <c r="U480" s="8"/>
      <c r="V480" s="8"/>
      <c r="W480" s="8"/>
      <c r="X480" s="8"/>
      <c r="Y480" s="8"/>
      <c r="Z480" s="136"/>
      <c r="AA480" s="136"/>
      <c r="AB480" s="8"/>
      <c r="AC480" s="8"/>
      <c r="AD480" s="8"/>
      <c r="AE480" s="8"/>
    </row>
    <row r="481" ht="15.75" customHeight="1">
      <c r="A481" s="8"/>
      <c r="B481" s="8"/>
      <c r="C481" s="8"/>
      <c r="D481" s="8"/>
      <c r="E481" s="8"/>
      <c r="F481" s="8"/>
      <c r="G481" s="136"/>
      <c r="H481" s="136"/>
      <c r="I481" s="132"/>
      <c r="J481" s="132"/>
      <c r="K481" s="132"/>
      <c r="L481" s="132"/>
      <c r="M481" s="132"/>
      <c r="N481" s="132"/>
      <c r="O481" s="8"/>
      <c r="P481" s="8"/>
      <c r="Q481" s="8"/>
      <c r="R481" s="8"/>
      <c r="S481" s="8"/>
      <c r="T481" s="8"/>
      <c r="U481" s="8"/>
      <c r="V481" s="8"/>
      <c r="W481" s="8"/>
      <c r="X481" s="8"/>
      <c r="Y481" s="8"/>
      <c r="Z481" s="136"/>
      <c r="AA481" s="136"/>
      <c r="AB481" s="8"/>
      <c r="AC481" s="8"/>
      <c r="AD481" s="8"/>
      <c r="AE481" s="8"/>
    </row>
    <row r="482" ht="15.75" customHeight="1">
      <c r="A482" s="8"/>
      <c r="B482" s="8"/>
      <c r="C482" s="8"/>
      <c r="D482" s="8"/>
      <c r="E482" s="8"/>
      <c r="F482" s="8"/>
      <c r="G482" s="136"/>
      <c r="H482" s="136"/>
      <c r="I482" s="132"/>
      <c r="J482" s="132"/>
      <c r="K482" s="132"/>
      <c r="L482" s="132"/>
      <c r="M482" s="132"/>
      <c r="N482" s="132"/>
      <c r="O482" s="8"/>
      <c r="P482" s="8"/>
      <c r="Q482" s="8"/>
      <c r="R482" s="8"/>
      <c r="S482" s="8"/>
      <c r="T482" s="8"/>
      <c r="U482" s="8"/>
      <c r="V482" s="8"/>
      <c r="W482" s="8"/>
      <c r="X482" s="8"/>
      <c r="Y482" s="8"/>
      <c r="Z482" s="136"/>
      <c r="AA482" s="136"/>
      <c r="AB482" s="8"/>
      <c r="AC482" s="8"/>
      <c r="AD482" s="8"/>
      <c r="AE482" s="8"/>
    </row>
    <row r="483" ht="15.75" customHeight="1">
      <c r="A483" s="8"/>
      <c r="B483" s="8"/>
      <c r="C483" s="8"/>
      <c r="D483" s="8"/>
      <c r="E483" s="8"/>
      <c r="F483" s="8"/>
      <c r="G483" s="136"/>
      <c r="H483" s="136"/>
      <c r="I483" s="132"/>
      <c r="J483" s="132"/>
      <c r="K483" s="132"/>
      <c r="L483" s="132"/>
      <c r="M483" s="132"/>
      <c r="N483" s="132"/>
      <c r="O483" s="8"/>
      <c r="P483" s="8"/>
      <c r="Q483" s="8"/>
      <c r="R483" s="8"/>
      <c r="S483" s="8"/>
      <c r="T483" s="8"/>
      <c r="U483" s="8"/>
      <c r="V483" s="8"/>
      <c r="W483" s="8"/>
      <c r="X483" s="8"/>
      <c r="Y483" s="8"/>
      <c r="Z483" s="136"/>
      <c r="AA483" s="136"/>
      <c r="AB483" s="8"/>
      <c r="AC483" s="8"/>
      <c r="AD483" s="8"/>
      <c r="AE483" s="8"/>
    </row>
    <row r="484" ht="15.75" customHeight="1">
      <c r="A484" s="8"/>
      <c r="B484" s="8"/>
      <c r="C484" s="8"/>
      <c r="D484" s="8"/>
      <c r="E484" s="8"/>
      <c r="F484" s="8"/>
      <c r="G484" s="136"/>
      <c r="H484" s="136"/>
      <c r="I484" s="132"/>
      <c r="J484" s="132"/>
      <c r="K484" s="132"/>
      <c r="L484" s="132"/>
      <c r="M484" s="132"/>
      <c r="N484" s="132"/>
      <c r="O484" s="8"/>
      <c r="P484" s="8"/>
      <c r="Q484" s="8"/>
      <c r="R484" s="8"/>
      <c r="S484" s="8"/>
      <c r="T484" s="8"/>
      <c r="U484" s="8"/>
      <c r="V484" s="8"/>
      <c r="W484" s="8"/>
      <c r="X484" s="8"/>
      <c r="Y484" s="8"/>
      <c r="Z484" s="136"/>
      <c r="AA484" s="136"/>
      <c r="AB484" s="8"/>
      <c r="AC484" s="8"/>
      <c r="AD484" s="8"/>
      <c r="AE484" s="8"/>
    </row>
    <row r="485" ht="15.75" customHeight="1">
      <c r="A485" s="8"/>
      <c r="B485" s="8"/>
      <c r="C485" s="8"/>
      <c r="D485" s="8"/>
      <c r="E485" s="8"/>
      <c r="F485" s="8"/>
      <c r="G485" s="136"/>
      <c r="H485" s="136"/>
      <c r="I485" s="132"/>
      <c r="J485" s="132"/>
      <c r="K485" s="132"/>
      <c r="L485" s="132"/>
      <c r="M485" s="132"/>
      <c r="N485" s="132"/>
      <c r="O485" s="8"/>
      <c r="P485" s="8"/>
      <c r="Q485" s="8"/>
      <c r="R485" s="8"/>
      <c r="S485" s="8"/>
      <c r="T485" s="8"/>
      <c r="U485" s="8"/>
      <c r="V485" s="8"/>
      <c r="W485" s="8"/>
      <c r="X485" s="8"/>
      <c r="Y485" s="8"/>
      <c r="Z485" s="136"/>
      <c r="AA485" s="136"/>
      <c r="AB485" s="8"/>
      <c r="AC485" s="8"/>
      <c r="AD485" s="8"/>
      <c r="AE485" s="8"/>
    </row>
    <row r="486" ht="15.75" customHeight="1">
      <c r="A486" s="8"/>
      <c r="B486" s="8"/>
      <c r="C486" s="8"/>
      <c r="D486" s="8"/>
      <c r="E486" s="8"/>
      <c r="F486" s="8"/>
      <c r="G486" s="136"/>
      <c r="H486" s="136"/>
      <c r="I486" s="132"/>
      <c r="J486" s="132"/>
      <c r="K486" s="132"/>
      <c r="L486" s="132"/>
      <c r="M486" s="132"/>
      <c r="N486" s="132"/>
      <c r="O486" s="8"/>
      <c r="P486" s="8"/>
      <c r="Q486" s="8"/>
      <c r="R486" s="8"/>
      <c r="S486" s="8"/>
      <c r="T486" s="8"/>
      <c r="U486" s="8"/>
      <c r="V486" s="8"/>
      <c r="W486" s="8"/>
      <c r="X486" s="8"/>
      <c r="Y486" s="8"/>
      <c r="Z486" s="136"/>
      <c r="AA486" s="136"/>
      <c r="AB486" s="8"/>
      <c r="AC486" s="8"/>
      <c r="AD486" s="8"/>
      <c r="AE486" s="8"/>
    </row>
    <row r="487" ht="15.75" customHeight="1">
      <c r="A487" s="8"/>
      <c r="B487" s="8"/>
      <c r="C487" s="8"/>
      <c r="D487" s="8"/>
      <c r="E487" s="8"/>
      <c r="F487" s="8"/>
      <c r="G487" s="136"/>
      <c r="H487" s="136"/>
      <c r="I487" s="132"/>
      <c r="J487" s="132"/>
      <c r="K487" s="132"/>
      <c r="L487" s="132"/>
      <c r="M487" s="132"/>
      <c r="N487" s="132"/>
      <c r="O487" s="8"/>
      <c r="P487" s="8"/>
      <c r="Q487" s="8"/>
      <c r="R487" s="8"/>
      <c r="S487" s="8"/>
      <c r="T487" s="8"/>
      <c r="U487" s="8"/>
      <c r="V487" s="8"/>
      <c r="W487" s="8"/>
      <c r="X487" s="8"/>
      <c r="Y487" s="8"/>
      <c r="Z487" s="136"/>
      <c r="AA487" s="136"/>
      <c r="AB487" s="8"/>
      <c r="AC487" s="8"/>
      <c r="AD487" s="8"/>
      <c r="AE487" s="8"/>
    </row>
    <row r="488" ht="15.75" customHeight="1">
      <c r="A488" s="8"/>
      <c r="B488" s="8"/>
      <c r="C488" s="8"/>
      <c r="D488" s="8"/>
      <c r="E488" s="8"/>
      <c r="F488" s="8"/>
      <c r="G488" s="136"/>
      <c r="H488" s="136"/>
      <c r="I488" s="132"/>
      <c r="J488" s="132"/>
      <c r="K488" s="132"/>
      <c r="L488" s="132"/>
      <c r="M488" s="132"/>
      <c r="N488" s="132"/>
      <c r="O488" s="8"/>
      <c r="P488" s="8"/>
      <c r="Q488" s="8"/>
      <c r="R488" s="8"/>
      <c r="S488" s="8"/>
      <c r="T488" s="8"/>
      <c r="U488" s="8"/>
      <c r="V488" s="8"/>
      <c r="W488" s="8"/>
      <c r="X488" s="8"/>
      <c r="Y488" s="8"/>
      <c r="Z488" s="136"/>
      <c r="AA488" s="136"/>
      <c r="AB488" s="8"/>
      <c r="AC488" s="8"/>
      <c r="AD488" s="8"/>
      <c r="AE488" s="8"/>
    </row>
    <row r="489" ht="15.75" customHeight="1">
      <c r="A489" s="8"/>
      <c r="B489" s="8"/>
      <c r="C489" s="8"/>
      <c r="D489" s="8"/>
      <c r="E489" s="8"/>
      <c r="F489" s="8"/>
      <c r="G489" s="136"/>
      <c r="H489" s="136"/>
      <c r="I489" s="132"/>
      <c r="J489" s="132"/>
      <c r="K489" s="132"/>
      <c r="L489" s="132"/>
      <c r="M489" s="132"/>
      <c r="N489" s="132"/>
      <c r="O489" s="8"/>
      <c r="P489" s="8"/>
      <c r="Q489" s="8"/>
      <c r="R489" s="8"/>
      <c r="S489" s="8"/>
      <c r="T489" s="8"/>
      <c r="U489" s="8"/>
      <c r="V489" s="8"/>
      <c r="W489" s="8"/>
      <c r="X489" s="8"/>
      <c r="Y489" s="8"/>
      <c r="Z489" s="136"/>
      <c r="AA489" s="136"/>
      <c r="AB489" s="8"/>
      <c r="AC489" s="8"/>
      <c r="AD489" s="8"/>
      <c r="AE489" s="8"/>
    </row>
    <row r="490" ht="15.75" customHeight="1">
      <c r="A490" s="8"/>
      <c r="B490" s="8"/>
      <c r="C490" s="8"/>
      <c r="D490" s="8"/>
      <c r="E490" s="8"/>
      <c r="F490" s="8"/>
      <c r="G490" s="136"/>
      <c r="H490" s="136"/>
      <c r="I490" s="132"/>
      <c r="J490" s="132"/>
      <c r="K490" s="132"/>
      <c r="L490" s="132"/>
      <c r="M490" s="132"/>
      <c r="N490" s="132"/>
      <c r="O490" s="8"/>
      <c r="P490" s="8"/>
      <c r="Q490" s="8"/>
      <c r="R490" s="8"/>
      <c r="S490" s="8"/>
      <c r="T490" s="8"/>
      <c r="U490" s="8"/>
      <c r="V490" s="8"/>
      <c r="W490" s="8"/>
      <c r="X490" s="8"/>
      <c r="Y490" s="8"/>
      <c r="Z490" s="136"/>
      <c r="AA490" s="136"/>
      <c r="AB490" s="8"/>
      <c r="AC490" s="8"/>
      <c r="AD490" s="8"/>
      <c r="AE490" s="8"/>
    </row>
    <row r="491" ht="15.75" customHeight="1">
      <c r="A491" s="8"/>
      <c r="B491" s="8"/>
      <c r="C491" s="8"/>
      <c r="D491" s="8"/>
      <c r="E491" s="8"/>
      <c r="F491" s="8"/>
      <c r="G491" s="136"/>
      <c r="H491" s="136"/>
      <c r="I491" s="132"/>
      <c r="J491" s="132"/>
      <c r="K491" s="132"/>
      <c r="L491" s="132"/>
      <c r="M491" s="132"/>
      <c r="N491" s="132"/>
      <c r="O491" s="8"/>
      <c r="P491" s="8"/>
      <c r="Q491" s="8"/>
      <c r="R491" s="8"/>
      <c r="S491" s="8"/>
      <c r="T491" s="8"/>
      <c r="U491" s="8"/>
      <c r="V491" s="8"/>
      <c r="W491" s="8"/>
      <c r="X491" s="8"/>
      <c r="Y491" s="8"/>
      <c r="Z491" s="136"/>
      <c r="AA491" s="136"/>
      <c r="AB491" s="8"/>
      <c r="AC491" s="8"/>
      <c r="AD491" s="8"/>
      <c r="AE491" s="8"/>
    </row>
    <row r="492" ht="15.75" customHeight="1">
      <c r="A492" s="8"/>
      <c r="B492" s="8"/>
      <c r="C492" s="8"/>
      <c r="D492" s="8"/>
      <c r="E492" s="8"/>
      <c r="F492" s="8"/>
      <c r="G492" s="136"/>
      <c r="H492" s="136"/>
      <c r="I492" s="132"/>
      <c r="J492" s="132"/>
      <c r="K492" s="132"/>
      <c r="L492" s="132"/>
      <c r="M492" s="132"/>
      <c r="N492" s="132"/>
      <c r="O492" s="8"/>
      <c r="P492" s="8"/>
      <c r="Q492" s="8"/>
      <c r="R492" s="8"/>
      <c r="S492" s="8"/>
      <c r="T492" s="8"/>
      <c r="U492" s="8"/>
      <c r="V492" s="8"/>
      <c r="W492" s="8"/>
      <c r="X492" s="8"/>
      <c r="Y492" s="8"/>
      <c r="Z492" s="136"/>
      <c r="AA492" s="136"/>
      <c r="AB492" s="8"/>
      <c r="AC492" s="8"/>
      <c r="AD492" s="8"/>
      <c r="AE492" s="8"/>
    </row>
    <row r="493" ht="15.75" customHeight="1">
      <c r="A493" s="8"/>
      <c r="B493" s="8"/>
      <c r="C493" s="8"/>
      <c r="D493" s="8"/>
      <c r="E493" s="8"/>
      <c r="F493" s="8"/>
      <c r="G493" s="136"/>
      <c r="H493" s="136"/>
      <c r="I493" s="132"/>
      <c r="J493" s="132"/>
      <c r="K493" s="132"/>
      <c r="L493" s="132"/>
      <c r="M493" s="132"/>
      <c r="N493" s="132"/>
      <c r="O493" s="8"/>
      <c r="P493" s="8"/>
      <c r="Q493" s="8"/>
      <c r="R493" s="8"/>
      <c r="S493" s="8"/>
      <c r="T493" s="8"/>
      <c r="U493" s="8"/>
      <c r="V493" s="8"/>
      <c r="W493" s="8"/>
      <c r="X493" s="8"/>
      <c r="Y493" s="8"/>
      <c r="Z493" s="136"/>
      <c r="AA493" s="136"/>
      <c r="AB493" s="8"/>
      <c r="AC493" s="8"/>
      <c r="AD493" s="8"/>
      <c r="AE493" s="8"/>
    </row>
    <row r="494" ht="15.75" customHeight="1">
      <c r="A494" s="8"/>
      <c r="B494" s="8"/>
      <c r="C494" s="8"/>
      <c r="D494" s="8"/>
      <c r="E494" s="8"/>
      <c r="F494" s="8"/>
      <c r="G494" s="136"/>
      <c r="H494" s="136"/>
      <c r="I494" s="132"/>
      <c r="J494" s="132"/>
      <c r="K494" s="132"/>
      <c r="L494" s="132"/>
      <c r="M494" s="132"/>
      <c r="N494" s="132"/>
      <c r="O494" s="8"/>
      <c r="P494" s="8"/>
      <c r="Q494" s="8"/>
      <c r="R494" s="8"/>
      <c r="S494" s="8"/>
      <c r="T494" s="8"/>
      <c r="U494" s="8"/>
      <c r="V494" s="8"/>
      <c r="W494" s="8"/>
      <c r="X494" s="8"/>
      <c r="Y494" s="8"/>
      <c r="Z494" s="136"/>
      <c r="AA494" s="136"/>
      <c r="AB494" s="8"/>
      <c r="AC494" s="8"/>
      <c r="AD494" s="8"/>
      <c r="AE494" s="8"/>
    </row>
    <row r="495" ht="15.75" customHeight="1">
      <c r="A495" s="8"/>
      <c r="B495" s="8"/>
      <c r="C495" s="8"/>
      <c r="D495" s="8"/>
      <c r="E495" s="8"/>
      <c r="F495" s="8"/>
      <c r="G495" s="136"/>
      <c r="H495" s="136"/>
      <c r="I495" s="132"/>
      <c r="J495" s="132"/>
      <c r="K495" s="132"/>
      <c r="L495" s="132"/>
      <c r="M495" s="132"/>
      <c r="N495" s="132"/>
      <c r="O495" s="8"/>
      <c r="P495" s="8"/>
      <c r="Q495" s="8"/>
      <c r="R495" s="8"/>
      <c r="S495" s="8"/>
      <c r="T495" s="8"/>
      <c r="U495" s="8"/>
      <c r="V495" s="8"/>
      <c r="W495" s="8"/>
      <c r="X495" s="8"/>
      <c r="Y495" s="8"/>
      <c r="Z495" s="136"/>
      <c r="AA495" s="136"/>
      <c r="AB495" s="8"/>
      <c r="AC495" s="8"/>
      <c r="AD495" s="8"/>
      <c r="AE495" s="8"/>
    </row>
    <row r="496" ht="15.75" customHeight="1">
      <c r="A496" s="8"/>
      <c r="B496" s="8"/>
      <c r="C496" s="8"/>
      <c r="D496" s="8"/>
      <c r="E496" s="8"/>
      <c r="F496" s="8"/>
      <c r="G496" s="136"/>
      <c r="H496" s="136"/>
      <c r="I496" s="132"/>
      <c r="J496" s="132"/>
      <c r="K496" s="132"/>
      <c r="L496" s="132"/>
      <c r="M496" s="132"/>
      <c r="N496" s="132"/>
      <c r="O496" s="8"/>
      <c r="P496" s="8"/>
      <c r="Q496" s="8"/>
      <c r="R496" s="8"/>
      <c r="S496" s="8"/>
      <c r="T496" s="8"/>
      <c r="U496" s="8"/>
      <c r="V496" s="8"/>
      <c r="W496" s="8"/>
      <c r="X496" s="8"/>
      <c r="Y496" s="8"/>
      <c r="Z496" s="136"/>
      <c r="AA496" s="136"/>
      <c r="AB496" s="8"/>
      <c r="AC496" s="8"/>
      <c r="AD496" s="8"/>
      <c r="AE496" s="8"/>
    </row>
    <row r="497" ht="15.75" customHeight="1">
      <c r="A497" s="8"/>
      <c r="B497" s="8"/>
      <c r="C497" s="8"/>
      <c r="D497" s="8"/>
      <c r="E497" s="8"/>
      <c r="F497" s="8"/>
      <c r="G497" s="136"/>
      <c r="H497" s="136"/>
      <c r="I497" s="132"/>
      <c r="J497" s="132"/>
      <c r="K497" s="132"/>
      <c r="L497" s="132"/>
      <c r="M497" s="132"/>
      <c r="N497" s="132"/>
      <c r="O497" s="8"/>
      <c r="P497" s="8"/>
      <c r="Q497" s="8"/>
      <c r="R497" s="8"/>
      <c r="S497" s="8"/>
      <c r="T497" s="8"/>
      <c r="U497" s="8"/>
      <c r="V497" s="8"/>
      <c r="W497" s="8"/>
      <c r="X497" s="8"/>
      <c r="Y497" s="8"/>
      <c r="Z497" s="136"/>
      <c r="AA497" s="136"/>
      <c r="AB497" s="8"/>
      <c r="AC497" s="8"/>
      <c r="AD497" s="8"/>
      <c r="AE497" s="8"/>
    </row>
    <row r="498" ht="15.75" customHeight="1">
      <c r="A498" s="8"/>
      <c r="B498" s="8"/>
      <c r="C498" s="8"/>
      <c r="D498" s="8"/>
      <c r="E498" s="8"/>
      <c r="F498" s="8"/>
      <c r="G498" s="136"/>
      <c r="H498" s="136"/>
      <c r="I498" s="132"/>
      <c r="J498" s="132"/>
      <c r="K498" s="132"/>
      <c r="L498" s="132"/>
      <c r="M498" s="132"/>
      <c r="N498" s="132"/>
      <c r="O498" s="8"/>
      <c r="P498" s="8"/>
      <c r="Q498" s="8"/>
      <c r="R498" s="8"/>
      <c r="S498" s="8"/>
      <c r="T498" s="8"/>
      <c r="U498" s="8"/>
      <c r="V498" s="8"/>
      <c r="W498" s="8"/>
      <c r="X498" s="8"/>
      <c r="Y498" s="8"/>
      <c r="Z498" s="136"/>
      <c r="AA498" s="136"/>
      <c r="AB498" s="8"/>
      <c r="AC498" s="8"/>
      <c r="AD498" s="8"/>
      <c r="AE498" s="8"/>
    </row>
    <row r="499" ht="15.75" customHeight="1">
      <c r="A499" s="8"/>
      <c r="B499" s="8"/>
      <c r="C499" s="8"/>
      <c r="D499" s="8"/>
      <c r="E499" s="8"/>
      <c r="F499" s="8"/>
      <c r="G499" s="136"/>
      <c r="H499" s="136"/>
      <c r="I499" s="132"/>
      <c r="J499" s="132"/>
      <c r="K499" s="132"/>
      <c r="L499" s="132"/>
      <c r="M499" s="132"/>
      <c r="N499" s="132"/>
      <c r="O499" s="8"/>
      <c r="P499" s="8"/>
      <c r="Q499" s="8"/>
      <c r="R499" s="8"/>
      <c r="S499" s="8"/>
      <c r="T499" s="8"/>
      <c r="U499" s="8"/>
      <c r="V499" s="8"/>
      <c r="W499" s="8"/>
      <c r="X499" s="8"/>
      <c r="Y499" s="8"/>
      <c r="Z499" s="136"/>
      <c r="AA499" s="136"/>
      <c r="AB499" s="8"/>
      <c r="AC499" s="8"/>
      <c r="AD499" s="8"/>
      <c r="AE499" s="8"/>
    </row>
    <row r="500" ht="15.75" customHeight="1">
      <c r="A500" s="8"/>
      <c r="B500" s="8"/>
      <c r="C500" s="8"/>
      <c r="D500" s="8"/>
      <c r="E500" s="8"/>
      <c r="F500" s="8"/>
      <c r="G500" s="136"/>
      <c r="H500" s="136"/>
      <c r="I500" s="132"/>
      <c r="J500" s="132"/>
      <c r="K500" s="132"/>
      <c r="L500" s="132"/>
      <c r="M500" s="132"/>
      <c r="N500" s="132"/>
      <c r="O500" s="8"/>
      <c r="P500" s="8"/>
      <c r="Q500" s="8"/>
      <c r="R500" s="8"/>
      <c r="S500" s="8"/>
      <c r="T500" s="8"/>
      <c r="U500" s="8"/>
      <c r="V500" s="8"/>
      <c r="W500" s="8"/>
      <c r="X500" s="8"/>
      <c r="Y500" s="8"/>
      <c r="Z500" s="136"/>
      <c r="AA500" s="136"/>
      <c r="AB500" s="8"/>
      <c r="AC500" s="8"/>
      <c r="AD500" s="8"/>
      <c r="AE500" s="8"/>
    </row>
    <row r="501" ht="15.75" customHeight="1">
      <c r="A501" s="8"/>
      <c r="B501" s="8"/>
      <c r="C501" s="8"/>
      <c r="D501" s="8"/>
      <c r="E501" s="8"/>
      <c r="F501" s="8"/>
      <c r="G501" s="136"/>
      <c r="H501" s="136"/>
      <c r="I501" s="132"/>
      <c r="J501" s="132"/>
      <c r="K501" s="132"/>
      <c r="L501" s="132"/>
      <c r="M501" s="132"/>
      <c r="N501" s="132"/>
      <c r="O501" s="8"/>
      <c r="P501" s="8"/>
      <c r="Q501" s="8"/>
      <c r="R501" s="8"/>
      <c r="S501" s="8"/>
      <c r="T501" s="8"/>
      <c r="U501" s="8"/>
      <c r="V501" s="8"/>
      <c r="W501" s="8"/>
      <c r="X501" s="8"/>
      <c r="Y501" s="8"/>
      <c r="Z501" s="136"/>
      <c r="AA501" s="136"/>
      <c r="AB501" s="8"/>
      <c r="AC501" s="8"/>
      <c r="AD501" s="8"/>
      <c r="AE501" s="8"/>
    </row>
    <row r="502" ht="15.75" customHeight="1">
      <c r="A502" s="8"/>
      <c r="B502" s="8"/>
      <c r="C502" s="8"/>
      <c r="D502" s="8"/>
      <c r="E502" s="8"/>
      <c r="F502" s="8"/>
      <c r="G502" s="136"/>
      <c r="H502" s="136"/>
      <c r="I502" s="132"/>
      <c r="J502" s="132"/>
      <c r="K502" s="132"/>
      <c r="L502" s="132"/>
      <c r="M502" s="132"/>
      <c r="N502" s="132"/>
      <c r="O502" s="8"/>
      <c r="P502" s="8"/>
      <c r="Q502" s="8"/>
      <c r="R502" s="8"/>
      <c r="S502" s="8"/>
      <c r="T502" s="8"/>
      <c r="U502" s="8"/>
      <c r="V502" s="8"/>
      <c r="W502" s="8"/>
      <c r="X502" s="8"/>
      <c r="Y502" s="8"/>
      <c r="Z502" s="136"/>
      <c r="AA502" s="136"/>
      <c r="AB502" s="8"/>
      <c r="AC502" s="8"/>
      <c r="AD502" s="8"/>
      <c r="AE502" s="8"/>
    </row>
    <row r="503" ht="15.75" customHeight="1">
      <c r="A503" s="8"/>
      <c r="B503" s="8"/>
      <c r="C503" s="8"/>
      <c r="D503" s="8"/>
      <c r="E503" s="8"/>
      <c r="F503" s="8"/>
      <c r="G503" s="136"/>
      <c r="H503" s="136"/>
      <c r="I503" s="132"/>
      <c r="J503" s="132"/>
      <c r="K503" s="132"/>
      <c r="L503" s="132"/>
      <c r="M503" s="132"/>
      <c r="N503" s="132"/>
      <c r="O503" s="8"/>
      <c r="P503" s="8"/>
      <c r="Q503" s="8"/>
      <c r="R503" s="8"/>
      <c r="S503" s="8"/>
      <c r="T503" s="8"/>
      <c r="U503" s="8"/>
      <c r="V503" s="8"/>
      <c r="W503" s="8"/>
      <c r="X503" s="8"/>
      <c r="Y503" s="8"/>
      <c r="Z503" s="136"/>
      <c r="AA503" s="136"/>
      <c r="AB503" s="8"/>
      <c r="AC503" s="8"/>
      <c r="AD503" s="8"/>
      <c r="AE503" s="8"/>
    </row>
    <row r="504" ht="15.75" customHeight="1">
      <c r="A504" s="8"/>
      <c r="B504" s="8"/>
      <c r="C504" s="8"/>
      <c r="D504" s="8"/>
      <c r="E504" s="8"/>
      <c r="F504" s="8"/>
      <c r="G504" s="136"/>
      <c r="H504" s="136"/>
      <c r="I504" s="132"/>
      <c r="J504" s="132"/>
      <c r="K504" s="132"/>
      <c r="L504" s="132"/>
      <c r="M504" s="132"/>
      <c r="N504" s="132"/>
      <c r="O504" s="8"/>
      <c r="P504" s="8"/>
      <c r="Q504" s="8"/>
      <c r="R504" s="8"/>
      <c r="S504" s="8"/>
      <c r="T504" s="8"/>
      <c r="U504" s="8"/>
      <c r="V504" s="8"/>
      <c r="W504" s="8"/>
      <c r="X504" s="8"/>
      <c r="Y504" s="8"/>
      <c r="Z504" s="136"/>
      <c r="AA504" s="136"/>
      <c r="AB504" s="8"/>
      <c r="AC504" s="8"/>
      <c r="AD504" s="8"/>
      <c r="AE504" s="8"/>
    </row>
    <row r="505" ht="15.75" customHeight="1">
      <c r="A505" s="8"/>
      <c r="B505" s="8"/>
      <c r="C505" s="8"/>
      <c r="D505" s="8"/>
      <c r="E505" s="8"/>
      <c r="F505" s="8"/>
      <c r="G505" s="136"/>
      <c r="H505" s="136"/>
      <c r="I505" s="132"/>
      <c r="J505" s="132"/>
      <c r="K505" s="132"/>
      <c r="L505" s="132"/>
      <c r="M505" s="132"/>
      <c r="N505" s="132"/>
      <c r="O505" s="8"/>
      <c r="P505" s="8"/>
      <c r="Q505" s="8"/>
      <c r="R505" s="8"/>
      <c r="S505" s="8"/>
      <c r="T505" s="8"/>
      <c r="U505" s="8"/>
      <c r="V505" s="8"/>
      <c r="W505" s="8"/>
      <c r="X505" s="8"/>
      <c r="Y505" s="8"/>
      <c r="Z505" s="136"/>
      <c r="AA505" s="136"/>
      <c r="AB505" s="8"/>
      <c r="AC505" s="8"/>
      <c r="AD505" s="8"/>
      <c r="AE505" s="8"/>
    </row>
    <row r="506" ht="15.75" customHeight="1">
      <c r="A506" s="8"/>
      <c r="B506" s="8"/>
      <c r="C506" s="8"/>
      <c r="D506" s="8"/>
      <c r="E506" s="8"/>
      <c r="F506" s="8"/>
      <c r="G506" s="136"/>
      <c r="H506" s="136"/>
      <c r="I506" s="132"/>
      <c r="J506" s="132"/>
      <c r="K506" s="132"/>
      <c r="L506" s="132"/>
      <c r="M506" s="132"/>
      <c r="N506" s="132"/>
      <c r="O506" s="8"/>
      <c r="P506" s="8"/>
      <c r="Q506" s="8"/>
      <c r="R506" s="8"/>
      <c r="S506" s="8"/>
      <c r="T506" s="8"/>
      <c r="U506" s="8"/>
      <c r="V506" s="8"/>
      <c r="W506" s="8"/>
      <c r="X506" s="8"/>
      <c r="Y506" s="8"/>
      <c r="Z506" s="136"/>
      <c r="AA506" s="136"/>
      <c r="AB506" s="8"/>
      <c r="AC506" s="8"/>
      <c r="AD506" s="8"/>
      <c r="AE506" s="8"/>
    </row>
    <row r="507" ht="15.75" customHeight="1">
      <c r="A507" s="8"/>
      <c r="B507" s="8"/>
      <c r="C507" s="8"/>
      <c r="D507" s="8"/>
      <c r="E507" s="8"/>
      <c r="F507" s="8"/>
      <c r="G507" s="136"/>
      <c r="H507" s="136"/>
      <c r="I507" s="132"/>
      <c r="J507" s="132"/>
      <c r="K507" s="132"/>
      <c r="L507" s="132"/>
      <c r="M507" s="132"/>
      <c r="N507" s="132"/>
      <c r="O507" s="8"/>
      <c r="P507" s="8"/>
      <c r="Q507" s="8"/>
      <c r="R507" s="8"/>
      <c r="S507" s="8"/>
      <c r="T507" s="8"/>
      <c r="U507" s="8"/>
      <c r="V507" s="8"/>
      <c r="W507" s="8"/>
      <c r="X507" s="8"/>
      <c r="Y507" s="8"/>
      <c r="Z507" s="136"/>
      <c r="AA507" s="136"/>
      <c r="AB507" s="8"/>
      <c r="AC507" s="8"/>
      <c r="AD507" s="8"/>
      <c r="AE507" s="8"/>
    </row>
    <row r="508" ht="15.75" customHeight="1">
      <c r="A508" s="8"/>
      <c r="B508" s="8"/>
      <c r="C508" s="8"/>
      <c r="D508" s="8"/>
      <c r="E508" s="8"/>
      <c r="F508" s="8"/>
      <c r="G508" s="136"/>
      <c r="H508" s="136"/>
      <c r="I508" s="132"/>
      <c r="J508" s="132"/>
      <c r="K508" s="132"/>
      <c r="L508" s="132"/>
      <c r="M508" s="132"/>
      <c r="N508" s="132"/>
      <c r="O508" s="8"/>
      <c r="P508" s="8"/>
      <c r="Q508" s="8"/>
      <c r="R508" s="8"/>
      <c r="S508" s="8"/>
      <c r="T508" s="8"/>
      <c r="U508" s="8"/>
      <c r="V508" s="8"/>
      <c r="W508" s="8"/>
      <c r="X508" s="8"/>
      <c r="Y508" s="8"/>
      <c r="Z508" s="136"/>
      <c r="AA508" s="136"/>
      <c r="AB508" s="8"/>
      <c r="AC508" s="8"/>
      <c r="AD508" s="8"/>
      <c r="AE508" s="8"/>
    </row>
    <row r="509" ht="15.75" customHeight="1">
      <c r="A509" s="8"/>
      <c r="B509" s="8"/>
      <c r="C509" s="8"/>
      <c r="D509" s="8"/>
      <c r="E509" s="8"/>
      <c r="F509" s="8"/>
      <c r="G509" s="136"/>
      <c r="H509" s="136"/>
      <c r="I509" s="132"/>
      <c r="J509" s="132"/>
      <c r="K509" s="132"/>
      <c r="L509" s="132"/>
      <c r="M509" s="132"/>
      <c r="N509" s="132"/>
      <c r="O509" s="8"/>
      <c r="P509" s="8"/>
      <c r="Q509" s="8"/>
      <c r="R509" s="8"/>
      <c r="S509" s="8"/>
      <c r="T509" s="8"/>
      <c r="U509" s="8"/>
      <c r="V509" s="8"/>
      <c r="W509" s="8"/>
      <c r="X509" s="8"/>
      <c r="Y509" s="8"/>
      <c r="Z509" s="136"/>
      <c r="AA509" s="136"/>
      <c r="AB509" s="8"/>
      <c r="AC509" s="8"/>
      <c r="AD509" s="8"/>
      <c r="AE509" s="8"/>
    </row>
    <row r="510" ht="15.75" customHeight="1">
      <c r="A510" s="8"/>
      <c r="B510" s="8"/>
      <c r="C510" s="8"/>
      <c r="D510" s="8"/>
      <c r="E510" s="8"/>
      <c r="F510" s="8"/>
      <c r="G510" s="136"/>
      <c r="H510" s="136"/>
      <c r="I510" s="132"/>
      <c r="J510" s="132"/>
      <c r="K510" s="132"/>
      <c r="L510" s="132"/>
      <c r="M510" s="132"/>
      <c r="N510" s="132"/>
      <c r="O510" s="8"/>
      <c r="P510" s="8"/>
      <c r="Q510" s="8"/>
      <c r="R510" s="8"/>
      <c r="S510" s="8"/>
      <c r="T510" s="8"/>
      <c r="U510" s="8"/>
      <c r="V510" s="8"/>
      <c r="W510" s="8"/>
      <c r="X510" s="8"/>
      <c r="Y510" s="8"/>
      <c r="Z510" s="136"/>
      <c r="AA510" s="136"/>
      <c r="AB510" s="8"/>
      <c r="AC510" s="8"/>
      <c r="AD510" s="8"/>
      <c r="AE510" s="8"/>
    </row>
    <row r="511" ht="15.75" customHeight="1">
      <c r="A511" s="8"/>
      <c r="B511" s="8"/>
      <c r="C511" s="8"/>
      <c r="D511" s="8"/>
      <c r="E511" s="8"/>
      <c r="F511" s="8"/>
      <c r="G511" s="136"/>
      <c r="H511" s="136"/>
      <c r="I511" s="132"/>
      <c r="J511" s="132"/>
      <c r="K511" s="132"/>
      <c r="L511" s="132"/>
      <c r="M511" s="132"/>
      <c r="N511" s="132"/>
      <c r="O511" s="8"/>
      <c r="P511" s="8"/>
      <c r="Q511" s="8"/>
      <c r="R511" s="8"/>
      <c r="S511" s="8"/>
      <c r="T511" s="8"/>
      <c r="U511" s="8"/>
      <c r="V511" s="8"/>
      <c r="W511" s="8"/>
      <c r="X511" s="8"/>
      <c r="Y511" s="8"/>
      <c r="Z511" s="136"/>
      <c r="AA511" s="136"/>
      <c r="AB511" s="8"/>
      <c r="AC511" s="8"/>
      <c r="AD511" s="8"/>
      <c r="AE511" s="8"/>
    </row>
    <row r="512" ht="15.75" customHeight="1">
      <c r="A512" s="8"/>
      <c r="B512" s="8"/>
      <c r="C512" s="8"/>
      <c r="D512" s="8"/>
      <c r="E512" s="8"/>
      <c r="F512" s="8"/>
      <c r="G512" s="136"/>
      <c r="H512" s="136"/>
      <c r="I512" s="132"/>
      <c r="J512" s="132"/>
      <c r="K512" s="132"/>
      <c r="L512" s="132"/>
      <c r="M512" s="132"/>
      <c r="N512" s="132"/>
      <c r="O512" s="8"/>
      <c r="P512" s="8"/>
      <c r="Q512" s="8"/>
      <c r="R512" s="8"/>
      <c r="S512" s="8"/>
      <c r="T512" s="8"/>
      <c r="U512" s="8"/>
      <c r="V512" s="8"/>
      <c r="W512" s="8"/>
      <c r="X512" s="8"/>
      <c r="Y512" s="8"/>
      <c r="Z512" s="136"/>
      <c r="AA512" s="136"/>
      <c r="AB512" s="8"/>
      <c r="AC512" s="8"/>
      <c r="AD512" s="8"/>
      <c r="AE512" s="8"/>
    </row>
    <row r="513" ht="15.75" customHeight="1">
      <c r="A513" s="8"/>
      <c r="B513" s="8"/>
      <c r="C513" s="8"/>
      <c r="D513" s="8"/>
      <c r="E513" s="8"/>
      <c r="F513" s="8"/>
      <c r="G513" s="136"/>
      <c r="H513" s="136"/>
      <c r="I513" s="132"/>
      <c r="J513" s="132"/>
      <c r="K513" s="132"/>
      <c r="L513" s="132"/>
      <c r="M513" s="132"/>
      <c r="N513" s="132"/>
      <c r="O513" s="8"/>
      <c r="P513" s="8"/>
      <c r="Q513" s="8"/>
      <c r="R513" s="8"/>
      <c r="S513" s="8"/>
      <c r="T513" s="8"/>
      <c r="U513" s="8"/>
      <c r="V513" s="8"/>
      <c r="W513" s="8"/>
      <c r="X513" s="8"/>
      <c r="Y513" s="8"/>
      <c r="Z513" s="136"/>
      <c r="AA513" s="136"/>
      <c r="AB513" s="8"/>
      <c r="AC513" s="8"/>
      <c r="AD513" s="8"/>
      <c r="AE513" s="8"/>
    </row>
    <row r="514" ht="15.75" customHeight="1">
      <c r="A514" s="8"/>
      <c r="B514" s="8"/>
      <c r="C514" s="8"/>
      <c r="D514" s="8"/>
      <c r="E514" s="8"/>
      <c r="F514" s="8"/>
      <c r="G514" s="136"/>
      <c r="H514" s="136"/>
      <c r="I514" s="132"/>
      <c r="J514" s="132"/>
      <c r="K514" s="132"/>
      <c r="L514" s="132"/>
      <c r="M514" s="132"/>
      <c r="N514" s="132"/>
      <c r="O514" s="8"/>
      <c r="P514" s="8"/>
      <c r="Q514" s="8"/>
      <c r="R514" s="8"/>
      <c r="S514" s="8"/>
      <c r="T514" s="8"/>
      <c r="U514" s="8"/>
      <c r="V514" s="8"/>
      <c r="W514" s="8"/>
      <c r="X514" s="8"/>
      <c r="Y514" s="8"/>
      <c r="Z514" s="136"/>
      <c r="AA514" s="136"/>
      <c r="AB514" s="8"/>
      <c r="AC514" s="8"/>
      <c r="AD514" s="8"/>
      <c r="AE514" s="8"/>
    </row>
    <row r="515" ht="15.75" customHeight="1">
      <c r="A515" s="8"/>
      <c r="B515" s="8"/>
      <c r="C515" s="8"/>
      <c r="D515" s="8"/>
      <c r="E515" s="8"/>
      <c r="F515" s="8"/>
      <c r="G515" s="136"/>
      <c r="H515" s="136"/>
      <c r="I515" s="132"/>
      <c r="J515" s="132"/>
      <c r="K515" s="132"/>
      <c r="L515" s="132"/>
      <c r="M515" s="132"/>
      <c r="N515" s="132"/>
      <c r="O515" s="8"/>
      <c r="P515" s="8"/>
      <c r="Q515" s="8"/>
      <c r="R515" s="8"/>
      <c r="S515" s="8"/>
      <c r="T515" s="8"/>
      <c r="U515" s="8"/>
      <c r="V515" s="8"/>
      <c r="W515" s="8"/>
      <c r="X515" s="8"/>
      <c r="Y515" s="8"/>
      <c r="Z515" s="136"/>
      <c r="AA515" s="136"/>
      <c r="AB515" s="8"/>
      <c r="AC515" s="8"/>
      <c r="AD515" s="8"/>
      <c r="AE515" s="8"/>
    </row>
    <row r="516" ht="15.75" customHeight="1">
      <c r="A516" s="8"/>
      <c r="B516" s="8"/>
      <c r="C516" s="8"/>
      <c r="D516" s="8"/>
      <c r="E516" s="8"/>
      <c r="F516" s="8"/>
      <c r="G516" s="136"/>
      <c r="H516" s="136"/>
      <c r="I516" s="132"/>
      <c r="J516" s="132"/>
      <c r="K516" s="132"/>
      <c r="L516" s="132"/>
      <c r="M516" s="132"/>
      <c r="N516" s="132"/>
      <c r="O516" s="8"/>
      <c r="P516" s="8"/>
      <c r="Q516" s="8"/>
      <c r="R516" s="8"/>
      <c r="S516" s="8"/>
      <c r="T516" s="8"/>
      <c r="U516" s="8"/>
      <c r="V516" s="8"/>
      <c r="W516" s="8"/>
      <c r="X516" s="8"/>
      <c r="Y516" s="8"/>
      <c r="Z516" s="136"/>
      <c r="AA516" s="136"/>
      <c r="AB516" s="8"/>
      <c r="AC516" s="8"/>
      <c r="AD516" s="8"/>
      <c r="AE516" s="8"/>
    </row>
    <row r="517" ht="15.75" customHeight="1">
      <c r="A517" s="8"/>
      <c r="B517" s="8"/>
      <c r="C517" s="8"/>
      <c r="D517" s="8"/>
      <c r="E517" s="8"/>
      <c r="F517" s="8"/>
      <c r="G517" s="136"/>
      <c r="H517" s="136"/>
      <c r="I517" s="132"/>
      <c r="J517" s="132"/>
      <c r="K517" s="132"/>
      <c r="L517" s="132"/>
      <c r="M517" s="132"/>
      <c r="N517" s="132"/>
      <c r="O517" s="8"/>
      <c r="P517" s="8"/>
      <c r="Q517" s="8"/>
      <c r="R517" s="8"/>
      <c r="S517" s="8"/>
      <c r="T517" s="8"/>
      <c r="U517" s="8"/>
      <c r="V517" s="8"/>
      <c r="W517" s="8"/>
      <c r="X517" s="8"/>
      <c r="Y517" s="8"/>
      <c r="Z517" s="136"/>
      <c r="AA517" s="136"/>
      <c r="AB517" s="8"/>
      <c r="AC517" s="8"/>
      <c r="AD517" s="8"/>
      <c r="AE517" s="8"/>
    </row>
    <row r="518" ht="15.75" customHeight="1">
      <c r="A518" s="8"/>
      <c r="B518" s="8"/>
      <c r="C518" s="8"/>
      <c r="D518" s="8"/>
      <c r="E518" s="8"/>
      <c r="F518" s="8"/>
      <c r="G518" s="136"/>
      <c r="H518" s="136"/>
      <c r="I518" s="132"/>
      <c r="J518" s="132"/>
      <c r="K518" s="132"/>
      <c r="L518" s="132"/>
      <c r="M518" s="132"/>
      <c r="N518" s="132"/>
      <c r="O518" s="8"/>
      <c r="P518" s="8"/>
      <c r="Q518" s="8"/>
      <c r="R518" s="8"/>
      <c r="S518" s="8"/>
      <c r="T518" s="8"/>
      <c r="U518" s="8"/>
      <c r="V518" s="8"/>
      <c r="W518" s="8"/>
      <c r="X518" s="8"/>
      <c r="Y518" s="8"/>
      <c r="Z518" s="136"/>
      <c r="AA518" s="136"/>
      <c r="AB518" s="8"/>
      <c r="AC518" s="8"/>
      <c r="AD518" s="8"/>
      <c r="AE518" s="8"/>
    </row>
    <row r="519" ht="15.75" customHeight="1">
      <c r="A519" s="8"/>
      <c r="B519" s="8"/>
      <c r="C519" s="8"/>
      <c r="D519" s="8"/>
      <c r="E519" s="8"/>
      <c r="F519" s="8"/>
      <c r="G519" s="136"/>
      <c r="H519" s="136"/>
      <c r="I519" s="132"/>
      <c r="J519" s="132"/>
      <c r="K519" s="132"/>
      <c r="L519" s="132"/>
      <c r="M519" s="132"/>
      <c r="N519" s="132"/>
      <c r="O519" s="8"/>
      <c r="P519" s="8"/>
      <c r="Q519" s="8"/>
      <c r="R519" s="8"/>
      <c r="S519" s="8"/>
      <c r="T519" s="8"/>
      <c r="U519" s="8"/>
      <c r="V519" s="8"/>
      <c r="W519" s="8"/>
      <c r="X519" s="8"/>
      <c r="Y519" s="8"/>
      <c r="Z519" s="136"/>
      <c r="AA519" s="136"/>
      <c r="AB519" s="8"/>
      <c r="AC519" s="8"/>
      <c r="AD519" s="8"/>
      <c r="AE519" s="8"/>
    </row>
    <row r="520" ht="15.75" customHeight="1">
      <c r="A520" s="8"/>
      <c r="B520" s="8"/>
      <c r="C520" s="8"/>
      <c r="D520" s="8"/>
      <c r="E520" s="8"/>
      <c r="F520" s="8"/>
      <c r="G520" s="136"/>
      <c r="H520" s="136"/>
      <c r="I520" s="132"/>
      <c r="J520" s="132"/>
      <c r="K520" s="132"/>
      <c r="L520" s="132"/>
      <c r="M520" s="132"/>
      <c r="N520" s="132"/>
      <c r="O520" s="8"/>
      <c r="P520" s="8"/>
      <c r="Q520" s="8"/>
      <c r="R520" s="8"/>
      <c r="S520" s="8"/>
      <c r="T520" s="8"/>
      <c r="U520" s="8"/>
      <c r="V520" s="8"/>
      <c r="W520" s="8"/>
      <c r="X520" s="8"/>
      <c r="Y520" s="8"/>
      <c r="Z520" s="136"/>
      <c r="AA520" s="136"/>
      <c r="AB520" s="8"/>
      <c r="AC520" s="8"/>
      <c r="AD520" s="8"/>
      <c r="AE520" s="8"/>
    </row>
    <row r="521" ht="15.75" customHeight="1">
      <c r="A521" s="8"/>
      <c r="B521" s="8"/>
      <c r="C521" s="8"/>
      <c r="D521" s="8"/>
      <c r="E521" s="8"/>
      <c r="F521" s="8"/>
      <c r="G521" s="136"/>
      <c r="H521" s="136"/>
      <c r="I521" s="132"/>
      <c r="J521" s="132"/>
      <c r="K521" s="132"/>
      <c r="L521" s="132"/>
      <c r="M521" s="132"/>
      <c r="N521" s="132"/>
      <c r="O521" s="8"/>
      <c r="P521" s="8"/>
      <c r="Q521" s="8"/>
      <c r="R521" s="8"/>
      <c r="S521" s="8"/>
      <c r="T521" s="8"/>
      <c r="U521" s="8"/>
      <c r="V521" s="8"/>
      <c r="W521" s="8"/>
      <c r="X521" s="8"/>
      <c r="Y521" s="8"/>
      <c r="Z521" s="136"/>
      <c r="AA521" s="136"/>
      <c r="AB521" s="8"/>
      <c r="AC521" s="8"/>
      <c r="AD521" s="8"/>
      <c r="AE521" s="8"/>
    </row>
    <row r="522" ht="15.75" customHeight="1">
      <c r="A522" s="8"/>
      <c r="B522" s="8"/>
      <c r="C522" s="8"/>
      <c r="D522" s="8"/>
      <c r="E522" s="8"/>
      <c r="F522" s="8"/>
      <c r="G522" s="136"/>
      <c r="H522" s="136"/>
      <c r="I522" s="132"/>
      <c r="J522" s="132"/>
      <c r="K522" s="132"/>
      <c r="L522" s="132"/>
      <c r="M522" s="132"/>
      <c r="N522" s="132"/>
      <c r="O522" s="8"/>
      <c r="P522" s="8"/>
      <c r="Q522" s="8"/>
      <c r="R522" s="8"/>
      <c r="S522" s="8"/>
      <c r="T522" s="8"/>
      <c r="U522" s="8"/>
      <c r="V522" s="8"/>
      <c r="W522" s="8"/>
      <c r="X522" s="8"/>
      <c r="Y522" s="8"/>
      <c r="Z522" s="136"/>
      <c r="AA522" s="136"/>
      <c r="AB522" s="8"/>
      <c r="AC522" s="8"/>
      <c r="AD522" s="8"/>
      <c r="AE522" s="8"/>
    </row>
    <row r="523" ht="15.75" customHeight="1">
      <c r="A523" s="8"/>
      <c r="B523" s="8"/>
      <c r="C523" s="8"/>
      <c r="D523" s="8"/>
      <c r="E523" s="8"/>
      <c r="F523" s="8"/>
      <c r="G523" s="136"/>
      <c r="H523" s="136"/>
      <c r="I523" s="132"/>
      <c r="J523" s="132"/>
      <c r="K523" s="132"/>
      <c r="L523" s="132"/>
      <c r="M523" s="132"/>
      <c r="N523" s="132"/>
      <c r="O523" s="8"/>
      <c r="P523" s="8"/>
      <c r="Q523" s="8"/>
      <c r="R523" s="8"/>
      <c r="S523" s="8"/>
      <c r="T523" s="8"/>
      <c r="U523" s="8"/>
      <c r="V523" s="8"/>
      <c r="W523" s="8"/>
      <c r="X523" s="8"/>
      <c r="Y523" s="8"/>
      <c r="Z523" s="136"/>
      <c r="AA523" s="136"/>
      <c r="AB523" s="8"/>
      <c r="AC523" s="8"/>
      <c r="AD523" s="8"/>
      <c r="AE523" s="8"/>
    </row>
    <row r="524" ht="15.75" customHeight="1">
      <c r="A524" s="8"/>
      <c r="B524" s="8"/>
      <c r="C524" s="8"/>
      <c r="D524" s="8"/>
      <c r="E524" s="8"/>
      <c r="F524" s="8"/>
      <c r="G524" s="136"/>
      <c r="H524" s="136"/>
      <c r="I524" s="132"/>
      <c r="J524" s="132"/>
      <c r="K524" s="132"/>
      <c r="L524" s="132"/>
      <c r="M524" s="132"/>
      <c r="N524" s="132"/>
      <c r="O524" s="8"/>
      <c r="P524" s="8"/>
      <c r="Q524" s="8"/>
      <c r="R524" s="8"/>
      <c r="S524" s="8"/>
      <c r="T524" s="8"/>
      <c r="U524" s="8"/>
      <c r="V524" s="8"/>
      <c r="W524" s="8"/>
      <c r="X524" s="8"/>
      <c r="Y524" s="8"/>
      <c r="Z524" s="136"/>
      <c r="AA524" s="136"/>
      <c r="AB524" s="8"/>
      <c r="AC524" s="8"/>
      <c r="AD524" s="8"/>
      <c r="AE524" s="8"/>
    </row>
    <row r="525" ht="15.75" customHeight="1">
      <c r="A525" s="8"/>
      <c r="B525" s="8"/>
      <c r="C525" s="8"/>
      <c r="D525" s="8"/>
      <c r="E525" s="8"/>
      <c r="F525" s="8"/>
      <c r="G525" s="136"/>
      <c r="H525" s="136"/>
      <c r="I525" s="132"/>
      <c r="J525" s="132"/>
      <c r="K525" s="132"/>
      <c r="L525" s="132"/>
      <c r="M525" s="132"/>
      <c r="N525" s="132"/>
      <c r="O525" s="8"/>
      <c r="P525" s="8"/>
      <c r="Q525" s="8"/>
      <c r="R525" s="8"/>
      <c r="S525" s="8"/>
      <c r="T525" s="8"/>
      <c r="U525" s="8"/>
      <c r="V525" s="8"/>
      <c r="W525" s="8"/>
      <c r="X525" s="8"/>
      <c r="Y525" s="8"/>
      <c r="Z525" s="136"/>
      <c r="AA525" s="136"/>
      <c r="AB525" s="8"/>
      <c r="AC525" s="8"/>
      <c r="AD525" s="8"/>
      <c r="AE525" s="8"/>
    </row>
    <row r="526" ht="15.75" customHeight="1">
      <c r="A526" s="8"/>
      <c r="B526" s="8"/>
      <c r="C526" s="8"/>
      <c r="D526" s="8"/>
      <c r="E526" s="8"/>
      <c r="F526" s="8"/>
      <c r="G526" s="136"/>
      <c r="H526" s="136"/>
      <c r="I526" s="132"/>
      <c r="J526" s="132"/>
      <c r="K526" s="132"/>
      <c r="L526" s="132"/>
      <c r="M526" s="132"/>
      <c r="N526" s="132"/>
      <c r="O526" s="8"/>
      <c r="P526" s="8"/>
      <c r="Q526" s="8"/>
      <c r="R526" s="8"/>
      <c r="S526" s="8"/>
      <c r="T526" s="8"/>
      <c r="U526" s="8"/>
      <c r="V526" s="8"/>
      <c r="W526" s="8"/>
      <c r="X526" s="8"/>
      <c r="Y526" s="8"/>
      <c r="Z526" s="136"/>
      <c r="AA526" s="136"/>
      <c r="AB526" s="8"/>
      <c r="AC526" s="8"/>
      <c r="AD526" s="8"/>
      <c r="AE526" s="8"/>
    </row>
    <row r="527" ht="15.75" customHeight="1">
      <c r="A527" s="8"/>
      <c r="B527" s="8"/>
      <c r="C527" s="8"/>
      <c r="D527" s="8"/>
      <c r="E527" s="8"/>
      <c r="F527" s="8"/>
      <c r="G527" s="136"/>
      <c r="H527" s="136"/>
      <c r="I527" s="132"/>
      <c r="J527" s="132"/>
      <c r="K527" s="132"/>
      <c r="L527" s="132"/>
      <c r="M527" s="132"/>
      <c r="N527" s="132"/>
      <c r="O527" s="8"/>
      <c r="P527" s="8"/>
      <c r="Q527" s="8"/>
      <c r="R527" s="8"/>
      <c r="S527" s="8"/>
      <c r="T527" s="8"/>
      <c r="U527" s="8"/>
      <c r="V527" s="8"/>
      <c r="W527" s="8"/>
      <c r="X527" s="8"/>
      <c r="Y527" s="8"/>
      <c r="Z527" s="136"/>
      <c r="AA527" s="136"/>
      <c r="AB527" s="8"/>
      <c r="AC527" s="8"/>
      <c r="AD527" s="8"/>
      <c r="AE527" s="8"/>
    </row>
    <row r="528" ht="15.75" customHeight="1">
      <c r="A528" s="8"/>
      <c r="B528" s="8"/>
      <c r="C528" s="8"/>
      <c r="D528" s="8"/>
      <c r="E528" s="8"/>
      <c r="F528" s="8"/>
      <c r="G528" s="136"/>
      <c r="H528" s="136"/>
      <c r="I528" s="132"/>
      <c r="J528" s="132"/>
      <c r="K528" s="132"/>
      <c r="L528" s="132"/>
      <c r="M528" s="132"/>
      <c r="N528" s="132"/>
      <c r="O528" s="8"/>
      <c r="P528" s="8"/>
      <c r="Q528" s="8"/>
      <c r="R528" s="8"/>
      <c r="S528" s="8"/>
      <c r="T528" s="8"/>
      <c r="U528" s="8"/>
      <c r="V528" s="8"/>
      <c r="W528" s="8"/>
      <c r="X528" s="8"/>
      <c r="Y528" s="8"/>
      <c r="Z528" s="136"/>
      <c r="AA528" s="136"/>
      <c r="AB528" s="8"/>
      <c r="AC528" s="8"/>
      <c r="AD528" s="8"/>
      <c r="AE528" s="8"/>
    </row>
    <row r="529" ht="15.75" customHeight="1">
      <c r="A529" s="8"/>
      <c r="B529" s="8"/>
      <c r="C529" s="8"/>
      <c r="D529" s="8"/>
      <c r="E529" s="8"/>
      <c r="F529" s="8"/>
      <c r="G529" s="136"/>
      <c r="H529" s="136"/>
      <c r="I529" s="132"/>
      <c r="J529" s="132"/>
      <c r="K529" s="132"/>
      <c r="L529" s="132"/>
      <c r="M529" s="132"/>
      <c r="N529" s="132"/>
      <c r="O529" s="8"/>
      <c r="P529" s="8"/>
      <c r="Q529" s="8"/>
      <c r="R529" s="8"/>
      <c r="S529" s="8"/>
      <c r="T529" s="8"/>
      <c r="U529" s="8"/>
      <c r="V529" s="8"/>
      <c r="W529" s="8"/>
      <c r="X529" s="8"/>
      <c r="Y529" s="8"/>
      <c r="Z529" s="136"/>
      <c r="AA529" s="136"/>
      <c r="AB529" s="8"/>
      <c r="AC529" s="8"/>
      <c r="AD529" s="8"/>
      <c r="AE529" s="8"/>
    </row>
    <row r="530" ht="15.75" customHeight="1">
      <c r="A530" s="8"/>
      <c r="B530" s="8"/>
      <c r="C530" s="8"/>
      <c r="D530" s="8"/>
      <c r="E530" s="8"/>
      <c r="F530" s="8"/>
      <c r="G530" s="136"/>
      <c r="H530" s="136"/>
      <c r="I530" s="132"/>
      <c r="J530" s="132"/>
      <c r="K530" s="132"/>
      <c r="L530" s="132"/>
      <c r="M530" s="132"/>
      <c r="N530" s="132"/>
      <c r="O530" s="8"/>
      <c r="P530" s="8"/>
      <c r="Q530" s="8"/>
      <c r="R530" s="8"/>
      <c r="S530" s="8"/>
      <c r="T530" s="8"/>
      <c r="U530" s="8"/>
      <c r="V530" s="8"/>
      <c r="W530" s="8"/>
      <c r="X530" s="8"/>
      <c r="Y530" s="8"/>
      <c r="Z530" s="136"/>
      <c r="AA530" s="136"/>
      <c r="AB530" s="8"/>
      <c r="AC530" s="8"/>
      <c r="AD530" s="8"/>
      <c r="AE530" s="8"/>
    </row>
    <row r="531" ht="15.75" customHeight="1">
      <c r="A531" s="8"/>
      <c r="B531" s="8"/>
      <c r="C531" s="8"/>
      <c r="D531" s="8"/>
      <c r="E531" s="8"/>
      <c r="F531" s="8"/>
      <c r="G531" s="136"/>
      <c r="H531" s="136"/>
      <c r="I531" s="132"/>
      <c r="J531" s="132"/>
      <c r="K531" s="132"/>
      <c r="L531" s="132"/>
      <c r="M531" s="132"/>
      <c r="N531" s="132"/>
      <c r="O531" s="8"/>
      <c r="P531" s="8"/>
      <c r="Q531" s="8"/>
      <c r="R531" s="8"/>
      <c r="S531" s="8"/>
      <c r="T531" s="8"/>
      <c r="U531" s="8"/>
      <c r="V531" s="8"/>
      <c r="W531" s="8"/>
      <c r="X531" s="8"/>
      <c r="Y531" s="8"/>
      <c r="Z531" s="136"/>
      <c r="AA531" s="136"/>
      <c r="AB531" s="8"/>
      <c r="AC531" s="8"/>
      <c r="AD531" s="8"/>
      <c r="AE531" s="8"/>
    </row>
    <row r="532" ht="15.75" customHeight="1">
      <c r="A532" s="8"/>
      <c r="B532" s="8"/>
      <c r="C532" s="8"/>
      <c r="D532" s="8"/>
      <c r="E532" s="8"/>
      <c r="F532" s="8"/>
      <c r="G532" s="136"/>
      <c r="H532" s="136"/>
      <c r="I532" s="132"/>
      <c r="J532" s="132"/>
      <c r="K532" s="132"/>
      <c r="L532" s="132"/>
      <c r="M532" s="132"/>
      <c r="N532" s="132"/>
      <c r="O532" s="8"/>
      <c r="P532" s="8"/>
      <c r="Q532" s="8"/>
      <c r="R532" s="8"/>
      <c r="S532" s="8"/>
      <c r="T532" s="8"/>
      <c r="U532" s="8"/>
      <c r="V532" s="8"/>
      <c r="W532" s="8"/>
      <c r="X532" s="8"/>
      <c r="Y532" s="8"/>
      <c r="Z532" s="136"/>
      <c r="AA532" s="136"/>
      <c r="AB532" s="8"/>
      <c r="AC532" s="8"/>
      <c r="AD532" s="8"/>
      <c r="AE532" s="8"/>
    </row>
    <row r="533" ht="15.75" customHeight="1">
      <c r="A533" s="8"/>
      <c r="B533" s="8"/>
      <c r="C533" s="8"/>
      <c r="D533" s="8"/>
      <c r="E533" s="8"/>
      <c r="F533" s="8"/>
      <c r="G533" s="136"/>
      <c r="H533" s="136"/>
      <c r="I533" s="132"/>
      <c r="J533" s="132"/>
      <c r="K533" s="132"/>
      <c r="L533" s="132"/>
      <c r="M533" s="132"/>
      <c r="N533" s="132"/>
      <c r="O533" s="8"/>
      <c r="P533" s="8"/>
      <c r="Q533" s="8"/>
      <c r="R533" s="8"/>
      <c r="S533" s="8"/>
      <c r="T533" s="8"/>
      <c r="U533" s="8"/>
      <c r="V533" s="8"/>
      <c r="W533" s="8"/>
      <c r="X533" s="8"/>
      <c r="Y533" s="8"/>
      <c r="Z533" s="136"/>
      <c r="AA533" s="136"/>
      <c r="AB533" s="8"/>
      <c r="AC533" s="8"/>
      <c r="AD533" s="8"/>
      <c r="AE533" s="8"/>
    </row>
    <row r="534" ht="15.75" customHeight="1">
      <c r="A534" s="8"/>
      <c r="B534" s="8"/>
      <c r="C534" s="8"/>
      <c r="D534" s="8"/>
      <c r="E534" s="8"/>
      <c r="F534" s="8"/>
      <c r="G534" s="136"/>
      <c r="H534" s="136"/>
      <c r="I534" s="132"/>
      <c r="J534" s="132"/>
      <c r="K534" s="132"/>
      <c r="L534" s="132"/>
      <c r="M534" s="132"/>
      <c r="N534" s="132"/>
      <c r="O534" s="8"/>
      <c r="P534" s="8"/>
      <c r="Q534" s="8"/>
      <c r="R534" s="8"/>
      <c r="S534" s="8"/>
      <c r="T534" s="8"/>
      <c r="U534" s="8"/>
      <c r="V534" s="8"/>
      <c r="W534" s="8"/>
      <c r="X534" s="8"/>
      <c r="Y534" s="8"/>
      <c r="Z534" s="136"/>
      <c r="AA534" s="136"/>
      <c r="AB534" s="8"/>
      <c r="AC534" s="8"/>
      <c r="AD534" s="8"/>
      <c r="AE534" s="8"/>
    </row>
    <row r="535" ht="15.75" customHeight="1">
      <c r="A535" s="8"/>
      <c r="B535" s="8"/>
      <c r="C535" s="8"/>
      <c r="D535" s="8"/>
      <c r="E535" s="8"/>
      <c r="F535" s="8"/>
      <c r="G535" s="136"/>
      <c r="H535" s="136"/>
      <c r="I535" s="132"/>
      <c r="J535" s="132"/>
      <c r="K535" s="132"/>
      <c r="L535" s="132"/>
      <c r="M535" s="132"/>
      <c r="N535" s="132"/>
      <c r="O535" s="8"/>
      <c r="P535" s="8"/>
      <c r="Q535" s="8"/>
      <c r="R535" s="8"/>
      <c r="S535" s="8"/>
      <c r="T535" s="8"/>
      <c r="U535" s="8"/>
      <c r="V535" s="8"/>
      <c r="W535" s="8"/>
      <c r="X535" s="8"/>
      <c r="Y535" s="8"/>
      <c r="Z535" s="136"/>
      <c r="AA535" s="136"/>
      <c r="AB535" s="8"/>
      <c r="AC535" s="8"/>
      <c r="AD535" s="8"/>
      <c r="AE535" s="8"/>
    </row>
    <row r="536" ht="15.75" customHeight="1">
      <c r="A536" s="8"/>
      <c r="B536" s="8"/>
      <c r="C536" s="8"/>
      <c r="D536" s="8"/>
      <c r="E536" s="8"/>
      <c r="F536" s="8"/>
      <c r="G536" s="136"/>
      <c r="H536" s="136"/>
      <c r="I536" s="132"/>
      <c r="J536" s="132"/>
      <c r="K536" s="132"/>
      <c r="L536" s="132"/>
      <c r="M536" s="132"/>
      <c r="N536" s="132"/>
      <c r="O536" s="8"/>
      <c r="P536" s="8"/>
      <c r="Q536" s="8"/>
      <c r="R536" s="8"/>
      <c r="S536" s="8"/>
      <c r="T536" s="8"/>
      <c r="U536" s="8"/>
      <c r="V536" s="8"/>
      <c r="W536" s="8"/>
      <c r="X536" s="8"/>
      <c r="Y536" s="8"/>
      <c r="Z536" s="136"/>
      <c r="AA536" s="136"/>
      <c r="AB536" s="8"/>
      <c r="AC536" s="8"/>
      <c r="AD536" s="8"/>
      <c r="AE536" s="8"/>
    </row>
    <row r="537" ht="15.75" customHeight="1">
      <c r="A537" s="8"/>
      <c r="B537" s="8"/>
      <c r="C537" s="8"/>
      <c r="D537" s="8"/>
      <c r="E537" s="8"/>
      <c r="F537" s="8"/>
      <c r="G537" s="136"/>
      <c r="H537" s="136"/>
      <c r="I537" s="132"/>
      <c r="J537" s="132"/>
      <c r="K537" s="132"/>
      <c r="L537" s="132"/>
      <c r="M537" s="132"/>
      <c r="N537" s="132"/>
      <c r="O537" s="8"/>
      <c r="P537" s="8"/>
      <c r="Q537" s="8"/>
      <c r="R537" s="8"/>
      <c r="S537" s="8"/>
      <c r="T537" s="8"/>
      <c r="U537" s="8"/>
      <c r="V537" s="8"/>
      <c r="W537" s="8"/>
      <c r="X537" s="8"/>
      <c r="Y537" s="8"/>
      <c r="Z537" s="136"/>
      <c r="AA537" s="136"/>
      <c r="AB537" s="8"/>
      <c r="AC537" s="8"/>
      <c r="AD537" s="8"/>
      <c r="AE537" s="8"/>
    </row>
    <row r="538" ht="15.75" customHeight="1">
      <c r="A538" s="8"/>
      <c r="B538" s="8"/>
      <c r="C538" s="8"/>
      <c r="D538" s="8"/>
      <c r="E538" s="8"/>
      <c r="F538" s="8"/>
      <c r="G538" s="136"/>
      <c r="H538" s="136"/>
      <c r="I538" s="132"/>
      <c r="J538" s="132"/>
      <c r="K538" s="132"/>
      <c r="L538" s="132"/>
      <c r="M538" s="132"/>
      <c r="N538" s="132"/>
      <c r="O538" s="8"/>
      <c r="P538" s="8"/>
      <c r="Q538" s="8"/>
      <c r="R538" s="8"/>
      <c r="S538" s="8"/>
      <c r="T538" s="8"/>
      <c r="U538" s="8"/>
      <c r="V538" s="8"/>
      <c r="W538" s="8"/>
      <c r="X538" s="8"/>
      <c r="Y538" s="8"/>
      <c r="Z538" s="136"/>
      <c r="AA538" s="136"/>
      <c r="AB538" s="8"/>
      <c r="AC538" s="8"/>
      <c r="AD538" s="8"/>
      <c r="AE538" s="8"/>
    </row>
    <row r="539" ht="15.75" customHeight="1">
      <c r="A539" s="8"/>
      <c r="B539" s="8"/>
      <c r="C539" s="8"/>
      <c r="D539" s="8"/>
      <c r="E539" s="8"/>
      <c r="F539" s="8"/>
      <c r="G539" s="136"/>
      <c r="H539" s="136"/>
      <c r="I539" s="132"/>
      <c r="J539" s="132"/>
      <c r="K539" s="132"/>
      <c r="L539" s="132"/>
      <c r="M539" s="132"/>
      <c r="N539" s="132"/>
      <c r="O539" s="8"/>
      <c r="P539" s="8"/>
      <c r="Q539" s="8"/>
      <c r="R539" s="8"/>
      <c r="S539" s="8"/>
      <c r="T539" s="8"/>
      <c r="U539" s="8"/>
      <c r="V539" s="8"/>
      <c r="W539" s="8"/>
      <c r="X539" s="8"/>
      <c r="Y539" s="8"/>
      <c r="Z539" s="136"/>
      <c r="AA539" s="136"/>
      <c r="AB539" s="8"/>
      <c r="AC539" s="8"/>
      <c r="AD539" s="8"/>
      <c r="AE539" s="8"/>
    </row>
    <row r="540" ht="15.75" customHeight="1">
      <c r="A540" s="8"/>
      <c r="B540" s="8"/>
      <c r="C540" s="8"/>
      <c r="D540" s="8"/>
      <c r="E540" s="8"/>
      <c r="F540" s="8"/>
      <c r="G540" s="136"/>
      <c r="H540" s="136"/>
      <c r="I540" s="132"/>
      <c r="J540" s="132"/>
      <c r="K540" s="132"/>
      <c r="L540" s="132"/>
      <c r="M540" s="132"/>
      <c r="N540" s="132"/>
      <c r="O540" s="8"/>
      <c r="P540" s="8"/>
      <c r="Q540" s="8"/>
      <c r="R540" s="8"/>
      <c r="S540" s="8"/>
      <c r="T540" s="8"/>
      <c r="U540" s="8"/>
      <c r="V540" s="8"/>
      <c r="W540" s="8"/>
      <c r="X540" s="8"/>
      <c r="Y540" s="8"/>
      <c r="Z540" s="136"/>
      <c r="AA540" s="136"/>
      <c r="AB540" s="8"/>
      <c r="AC540" s="8"/>
      <c r="AD540" s="8"/>
      <c r="AE540" s="8"/>
    </row>
    <row r="541" ht="15.75" customHeight="1">
      <c r="A541" s="8"/>
      <c r="B541" s="8"/>
      <c r="C541" s="8"/>
      <c r="D541" s="8"/>
      <c r="E541" s="8"/>
      <c r="F541" s="8"/>
      <c r="G541" s="136"/>
      <c r="H541" s="136"/>
      <c r="I541" s="132"/>
      <c r="J541" s="132"/>
      <c r="K541" s="132"/>
      <c r="L541" s="132"/>
      <c r="M541" s="132"/>
      <c r="N541" s="132"/>
      <c r="O541" s="8"/>
      <c r="P541" s="8"/>
      <c r="Q541" s="8"/>
      <c r="R541" s="8"/>
      <c r="S541" s="8"/>
      <c r="T541" s="8"/>
      <c r="U541" s="8"/>
      <c r="V541" s="8"/>
      <c r="W541" s="8"/>
      <c r="X541" s="8"/>
      <c r="Y541" s="8"/>
      <c r="Z541" s="136"/>
      <c r="AA541" s="136"/>
      <c r="AB541" s="8"/>
      <c r="AC541" s="8"/>
      <c r="AD541" s="8"/>
      <c r="AE541" s="8"/>
    </row>
    <row r="542" ht="15.75" customHeight="1">
      <c r="A542" s="8"/>
      <c r="B542" s="8"/>
      <c r="C542" s="8"/>
      <c r="D542" s="8"/>
      <c r="E542" s="8"/>
      <c r="F542" s="8"/>
      <c r="G542" s="136"/>
      <c r="H542" s="136"/>
      <c r="I542" s="132"/>
      <c r="J542" s="132"/>
      <c r="K542" s="132"/>
      <c r="L542" s="132"/>
      <c r="M542" s="132"/>
      <c r="N542" s="132"/>
      <c r="O542" s="8"/>
      <c r="P542" s="8"/>
      <c r="Q542" s="8"/>
      <c r="R542" s="8"/>
      <c r="S542" s="8"/>
      <c r="T542" s="8"/>
      <c r="U542" s="8"/>
      <c r="V542" s="8"/>
      <c r="W542" s="8"/>
      <c r="X542" s="8"/>
      <c r="Y542" s="8"/>
      <c r="Z542" s="136"/>
      <c r="AA542" s="136"/>
      <c r="AB542" s="8"/>
      <c r="AC542" s="8"/>
      <c r="AD542" s="8"/>
      <c r="AE542" s="8"/>
    </row>
    <row r="543" ht="15.75" customHeight="1">
      <c r="A543" s="8"/>
      <c r="B543" s="8"/>
      <c r="C543" s="8"/>
      <c r="D543" s="8"/>
      <c r="E543" s="8"/>
      <c r="F543" s="8"/>
      <c r="G543" s="136"/>
      <c r="H543" s="136"/>
      <c r="I543" s="132"/>
      <c r="J543" s="132"/>
      <c r="K543" s="132"/>
      <c r="L543" s="132"/>
      <c r="M543" s="132"/>
      <c r="N543" s="132"/>
      <c r="O543" s="8"/>
      <c r="P543" s="8"/>
      <c r="Q543" s="8"/>
      <c r="R543" s="8"/>
      <c r="S543" s="8"/>
      <c r="T543" s="8"/>
      <c r="U543" s="8"/>
      <c r="V543" s="8"/>
      <c r="W543" s="8"/>
      <c r="X543" s="8"/>
      <c r="Y543" s="8"/>
      <c r="Z543" s="136"/>
      <c r="AA543" s="136"/>
      <c r="AB543" s="8"/>
      <c r="AC543" s="8"/>
      <c r="AD543" s="8"/>
      <c r="AE543" s="8"/>
    </row>
    <row r="544" ht="15.75" customHeight="1">
      <c r="A544" s="8"/>
      <c r="B544" s="8"/>
      <c r="C544" s="8"/>
      <c r="D544" s="8"/>
      <c r="E544" s="8"/>
      <c r="F544" s="8"/>
      <c r="G544" s="136"/>
      <c r="H544" s="136"/>
      <c r="I544" s="132"/>
      <c r="J544" s="132"/>
      <c r="K544" s="132"/>
      <c r="L544" s="132"/>
      <c r="M544" s="132"/>
      <c r="N544" s="132"/>
      <c r="O544" s="8"/>
      <c r="P544" s="8"/>
      <c r="Q544" s="8"/>
      <c r="R544" s="8"/>
      <c r="S544" s="8"/>
      <c r="T544" s="8"/>
      <c r="U544" s="8"/>
      <c r="V544" s="8"/>
      <c r="W544" s="8"/>
      <c r="X544" s="8"/>
      <c r="Y544" s="8"/>
      <c r="Z544" s="136"/>
      <c r="AA544" s="136"/>
      <c r="AB544" s="8"/>
      <c r="AC544" s="8"/>
      <c r="AD544" s="8"/>
      <c r="AE544" s="8"/>
    </row>
    <row r="545" ht="15.75" customHeight="1">
      <c r="A545" s="8"/>
      <c r="B545" s="8"/>
      <c r="C545" s="8"/>
      <c r="D545" s="8"/>
      <c r="E545" s="8"/>
      <c r="F545" s="8"/>
      <c r="G545" s="136"/>
      <c r="H545" s="136"/>
      <c r="I545" s="132"/>
      <c r="J545" s="132"/>
      <c r="K545" s="132"/>
      <c r="L545" s="132"/>
      <c r="M545" s="132"/>
      <c r="N545" s="132"/>
      <c r="O545" s="8"/>
      <c r="P545" s="8"/>
      <c r="Q545" s="8"/>
      <c r="R545" s="8"/>
      <c r="S545" s="8"/>
      <c r="T545" s="8"/>
      <c r="U545" s="8"/>
      <c r="V545" s="8"/>
      <c r="W545" s="8"/>
      <c r="X545" s="8"/>
      <c r="Y545" s="8"/>
      <c r="Z545" s="136"/>
      <c r="AA545" s="136"/>
      <c r="AB545" s="8"/>
      <c r="AC545" s="8"/>
      <c r="AD545" s="8"/>
      <c r="AE545" s="8"/>
    </row>
    <row r="546" ht="15.75" customHeight="1">
      <c r="A546" s="8"/>
      <c r="B546" s="8"/>
      <c r="C546" s="8"/>
      <c r="D546" s="8"/>
      <c r="E546" s="8"/>
      <c r="F546" s="8"/>
      <c r="G546" s="136"/>
      <c r="H546" s="136"/>
      <c r="I546" s="132"/>
      <c r="J546" s="132"/>
      <c r="K546" s="132"/>
      <c r="L546" s="132"/>
      <c r="M546" s="132"/>
      <c r="N546" s="132"/>
      <c r="O546" s="8"/>
      <c r="P546" s="8"/>
      <c r="Q546" s="8"/>
      <c r="R546" s="8"/>
      <c r="S546" s="8"/>
      <c r="T546" s="8"/>
      <c r="U546" s="8"/>
      <c r="V546" s="8"/>
      <c r="W546" s="8"/>
      <c r="X546" s="8"/>
      <c r="Y546" s="8"/>
      <c r="Z546" s="136"/>
      <c r="AA546" s="136"/>
      <c r="AB546" s="8"/>
      <c r="AC546" s="8"/>
      <c r="AD546" s="8"/>
      <c r="AE546" s="8"/>
    </row>
    <row r="547" ht="15.75" customHeight="1">
      <c r="A547" s="8"/>
      <c r="B547" s="8"/>
      <c r="C547" s="8"/>
      <c r="D547" s="8"/>
      <c r="E547" s="8"/>
      <c r="F547" s="8"/>
      <c r="G547" s="136"/>
      <c r="H547" s="136"/>
      <c r="I547" s="132"/>
      <c r="J547" s="132"/>
      <c r="K547" s="132"/>
      <c r="L547" s="132"/>
      <c r="M547" s="132"/>
      <c r="N547" s="132"/>
      <c r="O547" s="8"/>
      <c r="P547" s="8"/>
      <c r="Q547" s="8"/>
      <c r="R547" s="8"/>
      <c r="S547" s="8"/>
      <c r="T547" s="8"/>
      <c r="U547" s="8"/>
      <c r="V547" s="8"/>
      <c r="W547" s="8"/>
      <c r="X547" s="8"/>
      <c r="Y547" s="8"/>
      <c r="Z547" s="136"/>
      <c r="AA547" s="136"/>
      <c r="AB547" s="8"/>
      <c r="AC547" s="8"/>
      <c r="AD547" s="8"/>
      <c r="AE547" s="8"/>
    </row>
    <row r="548" ht="15.75" customHeight="1">
      <c r="A548" s="8"/>
      <c r="B548" s="8"/>
      <c r="C548" s="8"/>
      <c r="D548" s="8"/>
      <c r="E548" s="8"/>
      <c r="F548" s="8"/>
      <c r="G548" s="136"/>
      <c r="H548" s="136"/>
      <c r="I548" s="132"/>
      <c r="J548" s="132"/>
      <c r="K548" s="132"/>
      <c r="L548" s="132"/>
      <c r="M548" s="132"/>
      <c r="N548" s="132"/>
      <c r="O548" s="8"/>
      <c r="P548" s="8"/>
      <c r="Q548" s="8"/>
      <c r="R548" s="8"/>
      <c r="S548" s="8"/>
      <c r="T548" s="8"/>
      <c r="U548" s="8"/>
      <c r="V548" s="8"/>
      <c r="W548" s="8"/>
      <c r="X548" s="8"/>
      <c r="Y548" s="8"/>
      <c r="Z548" s="136"/>
      <c r="AA548" s="136"/>
      <c r="AB548" s="8"/>
      <c r="AC548" s="8"/>
      <c r="AD548" s="8"/>
      <c r="AE548" s="8"/>
    </row>
    <row r="549" ht="15.75" customHeight="1">
      <c r="A549" s="8"/>
      <c r="B549" s="8"/>
      <c r="C549" s="8"/>
      <c r="D549" s="8"/>
      <c r="E549" s="8"/>
      <c r="F549" s="8"/>
      <c r="G549" s="136"/>
      <c r="H549" s="136"/>
      <c r="I549" s="132"/>
      <c r="J549" s="132"/>
      <c r="K549" s="132"/>
      <c r="L549" s="132"/>
      <c r="M549" s="132"/>
      <c r="N549" s="132"/>
      <c r="O549" s="8"/>
      <c r="P549" s="8"/>
      <c r="Q549" s="8"/>
      <c r="R549" s="8"/>
      <c r="S549" s="8"/>
      <c r="T549" s="8"/>
      <c r="U549" s="8"/>
      <c r="V549" s="8"/>
      <c r="W549" s="8"/>
      <c r="X549" s="8"/>
      <c r="Y549" s="8"/>
      <c r="Z549" s="136"/>
      <c r="AA549" s="136"/>
      <c r="AB549" s="8"/>
      <c r="AC549" s="8"/>
      <c r="AD549" s="8"/>
      <c r="AE549" s="8"/>
    </row>
    <row r="550" ht="15.75" customHeight="1">
      <c r="A550" s="8"/>
      <c r="B550" s="8"/>
      <c r="C550" s="8"/>
      <c r="D550" s="8"/>
      <c r="E550" s="8"/>
      <c r="F550" s="8"/>
      <c r="G550" s="136"/>
      <c r="H550" s="136"/>
      <c r="I550" s="132"/>
      <c r="J550" s="132"/>
      <c r="K550" s="132"/>
      <c r="L550" s="132"/>
      <c r="M550" s="132"/>
      <c r="N550" s="132"/>
      <c r="O550" s="8"/>
      <c r="P550" s="8"/>
      <c r="Q550" s="8"/>
      <c r="R550" s="8"/>
      <c r="S550" s="8"/>
      <c r="T550" s="8"/>
      <c r="U550" s="8"/>
      <c r="V550" s="8"/>
      <c r="W550" s="8"/>
      <c r="X550" s="8"/>
      <c r="Y550" s="8"/>
      <c r="Z550" s="136"/>
      <c r="AA550" s="136"/>
      <c r="AB550" s="8"/>
      <c r="AC550" s="8"/>
      <c r="AD550" s="8"/>
      <c r="AE550" s="8"/>
    </row>
    <row r="551" ht="15.75" customHeight="1">
      <c r="A551" s="8"/>
      <c r="B551" s="8"/>
      <c r="C551" s="8"/>
      <c r="D551" s="8"/>
      <c r="E551" s="8"/>
      <c r="F551" s="8"/>
      <c r="G551" s="136"/>
      <c r="H551" s="136"/>
      <c r="I551" s="132"/>
      <c r="J551" s="132"/>
      <c r="K551" s="132"/>
      <c r="L551" s="132"/>
      <c r="M551" s="132"/>
      <c r="N551" s="132"/>
      <c r="O551" s="8"/>
      <c r="P551" s="8"/>
      <c r="Q551" s="8"/>
      <c r="R551" s="8"/>
      <c r="S551" s="8"/>
      <c r="T551" s="8"/>
      <c r="U551" s="8"/>
      <c r="V551" s="8"/>
      <c r="W551" s="8"/>
      <c r="X551" s="8"/>
      <c r="Y551" s="8"/>
      <c r="Z551" s="136"/>
      <c r="AA551" s="136"/>
      <c r="AB551" s="8"/>
      <c r="AC551" s="8"/>
      <c r="AD551" s="8"/>
      <c r="AE551" s="8"/>
    </row>
    <row r="552" ht="15.75" customHeight="1">
      <c r="A552" s="8"/>
      <c r="B552" s="8"/>
      <c r="C552" s="8"/>
      <c r="D552" s="8"/>
      <c r="E552" s="8"/>
      <c r="F552" s="8"/>
      <c r="G552" s="136"/>
      <c r="H552" s="136"/>
      <c r="I552" s="132"/>
      <c r="J552" s="132"/>
      <c r="K552" s="132"/>
      <c r="L552" s="132"/>
      <c r="M552" s="132"/>
      <c r="N552" s="132"/>
      <c r="O552" s="8"/>
      <c r="P552" s="8"/>
      <c r="Q552" s="8"/>
      <c r="R552" s="8"/>
      <c r="S552" s="8"/>
      <c r="T552" s="8"/>
      <c r="U552" s="8"/>
      <c r="V552" s="8"/>
      <c r="W552" s="8"/>
      <c r="X552" s="8"/>
      <c r="Y552" s="8"/>
      <c r="Z552" s="136"/>
      <c r="AA552" s="136"/>
      <c r="AB552" s="8"/>
      <c r="AC552" s="8"/>
      <c r="AD552" s="8"/>
      <c r="AE552" s="8"/>
    </row>
    <row r="553" ht="15.75" customHeight="1">
      <c r="A553" s="8"/>
      <c r="B553" s="8"/>
      <c r="C553" s="8"/>
      <c r="D553" s="8"/>
      <c r="E553" s="8"/>
      <c r="F553" s="8"/>
      <c r="G553" s="136"/>
      <c r="H553" s="136"/>
      <c r="I553" s="132"/>
      <c r="J553" s="132"/>
      <c r="K553" s="132"/>
      <c r="L553" s="132"/>
      <c r="M553" s="132"/>
      <c r="N553" s="132"/>
      <c r="O553" s="8"/>
      <c r="P553" s="8"/>
      <c r="Q553" s="8"/>
      <c r="R553" s="8"/>
      <c r="S553" s="8"/>
      <c r="T553" s="8"/>
      <c r="U553" s="8"/>
      <c r="V553" s="8"/>
      <c r="W553" s="8"/>
      <c r="X553" s="8"/>
      <c r="Y553" s="8"/>
      <c r="Z553" s="136"/>
      <c r="AA553" s="136"/>
      <c r="AB553" s="8"/>
      <c r="AC553" s="8"/>
      <c r="AD553" s="8"/>
      <c r="AE553" s="8"/>
    </row>
    <row r="554" ht="15.75" customHeight="1">
      <c r="A554" s="8"/>
      <c r="B554" s="8"/>
      <c r="C554" s="8"/>
      <c r="D554" s="8"/>
      <c r="E554" s="8"/>
      <c r="F554" s="8"/>
      <c r="G554" s="136"/>
      <c r="H554" s="136"/>
      <c r="I554" s="132"/>
      <c r="J554" s="132"/>
      <c r="K554" s="132"/>
      <c r="L554" s="132"/>
      <c r="M554" s="132"/>
      <c r="N554" s="132"/>
      <c r="O554" s="8"/>
      <c r="P554" s="8"/>
      <c r="Q554" s="8"/>
      <c r="R554" s="8"/>
      <c r="S554" s="8"/>
      <c r="T554" s="8"/>
      <c r="U554" s="8"/>
      <c r="V554" s="8"/>
      <c r="W554" s="8"/>
      <c r="X554" s="8"/>
      <c r="Y554" s="8"/>
      <c r="Z554" s="136"/>
      <c r="AA554" s="136"/>
      <c r="AB554" s="8"/>
      <c r="AC554" s="8"/>
      <c r="AD554" s="8"/>
      <c r="AE554" s="8"/>
    </row>
    <row r="555" ht="15.75" customHeight="1">
      <c r="A555" s="8"/>
      <c r="B555" s="8"/>
      <c r="C555" s="8"/>
      <c r="D555" s="8"/>
      <c r="E555" s="8"/>
      <c r="F555" s="8"/>
      <c r="G555" s="136"/>
      <c r="H555" s="136"/>
      <c r="I555" s="132"/>
      <c r="J555" s="132"/>
      <c r="K555" s="132"/>
      <c r="L555" s="132"/>
      <c r="M555" s="132"/>
      <c r="N555" s="132"/>
      <c r="O555" s="8"/>
      <c r="P555" s="8"/>
      <c r="Q555" s="8"/>
      <c r="R555" s="8"/>
      <c r="S555" s="8"/>
      <c r="T555" s="8"/>
      <c r="U555" s="8"/>
      <c r="V555" s="8"/>
      <c r="W555" s="8"/>
      <c r="X555" s="8"/>
      <c r="Y555" s="8"/>
      <c r="Z555" s="136"/>
      <c r="AA555" s="136"/>
      <c r="AB555" s="8"/>
      <c r="AC555" s="8"/>
      <c r="AD555" s="8"/>
      <c r="AE555" s="8"/>
    </row>
    <row r="556" ht="15.75" customHeight="1">
      <c r="A556" s="8"/>
      <c r="B556" s="8"/>
      <c r="C556" s="8"/>
      <c r="D556" s="8"/>
      <c r="E556" s="8"/>
      <c r="F556" s="8"/>
      <c r="G556" s="136"/>
      <c r="H556" s="136"/>
      <c r="I556" s="132"/>
      <c r="J556" s="132"/>
      <c r="K556" s="132"/>
      <c r="L556" s="132"/>
      <c r="M556" s="132"/>
      <c r="N556" s="132"/>
      <c r="O556" s="8"/>
      <c r="P556" s="8"/>
      <c r="Q556" s="8"/>
      <c r="R556" s="8"/>
      <c r="S556" s="8"/>
      <c r="T556" s="8"/>
      <c r="U556" s="8"/>
      <c r="V556" s="8"/>
      <c r="W556" s="8"/>
      <c r="X556" s="8"/>
      <c r="Y556" s="8"/>
      <c r="Z556" s="136"/>
      <c r="AA556" s="136"/>
      <c r="AB556" s="8"/>
      <c r="AC556" s="8"/>
      <c r="AD556" s="8"/>
      <c r="AE556" s="8"/>
    </row>
    <row r="557" ht="15.75" customHeight="1">
      <c r="A557" s="8"/>
      <c r="B557" s="8"/>
      <c r="C557" s="8"/>
      <c r="D557" s="8"/>
      <c r="E557" s="8"/>
      <c r="F557" s="8"/>
      <c r="G557" s="136"/>
      <c r="H557" s="136"/>
      <c r="I557" s="132"/>
      <c r="J557" s="132"/>
      <c r="K557" s="132"/>
      <c r="L557" s="132"/>
      <c r="M557" s="132"/>
      <c r="N557" s="132"/>
      <c r="O557" s="8"/>
      <c r="P557" s="8"/>
      <c r="Q557" s="8"/>
      <c r="R557" s="8"/>
      <c r="S557" s="8"/>
      <c r="T557" s="8"/>
      <c r="U557" s="8"/>
      <c r="V557" s="8"/>
      <c r="W557" s="8"/>
      <c r="X557" s="8"/>
      <c r="Y557" s="8"/>
      <c r="Z557" s="136"/>
      <c r="AA557" s="136"/>
      <c r="AB557" s="8"/>
      <c r="AC557" s="8"/>
      <c r="AD557" s="8"/>
      <c r="AE557" s="8"/>
    </row>
    <row r="558" ht="15.75" customHeight="1">
      <c r="A558" s="8"/>
      <c r="B558" s="8"/>
      <c r="C558" s="8"/>
      <c r="D558" s="8"/>
      <c r="E558" s="8"/>
      <c r="F558" s="8"/>
      <c r="G558" s="136"/>
      <c r="H558" s="136"/>
      <c r="I558" s="132"/>
      <c r="J558" s="132"/>
      <c r="K558" s="132"/>
      <c r="L558" s="132"/>
      <c r="M558" s="132"/>
      <c r="N558" s="132"/>
      <c r="O558" s="8"/>
      <c r="P558" s="8"/>
      <c r="Q558" s="8"/>
      <c r="R558" s="8"/>
      <c r="S558" s="8"/>
      <c r="T558" s="8"/>
      <c r="U558" s="8"/>
      <c r="V558" s="8"/>
      <c r="W558" s="8"/>
      <c r="X558" s="8"/>
      <c r="Y558" s="8"/>
      <c r="Z558" s="136"/>
      <c r="AA558" s="136"/>
      <c r="AB558" s="8"/>
      <c r="AC558" s="8"/>
      <c r="AD558" s="8"/>
      <c r="AE558" s="8"/>
    </row>
    <row r="559" ht="15.75" customHeight="1">
      <c r="A559" s="8"/>
      <c r="B559" s="8"/>
      <c r="C559" s="8"/>
      <c r="D559" s="8"/>
      <c r="E559" s="8"/>
      <c r="F559" s="8"/>
      <c r="G559" s="136"/>
      <c r="H559" s="136"/>
      <c r="I559" s="132"/>
      <c r="J559" s="132"/>
      <c r="K559" s="132"/>
      <c r="L559" s="132"/>
      <c r="M559" s="132"/>
      <c r="N559" s="132"/>
      <c r="O559" s="8"/>
      <c r="P559" s="8"/>
      <c r="Q559" s="8"/>
      <c r="R559" s="8"/>
      <c r="S559" s="8"/>
      <c r="T559" s="8"/>
      <c r="U559" s="8"/>
      <c r="V559" s="8"/>
      <c r="W559" s="8"/>
      <c r="X559" s="8"/>
      <c r="Y559" s="8"/>
      <c r="Z559" s="136"/>
      <c r="AA559" s="136"/>
      <c r="AB559" s="8"/>
      <c r="AC559" s="8"/>
      <c r="AD559" s="8"/>
      <c r="AE559" s="8"/>
    </row>
    <row r="560" ht="15.75" customHeight="1">
      <c r="A560" s="8"/>
      <c r="B560" s="8"/>
      <c r="C560" s="8"/>
      <c r="D560" s="8"/>
      <c r="E560" s="8"/>
      <c r="F560" s="8"/>
      <c r="G560" s="136"/>
      <c r="H560" s="136"/>
      <c r="I560" s="132"/>
      <c r="J560" s="132"/>
      <c r="K560" s="132"/>
      <c r="L560" s="132"/>
      <c r="M560" s="132"/>
      <c r="N560" s="132"/>
      <c r="O560" s="8"/>
      <c r="P560" s="8"/>
      <c r="Q560" s="8"/>
      <c r="R560" s="8"/>
      <c r="S560" s="8"/>
      <c r="T560" s="8"/>
      <c r="U560" s="8"/>
      <c r="V560" s="8"/>
      <c r="W560" s="8"/>
      <c r="X560" s="8"/>
      <c r="Y560" s="8"/>
      <c r="Z560" s="136"/>
      <c r="AA560" s="136"/>
      <c r="AB560" s="8"/>
      <c r="AC560" s="8"/>
      <c r="AD560" s="8"/>
      <c r="AE560" s="8"/>
    </row>
    <row r="561" ht="15.75" customHeight="1">
      <c r="A561" s="8"/>
      <c r="B561" s="8"/>
      <c r="C561" s="8"/>
      <c r="D561" s="8"/>
      <c r="E561" s="8"/>
      <c r="F561" s="8"/>
      <c r="G561" s="136"/>
      <c r="H561" s="136"/>
      <c r="I561" s="132"/>
      <c r="J561" s="132"/>
      <c r="K561" s="132"/>
      <c r="L561" s="132"/>
      <c r="M561" s="132"/>
      <c r="N561" s="132"/>
      <c r="O561" s="8"/>
      <c r="P561" s="8"/>
      <c r="Q561" s="8"/>
      <c r="R561" s="8"/>
      <c r="S561" s="8"/>
      <c r="T561" s="8"/>
      <c r="U561" s="8"/>
      <c r="V561" s="8"/>
      <c r="W561" s="8"/>
      <c r="X561" s="8"/>
      <c r="Y561" s="8"/>
      <c r="Z561" s="136"/>
      <c r="AA561" s="136"/>
      <c r="AB561" s="8"/>
      <c r="AC561" s="8"/>
      <c r="AD561" s="8"/>
      <c r="AE561" s="8"/>
    </row>
    <row r="562" ht="15.75" customHeight="1">
      <c r="A562" s="8"/>
      <c r="B562" s="8"/>
      <c r="C562" s="8"/>
      <c r="D562" s="8"/>
      <c r="E562" s="8"/>
      <c r="F562" s="8"/>
      <c r="G562" s="136"/>
      <c r="H562" s="136"/>
      <c r="I562" s="132"/>
      <c r="J562" s="132"/>
      <c r="K562" s="132"/>
      <c r="L562" s="132"/>
      <c r="M562" s="132"/>
      <c r="N562" s="132"/>
      <c r="O562" s="8"/>
      <c r="P562" s="8"/>
      <c r="Q562" s="8"/>
      <c r="R562" s="8"/>
      <c r="S562" s="8"/>
      <c r="T562" s="8"/>
      <c r="U562" s="8"/>
      <c r="V562" s="8"/>
      <c r="W562" s="8"/>
      <c r="X562" s="8"/>
      <c r="Y562" s="8"/>
      <c r="Z562" s="136"/>
      <c r="AA562" s="136"/>
      <c r="AB562" s="8"/>
      <c r="AC562" s="8"/>
      <c r="AD562" s="8"/>
      <c r="AE562" s="8"/>
    </row>
    <row r="563" ht="15.75" customHeight="1">
      <c r="A563" s="8"/>
      <c r="B563" s="8"/>
      <c r="C563" s="8"/>
      <c r="D563" s="8"/>
      <c r="E563" s="8"/>
      <c r="F563" s="8"/>
      <c r="G563" s="136"/>
      <c r="H563" s="136"/>
      <c r="I563" s="132"/>
      <c r="J563" s="132"/>
      <c r="K563" s="132"/>
      <c r="L563" s="132"/>
      <c r="M563" s="132"/>
      <c r="N563" s="132"/>
      <c r="O563" s="8"/>
      <c r="P563" s="8"/>
      <c r="Q563" s="8"/>
      <c r="R563" s="8"/>
      <c r="S563" s="8"/>
      <c r="T563" s="8"/>
      <c r="U563" s="8"/>
      <c r="V563" s="8"/>
      <c r="W563" s="8"/>
      <c r="X563" s="8"/>
      <c r="Y563" s="8"/>
      <c r="Z563" s="136"/>
      <c r="AA563" s="136"/>
      <c r="AB563" s="8"/>
      <c r="AC563" s="8"/>
      <c r="AD563" s="8"/>
      <c r="AE563" s="8"/>
    </row>
    <row r="564" ht="15.75" customHeight="1">
      <c r="A564" s="8"/>
      <c r="B564" s="8"/>
      <c r="C564" s="8"/>
      <c r="D564" s="8"/>
      <c r="E564" s="8"/>
      <c r="F564" s="8"/>
      <c r="G564" s="136"/>
      <c r="H564" s="136"/>
      <c r="I564" s="132"/>
      <c r="J564" s="132"/>
      <c r="K564" s="132"/>
      <c r="L564" s="132"/>
      <c r="M564" s="132"/>
      <c r="N564" s="132"/>
      <c r="O564" s="8"/>
      <c r="P564" s="8"/>
      <c r="Q564" s="8"/>
      <c r="R564" s="8"/>
      <c r="S564" s="8"/>
      <c r="T564" s="8"/>
      <c r="U564" s="8"/>
      <c r="V564" s="8"/>
      <c r="W564" s="8"/>
      <c r="X564" s="8"/>
      <c r="Y564" s="8"/>
      <c r="Z564" s="136"/>
      <c r="AA564" s="136"/>
      <c r="AB564" s="8"/>
      <c r="AC564" s="8"/>
      <c r="AD564" s="8"/>
      <c r="AE564" s="8"/>
    </row>
    <row r="565" ht="15.75" customHeight="1">
      <c r="A565" s="8"/>
      <c r="B565" s="8"/>
      <c r="C565" s="8"/>
      <c r="D565" s="8"/>
      <c r="E565" s="8"/>
      <c r="F565" s="8"/>
      <c r="G565" s="136"/>
      <c r="H565" s="136"/>
      <c r="I565" s="132"/>
      <c r="J565" s="132"/>
      <c r="K565" s="132"/>
      <c r="L565" s="132"/>
      <c r="M565" s="132"/>
      <c r="N565" s="132"/>
      <c r="O565" s="8"/>
      <c r="P565" s="8"/>
      <c r="Q565" s="8"/>
      <c r="R565" s="8"/>
      <c r="S565" s="8"/>
      <c r="T565" s="8"/>
      <c r="U565" s="8"/>
      <c r="V565" s="8"/>
      <c r="W565" s="8"/>
      <c r="X565" s="8"/>
      <c r="Y565" s="8"/>
      <c r="Z565" s="136"/>
      <c r="AA565" s="136"/>
      <c r="AB565" s="8"/>
      <c r="AC565" s="8"/>
      <c r="AD565" s="8"/>
      <c r="AE565" s="8"/>
    </row>
    <row r="566" ht="15.75" customHeight="1">
      <c r="A566" s="8"/>
      <c r="B566" s="8"/>
      <c r="C566" s="8"/>
      <c r="D566" s="8"/>
      <c r="E566" s="8"/>
      <c r="F566" s="8"/>
      <c r="G566" s="136"/>
      <c r="H566" s="136"/>
      <c r="I566" s="132"/>
      <c r="J566" s="132"/>
      <c r="K566" s="132"/>
      <c r="L566" s="132"/>
      <c r="M566" s="132"/>
      <c r="N566" s="132"/>
      <c r="O566" s="8"/>
      <c r="P566" s="8"/>
      <c r="Q566" s="8"/>
      <c r="R566" s="8"/>
      <c r="S566" s="8"/>
      <c r="T566" s="8"/>
      <c r="U566" s="8"/>
      <c r="V566" s="8"/>
      <c r="W566" s="8"/>
      <c r="X566" s="8"/>
      <c r="Y566" s="8"/>
      <c r="Z566" s="136"/>
      <c r="AA566" s="136"/>
      <c r="AB566" s="8"/>
      <c r="AC566" s="8"/>
      <c r="AD566" s="8"/>
      <c r="AE566" s="8"/>
    </row>
    <row r="567" ht="15.75" customHeight="1">
      <c r="A567" s="8"/>
      <c r="B567" s="8"/>
      <c r="C567" s="8"/>
      <c r="D567" s="8"/>
      <c r="E567" s="8"/>
      <c r="F567" s="8"/>
      <c r="G567" s="136"/>
      <c r="H567" s="136"/>
      <c r="I567" s="132"/>
      <c r="J567" s="132"/>
      <c r="K567" s="132"/>
      <c r="L567" s="132"/>
      <c r="M567" s="132"/>
      <c r="N567" s="132"/>
      <c r="O567" s="8"/>
      <c r="P567" s="8"/>
      <c r="Q567" s="8"/>
      <c r="R567" s="8"/>
      <c r="S567" s="8"/>
      <c r="T567" s="8"/>
      <c r="U567" s="8"/>
      <c r="V567" s="8"/>
      <c r="W567" s="8"/>
      <c r="X567" s="8"/>
      <c r="Y567" s="8"/>
      <c r="Z567" s="136"/>
      <c r="AA567" s="136"/>
      <c r="AB567" s="8"/>
      <c r="AC567" s="8"/>
      <c r="AD567" s="8"/>
      <c r="AE567" s="8"/>
    </row>
    <row r="568" ht="15.75" customHeight="1">
      <c r="A568" s="8"/>
      <c r="B568" s="8"/>
      <c r="C568" s="8"/>
      <c r="D568" s="8"/>
      <c r="E568" s="8"/>
      <c r="F568" s="8"/>
      <c r="G568" s="136"/>
      <c r="H568" s="136"/>
      <c r="I568" s="132"/>
      <c r="J568" s="132"/>
      <c r="K568" s="132"/>
      <c r="L568" s="132"/>
      <c r="M568" s="132"/>
      <c r="N568" s="132"/>
      <c r="O568" s="8"/>
      <c r="P568" s="8"/>
      <c r="Q568" s="8"/>
      <c r="R568" s="8"/>
      <c r="S568" s="8"/>
      <c r="T568" s="8"/>
      <c r="U568" s="8"/>
      <c r="V568" s="8"/>
      <c r="W568" s="8"/>
      <c r="X568" s="8"/>
      <c r="Y568" s="8"/>
      <c r="Z568" s="136"/>
      <c r="AA568" s="136"/>
      <c r="AB568" s="8"/>
      <c r="AC568" s="8"/>
      <c r="AD568" s="8"/>
      <c r="AE568" s="8"/>
    </row>
    <row r="569" ht="15.75" customHeight="1">
      <c r="A569" s="8"/>
      <c r="B569" s="8"/>
      <c r="C569" s="8"/>
      <c r="D569" s="8"/>
      <c r="E569" s="8"/>
      <c r="F569" s="8"/>
      <c r="G569" s="136"/>
      <c r="H569" s="136"/>
      <c r="I569" s="132"/>
      <c r="J569" s="132"/>
      <c r="K569" s="132"/>
      <c r="L569" s="132"/>
      <c r="M569" s="132"/>
      <c r="N569" s="132"/>
      <c r="O569" s="8"/>
      <c r="P569" s="8"/>
      <c r="Q569" s="8"/>
      <c r="R569" s="8"/>
      <c r="S569" s="8"/>
      <c r="T569" s="8"/>
      <c r="U569" s="8"/>
      <c r="V569" s="8"/>
      <c r="W569" s="8"/>
      <c r="X569" s="8"/>
      <c r="Y569" s="8"/>
      <c r="Z569" s="136"/>
      <c r="AA569" s="136"/>
      <c r="AB569" s="8"/>
      <c r="AC569" s="8"/>
      <c r="AD569" s="8"/>
      <c r="AE569" s="8"/>
    </row>
    <row r="570" ht="15.75" customHeight="1">
      <c r="A570" s="8"/>
      <c r="B570" s="8"/>
      <c r="C570" s="8"/>
      <c r="D570" s="8"/>
      <c r="E570" s="8"/>
      <c r="F570" s="8"/>
      <c r="G570" s="136"/>
      <c r="H570" s="136"/>
      <c r="I570" s="132"/>
      <c r="J570" s="132"/>
      <c r="K570" s="132"/>
      <c r="L570" s="132"/>
      <c r="M570" s="132"/>
      <c r="N570" s="132"/>
      <c r="O570" s="8"/>
      <c r="P570" s="8"/>
      <c r="Q570" s="8"/>
      <c r="R570" s="8"/>
      <c r="S570" s="8"/>
      <c r="T570" s="8"/>
      <c r="U570" s="8"/>
      <c r="V570" s="8"/>
      <c r="W570" s="8"/>
      <c r="X570" s="8"/>
      <c r="Y570" s="8"/>
      <c r="Z570" s="136"/>
      <c r="AA570" s="136"/>
      <c r="AB570" s="8"/>
      <c r="AC570" s="8"/>
      <c r="AD570" s="8"/>
      <c r="AE570" s="8"/>
    </row>
    <row r="571" ht="15.75" customHeight="1">
      <c r="A571" s="8"/>
      <c r="B571" s="8"/>
      <c r="C571" s="8"/>
      <c r="D571" s="8"/>
      <c r="E571" s="8"/>
      <c r="F571" s="8"/>
      <c r="G571" s="136"/>
      <c r="H571" s="136"/>
      <c r="I571" s="132"/>
      <c r="J571" s="132"/>
      <c r="K571" s="132"/>
      <c r="L571" s="132"/>
      <c r="M571" s="132"/>
      <c r="N571" s="132"/>
      <c r="O571" s="8"/>
      <c r="P571" s="8"/>
      <c r="Q571" s="8"/>
      <c r="R571" s="8"/>
      <c r="S571" s="8"/>
      <c r="T571" s="8"/>
      <c r="U571" s="8"/>
      <c r="V571" s="8"/>
      <c r="W571" s="8"/>
      <c r="X571" s="8"/>
      <c r="Y571" s="8"/>
      <c r="Z571" s="136"/>
      <c r="AA571" s="136"/>
      <c r="AB571" s="8"/>
      <c r="AC571" s="8"/>
      <c r="AD571" s="8"/>
      <c r="AE571" s="8"/>
    </row>
    <row r="572" ht="15.75" customHeight="1">
      <c r="A572" s="8"/>
      <c r="B572" s="8"/>
      <c r="C572" s="8"/>
      <c r="D572" s="8"/>
      <c r="E572" s="8"/>
      <c r="F572" s="8"/>
      <c r="G572" s="136"/>
      <c r="H572" s="136"/>
      <c r="I572" s="132"/>
      <c r="J572" s="132"/>
      <c r="K572" s="132"/>
      <c r="L572" s="132"/>
      <c r="M572" s="132"/>
      <c r="N572" s="132"/>
      <c r="O572" s="8"/>
      <c r="P572" s="8"/>
      <c r="Q572" s="8"/>
      <c r="R572" s="8"/>
      <c r="S572" s="8"/>
      <c r="T572" s="8"/>
      <c r="U572" s="8"/>
      <c r="V572" s="8"/>
      <c r="W572" s="8"/>
      <c r="X572" s="8"/>
      <c r="Y572" s="8"/>
      <c r="Z572" s="136"/>
      <c r="AA572" s="136"/>
      <c r="AB572" s="8"/>
      <c r="AC572" s="8"/>
      <c r="AD572" s="8"/>
      <c r="AE572" s="8"/>
    </row>
    <row r="573" ht="15.75" customHeight="1">
      <c r="A573" s="8"/>
      <c r="B573" s="8"/>
      <c r="C573" s="8"/>
      <c r="D573" s="8"/>
      <c r="E573" s="8"/>
      <c r="F573" s="8"/>
      <c r="G573" s="136"/>
      <c r="H573" s="136"/>
      <c r="I573" s="132"/>
      <c r="J573" s="132"/>
      <c r="K573" s="132"/>
      <c r="L573" s="132"/>
      <c r="M573" s="132"/>
      <c r="N573" s="132"/>
      <c r="O573" s="8"/>
      <c r="P573" s="8"/>
      <c r="Q573" s="8"/>
      <c r="R573" s="8"/>
      <c r="S573" s="8"/>
      <c r="T573" s="8"/>
      <c r="U573" s="8"/>
      <c r="V573" s="8"/>
      <c r="W573" s="8"/>
      <c r="X573" s="8"/>
      <c r="Y573" s="8"/>
      <c r="Z573" s="136"/>
      <c r="AA573" s="136"/>
      <c r="AB573" s="8"/>
      <c r="AC573" s="8"/>
      <c r="AD573" s="8"/>
      <c r="AE573" s="8"/>
    </row>
    <row r="574" ht="15.75" customHeight="1">
      <c r="A574" s="8"/>
      <c r="B574" s="8"/>
      <c r="C574" s="8"/>
      <c r="D574" s="8"/>
      <c r="E574" s="8"/>
      <c r="F574" s="8"/>
      <c r="G574" s="136"/>
      <c r="H574" s="136"/>
      <c r="I574" s="132"/>
      <c r="J574" s="132"/>
      <c r="K574" s="132"/>
      <c r="L574" s="132"/>
      <c r="M574" s="132"/>
      <c r="N574" s="132"/>
      <c r="O574" s="8"/>
      <c r="P574" s="8"/>
      <c r="Q574" s="8"/>
      <c r="R574" s="8"/>
      <c r="S574" s="8"/>
      <c r="T574" s="8"/>
      <c r="U574" s="8"/>
      <c r="V574" s="8"/>
      <c r="W574" s="8"/>
      <c r="X574" s="8"/>
      <c r="Y574" s="8"/>
      <c r="Z574" s="136"/>
      <c r="AA574" s="136"/>
      <c r="AB574" s="8"/>
      <c r="AC574" s="8"/>
      <c r="AD574" s="8"/>
      <c r="AE574" s="8"/>
    </row>
    <row r="575" ht="15.75" customHeight="1">
      <c r="A575" s="8"/>
      <c r="B575" s="8"/>
      <c r="C575" s="8"/>
      <c r="D575" s="8"/>
      <c r="E575" s="8"/>
      <c r="F575" s="8"/>
      <c r="G575" s="136"/>
      <c r="H575" s="136"/>
      <c r="I575" s="132"/>
      <c r="J575" s="132"/>
      <c r="K575" s="132"/>
      <c r="L575" s="132"/>
      <c r="M575" s="132"/>
      <c r="N575" s="132"/>
      <c r="O575" s="8"/>
      <c r="P575" s="8"/>
      <c r="Q575" s="8"/>
      <c r="R575" s="8"/>
      <c r="S575" s="8"/>
      <c r="T575" s="8"/>
      <c r="U575" s="8"/>
      <c r="V575" s="8"/>
      <c r="W575" s="8"/>
      <c r="X575" s="8"/>
      <c r="Y575" s="8"/>
      <c r="Z575" s="136"/>
      <c r="AA575" s="136"/>
      <c r="AB575" s="8"/>
      <c r="AC575" s="8"/>
      <c r="AD575" s="8"/>
      <c r="AE575" s="8"/>
    </row>
    <row r="576" ht="15.75" customHeight="1">
      <c r="A576" s="8"/>
      <c r="B576" s="8"/>
      <c r="C576" s="8"/>
      <c r="D576" s="8"/>
      <c r="E576" s="8"/>
      <c r="F576" s="8"/>
      <c r="G576" s="136"/>
      <c r="H576" s="136"/>
      <c r="I576" s="132"/>
      <c r="J576" s="132"/>
      <c r="K576" s="132"/>
      <c r="L576" s="132"/>
      <c r="M576" s="132"/>
      <c r="N576" s="132"/>
      <c r="O576" s="8"/>
      <c r="P576" s="8"/>
      <c r="Q576" s="8"/>
      <c r="R576" s="8"/>
      <c r="S576" s="8"/>
      <c r="T576" s="8"/>
      <c r="U576" s="8"/>
      <c r="V576" s="8"/>
      <c r="W576" s="8"/>
      <c r="X576" s="8"/>
      <c r="Y576" s="8"/>
      <c r="Z576" s="136"/>
      <c r="AA576" s="136"/>
      <c r="AB576" s="8"/>
      <c r="AC576" s="8"/>
      <c r="AD576" s="8"/>
      <c r="AE576" s="8"/>
    </row>
    <row r="577" ht="15.75" customHeight="1">
      <c r="A577" s="8"/>
      <c r="B577" s="8"/>
      <c r="C577" s="8"/>
      <c r="D577" s="8"/>
      <c r="E577" s="8"/>
      <c r="F577" s="8"/>
      <c r="G577" s="136"/>
      <c r="H577" s="136"/>
      <c r="I577" s="132"/>
      <c r="J577" s="132"/>
      <c r="K577" s="132"/>
      <c r="L577" s="132"/>
      <c r="M577" s="132"/>
      <c r="N577" s="132"/>
      <c r="O577" s="8"/>
      <c r="P577" s="8"/>
      <c r="Q577" s="8"/>
      <c r="R577" s="8"/>
      <c r="S577" s="8"/>
      <c r="T577" s="8"/>
      <c r="U577" s="8"/>
      <c r="V577" s="8"/>
      <c r="W577" s="8"/>
      <c r="X577" s="8"/>
      <c r="Y577" s="8"/>
      <c r="Z577" s="136"/>
      <c r="AA577" s="136"/>
      <c r="AB577" s="8"/>
      <c r="AC577" s="8"/>
      <c r="AD577" s="8"/>
      <c r="AE577" s="8"/>
    </row>
    <row r="578" ht="15.75" customHeight="1">
      <c r="A578" s="8"/>
      <c r="B578" s="8"/>
      <c r="C578" s="8"/>
      <c r="D578" s="8"/>
      <c r="E578" s="8"/>
      <c r="F578" s="8"/>
      <c r="G578" s="136"/>
      <c r="H578" s="136"/>
      <c r="I578" s="132"/>
      <c r="J578" s="132"/>
      <c r="K578" s="132"/>
      <c r="L578" s="132"/>
      <c r="M578" s="132"/>
      <c r="N578" s="132"/>
      <c r="O578" s="8"/>
      <c r="P578" s="8"/>
      <c r="Q578" s="8"/>
      <c r="R578" s="8"/>
      <c r="S578" s="8"/>
      <c r="T578" s="8"/>
      <c r="U578" s="8"/>
      <c r="V578" s="8"/>
      <c r="W578" s="8"/>
      <c r="X578" s="8"/>
      <c r="Y578" s="8"/>
      <c r="Z578" s="136"/>
      <c r="AA578" s="136"/>
      <c r="AB578" s="8"/>
      <c r="AC578" s="8"/>
      <c r="AD578" s="8"/>
      <c r="AE578" s="8"/>
    </row>
    <row r="579" ht="15.75" customHeight="1">
      <c r="A579" s="8"/>
      <c r="B579" s="8"/>
      <c r="C579" s="8"/>
      <c r="D579" s="8"/>
      <c r="E579" s="8"/>
      <c r="F579" s="8"/>
      <c r="G579" s="136"/>
      <c r="H579" s="136"/>
      <c r="I579" s="132"/>
      <c r="J579" s="132"/>
      <c r="K579" s="132"/>
      <c r="L579" s="132"/>
      <c r="M579" s="132"/>
      <c r="N579" s="132"/>
      <c r="O579" s="8"/>
      <c r="P579" s="8"/>
      <c r="Q579" s="8"/>
      <c r="R579" s="8"/>
      <c r="S579" s="8"/>
      <c r="T579" s="8"/>
      <c r="U579" s="8"/>
      <c r="V579" s="8"/>
      <c r="W579" s="8"/>
      <c r="X579" s="8"/>
      <c r="Y579" s="8"/>
      <c r="Z579" s="136"/>
      <c r="AA579" s="136"/>
      <c r="AB579" s="8"/>
      <c r="AC579" s="8"/>
      <c r="AD579" s="8"/>
      <c r="AE579" s="8"/>
    </row>
    <row r="580" ht="15.75" customHeight="1">
      <c r="A580" s="8"/>
      <c r="B580" s="8"/>
      <c r="C580" s="8"/>
      <c r="D580" s="8"/>
      <c r="E580" s="8"/>
      <c r="F580" s="8"/>
      <c r="G580" s="136"/>
      <c r="H580" s="136"/>
      <c r="I580" s="132"/>
      <c r="J580" s="132"/>
      <c r="K580" s="132"/>
      <c r="L580" s="132"/>
      <c r="M580" s="132"/>
      <c r="N580" s="132"/>
      <c r="O580" s="8"/>
      <c r="P580" s="8"/>
      <c r="Q580" s="8"/>
      <c r="R580" s="8"/>
      <c r="S580" s="8"/>
      <c r="T580" s="8"/>
      <c r="U580" s="8"/>
      <c r="V580" s="8"/>
      <c r="W580" s="8"/>
      <c r="X580" s="8"/>
      <c r="Y580" s="8"/>
      <c r="Z580" s="136"/>
      <c r="AA580" s="136"/>
      <c r="AB580" s="8"/>
      <c r="AC580" s="8"/>
      <c r="AD580" s="8"/>
      <c r="AE580" s="8"/>
    </row>
    <row r="581" ht="15.75" customHeight="1">
      <c r="A581" s="8"/>
      <c r="B581" s="8"/>
      <c r="C581" s="8"/>
      <c r="D581" s="8"/>
      <c r="E581" s="8"/>
      <c r="F581" s="8"/>
      <c r="G581" s="136"/>
      <c r="H581" s="136"/>
      <c r="I581" s="132"/>
      <c r="J581" s="132"/>
      <c r="K581" s="132"/>
      <c r="L581" s="132"/>
      <c r="M581" s="132"/>
      <c r="N581" s="132"/>
      <c r="O581" s="8"/>
      <c r="P581" s="8"/>
      <c r="Q581" s="8"/>
      <c r="R581" s="8"/>
      <c r="S581" s="8"/>
      <c r="T581" s="8"/>
      <c r="U581" s="8"/>
      <c r="V581" s="8"/>
      <c r="W581" s="8"/>
      <c r="X581" s="8"/>
      <c r="Y581" s="8"/>
      <c r="Z581" s="136"/>
      <c r="AA581" s="136"/>
      <c r="AB581" s="8"/>
      <c r="AC581" s="8"/>
      <c r="AD581" s="8"/>
      <c r="AE581" s="8"/>
    </row>
    <row r="582" ht="15.75" customHeight="1">
      <c r="A582" s="8"/>
      <c r="B582" s="8"/>
      <c r="C582" s="8"/>
      <c r="D582" s="8"/>
      <c r="E582" s="8"/>
      <c r="F582" s="8"/>
      <c r="G582" s="136"/>
      <c r="H582" s="136"/>
      <c r="I582" s="132"/>
      <c r="J582" s="132"/>
      <c r="K582" s="132"/>
      <c r="L582" s="132"/>
      <c r="M582" s="132"/>
      <c r="N582" s="132"/>
      <c r="O582" s="8"/>
      <c r="P582" s="8"/>
      <c r="Q582" s="8"/>
      <c r="R582" s="8"/>
      <c r="S582" s="8"/>
      <c r="T582" s="8"/>
      <c r="U582" s="8"/>
      <c r="V582" s="8"/>
      <c r="W582" s="8"/>
      <c r="X582" s="8"/>
      <c r="Y582" s="8"/>
      <c r="Z582" s="136"/>
      <c r="AA582" s="136"/>
      <c r="AB582" s="8"/>
      <c r="AC582" s="8"/>
      <c r="AD582" s="8"/>
      <c r="AE582" s="8"/>
    </row>
    <row r="583" ht="15.75" customHeight="1">
      <c r="A583" s="8"/>
      <c r="B583" s="8"/>
      <c r="C583" s="8"/>
      <c r="D583" s="8"/>
      <c r="E583" s="8"/>
      <c r="F583" s="8"/>
      <c r="G583" s="136"/>
      <c r="H583" s="136"/>
      <c r="I583" s="132"/>
      <c r="J583" s="132"/>
      <c r="K583" s="132"/>
      <c r="L583" s="132"/>
      <c r="M583" s="132"/>
      <c r="N583" s="132"/>
      <c r="O583" s="8"/>
      <c r="P583" s="8"/>
      <c r="Q583" s="8"/>
      <c r="R583" s="8"/>
      <c r="S583" s="8"/>
      <c r="T583" s="8"/>
      <c r="U583" s="8"/>
      <c r="V583" s="8"/>
      <c r="W583" s="8"/>
      <c r="X583" s="8"/>
      <c r="Y583" s="8"/>
      <c r="Z583" s="136"/>
      <c r="AA583" s="136"/>
      <c r="AB583" s="8"/>
      <c r="AC583" s="8"/>
      <c r="AD583" s="8"/>
      <c r="AE583" s="8"/>
    </row>
    <row r="584" ht="15.75" customHeight="1">
      <c r="A584" s="8"/>
      <c r="B584" s="8"/>
      <c r="C584" s="8"/>
      <c r="D584" s="8"/>
      <c r="E584" s="8"/>
      <c r="F584" s="8"/>
      <c r="G584" s="136"/>
      <c r="H584" s="136"/>
      <c r="I584" s="132"/>
      <c r="J584" s="132"/>
      <c r="K584" s="132"/>
      <c r="L584" s="132"/>
      <c r="M584" s="132"/>
      <c r="N584" s="132"/>
      <c r="O584" s="8"/>
      <c r="P584" s="8"/>
      <c r="Q584" s="8"/>
      <c r="R584" s="8"/>
      <c r="S584" s="8"/>
      <c r="T584" s="8"/>
      <c r="U584" s="8"/>
      <c r="V584" s="8"/>
      <c r="W584" s="8"/>
      <c r="X584" s="8"/>
      <c r="Y584" s="8"/>
      <c r="Z584" s="136"/>
      <c r="AA584" s="136"/>
      <c r="AB584" s="8"/>
      <c r="AC584" s="8"/>
      <c r="AD584" s="8"/>
      <c r="AE584" s="8"/>
    </row>
    <row r="585" ht="15.75" customHeight="1">
      <c r="A585" s="8"/>
      <c r="B585" s="8"/>
      <c r="C585" s="8"/>
      <c r="D585" s="8"/>
      <c r="E585" s="8"/>
      <c r="F585" s="8"/>
      <c r="G585" s="136"/>
      <c r="H585" s="136"/>
      <c r="I585" s="132"/>
      <c r="J585" s="132"/>
      <c r="K585" s="132"/>
      <c r="L585" s="132"/>
      <c r="M585" s="132"/>
      <c r="N585" s="132"/>
      <c r="O585" s="8"/>
      <c r="P585" s="8"/>
      <c r="Q585" s="8"/>
      <c r="R585" s="8"/>
      <c r="S585" s="8"/>
      <c r="T585" s="8"/>
      <c r="U585" s="8"/>
      <c r="V585" s="8"/>
      <c r="W585" s="8"/>
      <c r="X585" s="8"/>
      <c r="Y585" s="8"/>
      <c r="Z585" s="136"/>
      <c r="AA585" s="136"/>
      <c r="AB585" s="8"/>
      <c r="AC585" s="8"/>
      <c r="AD585" s="8"/>
      <c r="AE585" s="8"/>
    </row>
    <row r="586" ht="15.75" customHeight="1">
      <c r="A586" s="8"/>
      <c r="B586" s="8"/>
      <c r="C586" s="8"/>
      <c r="D586" s="8"/>
      <c r="E586" s="8"/>
      <c r="F586" s="8"/>
      <c r="G586" s="136"/>
      <c r="H586" s="136"/>
      <c r="I586" s="132"/>
      <c r="J586" s="132"/>
      <c r="K586" s="132"/>
      <c r="L586" s="132"/>
      <c r="M586" s="132"/>
      <c r="N586" s="132"/>
      <c r="O586" s="8"/>
      <c r="P586" s="8"/>
      <c r="Q586" s="8"/>
      <c r="R586" s="8"/>
      <c r="S586" s="8"/>
      <c r="T586" s="8"/>
      <c r="U586" s="8"/>
      <c r="V586" s="8"/>
      <c r="W586" s="8"/>
      <c r="X586" s="8"/>
      <c r="Y586" s="8"/>
      <c r="Z586" s="136"/>
      <c r="AA586" s="136"/>
      <c r="AB586" s="8"/>
      <c r="AC586" s="8"/>
      <c r="AD586" s="8"/>
      <c r="AE586" s="8"/>
    </row>
    <row r="587" ht="15.75" customHeight="1">
      <c r="A587" s="8"/>
      <c r="B587" s="8"/>
      <c r="C587" s="8"/>
      <c r="D587" s="8"/>
      <c r="E587" s="8"/>
      <c r="F587" s="8"/>
      <c r="G587" s="136"/>
      <c r="H587" s="136"/>
      <c r="I587" s="132"/>
      <c r="J587" s="132"/>
      <c r="K587" s="132"/>
      <c r="L587" s="132"/>
      <c r="M587" s="132"/>
      <c r="N587" s="132"/>
      <c r="O587" s="8"/>
      <c r="P587" s="8"/>
      <c r="Q587" s="8"/>
      <c r="R587" s="8"/>
      <c r="S587" s="8"/>
      <c r="T587" s="8"/>
      <c r="U587" s="8"/>
      <c r="V587" s="8"/>
      <c r="W587" s="8"/>
      <c r="X587" s="8"/>
      <c r="Y587" s="8"/>
      <c r="Z587" s="136"/>
      <c r="AA587" s="136"/>
      <c r="AB587" s="8"/>
      <c r="AC587" s="8"/>
      <c r="AD587" s="8"/>
      <c r="AE587" s="8"/>
    </row>
    <row r="588" ht="15.75" customHeight="1">
      <c r="A588" s="8"/>
      <c r="B588" s="8"/>
      <c r="C588" s="8"/>
      <c r="D588" s="8"/>
      <c r="E588" s="8"/>
      <c r="F588" s="8"/>
      <c r="G588" s="136"/>
      <c r="H588" s="136"/>
      <c r="I588" s="132"/>
      <c r="J588" s="132"/>
      <c r="K588" s="132"/>
      <c r="L588" s="132"/>
      <c r="M588" s="132"/>
      <c r="N588" s="132"/>
      <c r="O588" s="8"/>
      <c r="P588" s="8"/>
      <c r="Q588" s="8"/>
      <c r="R588" s="8"/>
      <c r="S588" s="8"/>
      <c r="T588" s="8"/>
      <c r="U588" s="8"/>
      <c r="V588" s="8"/>
      <c r="W588" s="8"/>
      <c r="X588" s="8"/>
      <c r="Y588" s="8"/>
      <c r="Z588" s="136"/>
      <c r="AA588" s="136"/>
      <c r="AB588" s="8"/>
      <c r="AC588" s="8"/>
      <c r="AD588" s="8"/>
      <c r="AE588" s="8"/>
    </row>
    <row r="589" ht="15.75" customHeight="1">
      <c r="A589" s="8"/>
      <c r="B589" s="8"/>
      <c r="C589" s="8"/>
      <c r="D589" s="8"/>
      <c r="E589" s="8"/>
      <c r="F589" s="8"/>
      <c r="G589" s="136"/>
      <c r="H589" s="136"/>
      <c r="I589" s="132"/>
      <c r="J589" s="132"/>
      <c r="K589" s="132"/>
      <c r="L589" s="132"/>
      <c r="M589" s="132"/>
      <c r="N589" s="132"/>
      <c r="O589" s="8"/>
      <c r="P589" s="8"/>
      <c r="Q589" s="8"/>
      <c r="R589" s="8"/>
      <c r="S589" s="8"/>
      <c r="T589" s="8"/>
      <c r="U589" s="8"/>
      <c r="V589" s="8"/>
      <c r="W589" s="8"/>
      <c r="X589" s="8"/>
      <c r="Y589" s="8"/>
      <c r="Z589" s="136"/>
      <c r="AA589" s="136"/>
      <c r="AB589" s="8"/>
      <c r="AC589" s="8"/>
      <c r="AD589" s="8"/>
      <c r="AE589" s="8"/>
    </row>
    <row r="590" ht="15.75" customHeight="1">
      <c r="A590" s="8"/>
      <c r="B590" s="8"/>
      <c r="C590" s="8"/>
      <c r="D590" s="8"/>
      <c r="E590" s="8"/>
      <c r="F590" s="8"/>
      <c r="G590" s="136"/>
      <c r="H590" s="136"/>
      <c r="I590" s="132"/>
      <c r="J590" s="132"/>
      <c r="K590" s="132"/>
      <c r="L590" s="132"/>
      <c r="M590" s="132"/>
      <c r="N590" s="132"/>
      <c r="O590" s="8"/>
      <c r="P590" s="8"/>
      <c r="Q590" s="8"/>
      <c r="R590" s="8"/>
      <c r="S590" s="8"/>
      <c r="T590" s="8"/>
      <c r="U590" s="8"/>
      <c r="V590" s="8"/>
      <c r="W590" s="8"/>
      <c r="X590" s="8"/>
      <c r="Y590" s="8"/>
      <c r="Z590" s="136"/>
      <c r="AA590" s="136"/>
      <c r="AB590" s="8"/>
      <c r="AC590" s="8"/>
      <c r="AD590" s="8"/>
      <c r="AE590" s="8"/>
    </row>
    <row r="591" ht="15.75" customHeight="1">
      <c r="A591" s="8"/>
      <c r="B591" s="8"/>
      <c r="C591" s="8"/>
      <c r="D591" s="8"/>
      <c r="E591" s="8"/>
      <c r="F591" s="8"/>
      <c r="G591" s="136"/>
      <c r="H591" s="136"/>
      <c r="I591" s="132"/>
      <c r="J591" s="132"/>
      <c r="K591" s="132"/>
      <c r="L591" s="132"/>
      <c r="M591" s="132"/>
      <c r="N591" s="132"/>
      <c r="O591" s="8"/>
      <c r="P591" s="8"/>
      <c r="Q591" s="8"/>
      <c r="R591" s="8"/>
      <c r="S591" s="8"/>
      <c r="T591" s="8"/>
      <c r="U591" s="8"/>
      <c r="V591" s="8"/>
      <c r="W591" s="8"/>
      <c r="X591" s="8"/>
      <c r="Y591" s="8"/>
      <c r="Z591" s="136"/>
      <c r="AA591" s="136"/>
      <c r="AB591" s="8"/>
      <c r="AC591" s="8"/>
      <c r="AD591" s="8"/>
      <c r="AE591" s="8"/>
    </row>
    <row r="592" ht="15.75" customHeight="1">
      <c r="A592" s="8"/>
      <c r="B592" s="8"/>
      <c r="C592" s="8"/>
      <c r="D592" s="8"/>
      <c r="E592" s="8"/>
      <c r="F592" s="8"/>
      <c r="G592" s="136"/>
      <c r="H592" s="136"/>
      <c r="I592" s="132"/>
      <c r="J592" s="132"/>
      <c r="K592" s="132"/>
      <c r="L592" s="132"/>
      <c r="M592" s="132"/>
      <c r="N592" s="132"/>
      <c r="O592" s="8"/>
      <c r="P592" s="8"/>
      <c r="Q592" s="8"/>
      <c r="R592" s="8"/>
      <c r="S592" s="8"/>
      <c r="T592" s="8"/>
      <c r="U592" s="8"/>
      <c r="V592" s="8"/>
      <c r="W592" s="8"/>
      <c r="X592" s="8"/>
      <c r="Y592" s="8"/>
      <c r="Z592" s="136"/>
      <c r="AA592" s="136"/>
      <c r="AB592" s="8"/>
      <c r="AC592" s="8"/>
      <c r="AD592" s="8"/>
      <c r="AE592" s="8"/>
    </row>
    <row r="593" ht="15.75" customHeight="1">
      <c r="A593" s="8"/>
      <c r="B593" s="8"/>
      <c r="C593" s="8"/>
      <c r="D593" s="8"/>
      <c r="E593" s="8"/>
      <c r="F593" s="8"/>
      <c r="G593" s="136"/>
      <c r="H593" s="136"/>
      <c r="I593" s="132"/>
      <c r="J593" s="132"/>
      <c r="K593" s="132"/>
      <c r="L593" s="132"/>
      <c r="M593" s="132"/>
      <c r="N593" s="132"/>
      <c r="O593" s="8"/>
      <c r="P593" s="8"/>
      <c r="Q593" s="8"/>
      <c r="R593" s="8"/>
      <c r="S593" s="8"/>
      <c r="T593" s="8"/>
      <c r="U593" s="8"/>
      <c r="V593" s="8"/>
      <c r="W593" s="8"/>
      <c r="X593" s="8"/>
      <c r="Y593" s="8"/>
      <c r="Z593" s="136"/>
      <c r="AA593" s="136"/>
      <c r="AB593" s="8"/>
      <c r="AC593" s="8"/>
      <c r="AD593" s="8"/>
      <c r="AE593" s="8"/>
    </row>
    <row r="594" ht="15.75" customHeight="1">
      <c r="A594" s="8"/>
      <c r="B594" s="8"/>
      <c r="C594" s="8"/>
      <c r="D594" s="8"/>
      <c r="E594" s="8"/>
      <c r="F594" s="8"/>
      <c r="G594" s="136"/>
      <c r="H594" s="136"/>
      <c r="I594" s="132"/>
      <c r="J594" s="132"/>
      <c r="K594" s="132"/>
      <c r="L594" s="132"/>
      <c r="M594" s="132"/>
      <c r="N594" s="132"/>
      <c r="O594" s="8"/>
      <c r="P594" s="8"/>
      <c r="Q594" s="8"/>
      <c r="R594" s="8"/>
      <c r="S594" s="8"/>
      <c r="T594" s="8"/>
      <c r="U594" s="8"/>
      <c r="V594" s="8"/>
      <c r="W594" s="8"/>
      <c r="X594" s="8"/>
      <c r="Y594" s="8"/>
      <c r="Z594" s="136"/>
      <c r="AA594" s="136"/>
      <c r="AB594" s="8"/>
      <c r="AC594" s="8"/>
      <c r="AD594" s="8"/>
      <c r="AE594" s="8"/>
    </row>
    <row r="595" ht="15.75" customHeight="1">
      <c r="A595" s="8"/>
      <c r="B595" s="8"/>
      <c r="C595" s="8"/>
      <c r="D595" s="8"/>
      <c r="E595" s="8"/>
      <c r="F595" s="8"/>
      <c r="G595" s="136"/>
      <c r="H595" s="136"/>
      <c r="I595" s="132"/>
      <c r="J595" s="132"/>
      <c r="K595" s="132"/>
      <c r="L595" s="132"/>
      <c r="M595" s="132"/>
      <c r="N595" s="132"/>
      <c r="O595" s="8"/>
      <c r="P595" s="8"/>
      <c r="Q595" s="8"/>
      <c r="R595" s="8"/>
      <c r="S595" s="8"/>
      <c r="T595" s="8"/>
      <c r="U595" s="8"/>
      <c r="V595" s="8"/>
      <c r="W595" s="8"/>
      <c r="X595" s="8"/>
      <c r="Y595" s="8"/>
      <c r="Z595" s="136"/>
      <c r="AA595" s="136"/>
      <c r="AB595" s="8"/>
      <c r="AC595" s="8"/>
      <c r="AD595" s="8"/>
      <c r="AE595" s="8"/>
    </row>
    <row r="596" ht="15.75" customHeight="1">
      <c r="A596" s="8"/>
      <c r="B596" s="8"/>
      <c r="C596" s="8"/>
      <c r="D596" s="8"/>
      <c r="E596" s="8"/>
      <c r="F596" s="8"/>
      <c r="G596" s="136"/>
      <c r="H596" s="136"/>
      <c r="I596" s="132"/>
      <c r="J596" s="132"/>
      <c r="K596" s="132"/>
      <c r="L596" s="132"/>
      <c r="M596" s="132"/>
      <c r="N596" s="132"/>
      <c r="O596" s="8"/>
      <c r="P596" s="8"/>
      <c r="Q596" s="8"/>
      <c r="R596" s="8"/>
      <c r="S596" s="8"/>
      <c r="T596" s="8"/>
      <c r="U596" s="8"/>
      <c r="V596" s="8"/>
      <c r="W596" s="8"/>
      <c r="X596" s="8"/>
      <c r="Y596" s="8"/>
      <c r="Z596" s="136"/>
      <c r="AA596" s="136"/>
      <c r="AB596" s="8"/>
      <c r="AC596" s="8"/>
      <c r="AD596" s="8"/>
      <c r="AE596" s="8"/>
    </row>
    <row r="597" ht="15.75" customHeight="1">
      <c r="A597" s="8"/>
      <c r="B597" s="8"/>
      <c r="C597" s="8"/>
      <c r="D597" s="8"/>
      <c r="E597" s="8"/>
      <c r="F597" s="8"/>
      <c r="G597" s="136"/>
      <c r="H597" s="136"/>
      <c r="I597" s="132"/>
      <c r="J597" s="132"/>
      <c r="K597" s="132"/>
      <c r="L597" s="132"/>
      <c r="M597" s="132"/>
      <c r="N597" s="132"/>
      <c r="O597" s="8"/>
      <c r="P597" s="8"/>
      <c r="Q597" s="8"/>
      <c r="R597" s="8"/>
      <c r="S597" s="8"/>
      <c r="T597" s="8"/>
      <c r="U597" s="8"/>
      <c r="V597" s="8"/>
      <c r="W597" s="8"/>
      <c r="X597" s="8"/>
      <c r="Y597" s="8"/>
      <c r="Z597" s="136"/>
      <c r="AA597" s="136"/>
      <c r="AB597" s="8"/>
      <c r="AC597" s="8"/>
      <c r="AD597" s="8"/>
      <c r="AE597" s="8"/>
    </row>
    <row r="598" ht="15.75" customHeight="1">
      <c r="A598" s="8"/>
      <c r="B598" s="8"/>
      <c r="C598" s="8"/>
      <c r="D598" s="8"/>
      <c r="E598" s="8"/>
      <c r="F598" s="8"/>
      <c r="G598" s="136"/>
      <c r="H598" s="136"/>
      <c r="I598" s="132"/>
      <c r="J598" s="132"/>
      <c r="K598" s="132"/>
      <c r="L598" s="132"/>
      <c r="M598" s="132"/>
      <c r="N598" s="132"/>
      <c r="O598" s="8"/>
      <c r="P598" s="8"/>
      <c r="Q598" s="8"/>
      <c r="R598" s="8"/>
      <c r="S598" s="8"/>
      <c r="T598" s="8"/>
      <c r="U598" s="8"/>
      <c r="V598" s="8"/>
      <c r="W598" s="8"/>
      <c r="X598" s="8"/>
      <c r="Y598" s="8"/>
      <c r="Z598" s="136"/>
      <c r="AA598" s="136"/>
      <c r="AB598" s="8"/>
      <c r="AC598" s="8"/>
      <c r="AD598" s="8"/>
      <c r="AE598" s="8"/>
    </row>
    <row r="599" ht="15.75" customHeight="1">
      <c r="A599" s="8"/>
      <c r="B599" s="8"/>
      <c r="C599" s="8"/>
      <c r="D599" s="8"/>
      <c r="E599" s="8"/>
      <c r="F599" s="8"/>
      <c r="G599" s="136"/>
      <c r="H599" s="136"/>
      <c r="I599" s="132"/>
      <c r="J599" s="132"/>
      <c r="K599" s="132"/>
      <c r="L599" s="132"/>
      <c r="M599" s="132"/>
      <c r="N599" s="132"/>
      <c r="O599" s="8"/>
      <c r="P599" s="8"/>
      <c r="Q599" s="8"/>
      <c r="R599" s="8"/>
      <c r="S599" s="8"/>
      <c r="T599" s="8"/>
      <c r="U599" s="8"/>
      <c r="V599" s="8"/>
      <c r="W599" s="8"/>
      <c r="X599" s="8"/>
      <c r="Y599" s="8"/>
      <c r="Z599" s="136"/>
      <c r="AA599" s="136"/>
      <c r="AB599" s="8"/>
      <c r="AC599" s="8"/>
      <c r="AD599" s="8"/>
      <c r="AE599" s="8"/>
    </row>
    <row r="600" ht="15.75" customHeight="1">
      <c r="A600" s="8"/>
      <c r="B600" s="8"/>
      <c r="C600" s="8"/>
      <c r="D600" s="8"/>
      <c r="E600" s="8"/>
      <c r="F600" s="8"/>
      <c r="G600" s="136"/>
      <c r="H600" s="136"/>
      <c r="I600" s="132"/>
      <c r="J600" s="132"/>
      <c r="K600" s="132"/>
      <c r="L600" s="132"/>
      <c r="M600" s="132"/>
      <c r="N600" s="132"/>
      <c r="O600" s="8"/>
      <c r="P600" s="8"/>
      <c r="Q600" s="8"/>
      <c r="R600" s="8"/>
      <c r="S600" s="8"/>
      <c r="T600" s="8"/>
      <c r="U600" s="8"/>
      <c r="V600" s="8"/>
      <c r="W600" s="8"/>
      <c r="X600" s="8"/>
      <c r="Y600" s="8"/>
      <c r="Z600" s="136"/>
      <c r="AA600" s="136"/>
      <c r="AB600" s="8"/>
      <c r="AC600" s="8"/>
      <c r="AD600" s="8"/>
      <c r="AE600" s="8"/>
    </row>
    <row r="601" ht="15.75" customHeight="1">
      <c r="A601" s="8"/>
      <c r="B601" s="8"/>
      <c r="C601" s="8"/>
      <c r="D601" s="8"/>
      <c r="E601" s="8"/>
      <c r="F601" s="8"/>
      <c r="G601" s="136"/>
      <c r="H601" s="136"/>
      <c r="I601" s="132"/>
      <c r="J601" s="132"/>
      <c r="K601" s="132"/>
      <c r="L601" s="132"/>
      <c r="M601" s="132"/>
      <c r="N601" s="132"/>
      <c r="O601" s="8"/>
      <c r="P601" s="8"/>
      <c r="Q601" s="8"/>
      <c r="R601" s="8"/>
      <c r="S601" s="8"/>
      <c r="T601" s="8"/>
      <c r="U601" s="8"/>
      <c r="V601" s="8"/>
      <c r="W601" s="8"/>
      <c r="X601" s="8"/>
      <c r="Y601" s="8"/>
      <c r="Z601" s="136"/>
      <c r="AA601" s="136"/>
      <c r="AB601" s="8"/>
      <c r="AC601" s="8"/>
      <c r="AD601" s="8"/>
      <c r="AE601" s="8"/>
    </row>
    <row r="602" ht="15.75" customHeight="1">
      <c r="A602" s="8"/>
      <c r="B602" s="8"/>
      <c r="C602" s="8"/>
      <c r="D602" s="8"/>
      <c r="E602" s="8"/>
      <c r="F602" s="8"/>
      <c r="G602" s="136"/>
      <c r="H602" s="136"/>
      <c r="I602" s="132"/>
      <c r="J602" s="132"/>
      <c r="K602" s="132"/>
      <c r="L602" s="132"/>
      <c r="M602" s="132"/>
      <c r="N602" s="132"/>
      <c r="O602" s="8"/>
      <c r="P602" s="8"/>
      <c r="Q602" s="8"/>
      <c r="R602" s="8"/>
      <c r="S602" s="8"/>
      <c r="T602" s="8"/>
      <c r="U602" s="8"/>
      <c r="V602" s="8"/>
      <c r="W602" s="8"/>
      <c r="X602" s="8"/>
      <c r="Y602" s="8"/>
      <c r="Z602" s="136"/>
      <c r="AA602" s="136"/>
      <c r="AB602" s="8"/>
      <c r="AC602" s="8"/>
      <c r="AD602" s="8"/>
      <c r="AE602" s="8"/>
    </row>
    <row r="603" ht="15.75" customHeight="1">
      <c r="A603" s="8"/>
      <c r="B603" s="8"/>
      <c r="C603" s="8"/>
      <c r="D603" s="8"/>
      <c r="E603" s="8"/>
      <c r="F603" s="8"/>
      <c r="G603" s="136"/>
      <c r="H603" s="136"/>
      <c r="I603" s="132"/>
      <c r="J603" s="132"/>
      <c r="K603" s="132"/>
      <c r="L603" s="132"/>
      <c r="M603" s="132"/>
      <c r="N603" s="132"/>
      <c r="O603" s="8"/>
      <c r="P603" s="8"/>
      <c r="Q603" s="8"/>
      <c r="R603" s="8"/>
      <c r="S603" s="8"/>
      <c r="T603" s="8"/>
      <c r="U603" s="8"/>
      <c r="V603" s="8"/>
      <c r="W603" s="8"/>
      <c r="X603" s="8"/>
      <c r="Y603" s="8"/>
      <c r="Z603" s="136"/>
      <c r="AA603" s="136"/>
      <c r="AB603" s="8"/>
      <c r="AC603" s="8"/>
      <c r="AD603" s="8"/>
      <c r="AE603" s="8"/>
    </row>
    <row r="604" ht="15.75" customHeight="1">
      <c r="A604" s="8"/>
      <c r="B604" s="8"/>
      <c r="C604" s="8"/>
      <c r="D604" s="8"/>
      <c r="E604" s="8"/>
      <c r="F604" s="8"/>
      <c r="G604" s="136"/>
      <c r="H604" s="136"/>
      <c r="I604" s="132"/>
      <c r="J604" s="132"/>
      <c r="K604" s="132"/>
      <c r="L604" s="132"/>
      <c r="M604" s="132"/>
      <c r="N604" s="132"/>
      <c r="O604" s="8"/>
      <c r="P604" s="8"/>
      <c r="Q604" s="8"/>
      <c r="R604" s="8"/>
      <c r="S604" s="8"/>
      <c r="T604" s="8"/>
      <c r="U604" s="8"/>
      <c r="V604" s="8"/>
      <c r="W604" s="8"/>
      <c r="X604" s="8"/>
      <c r="Y604" s="8"/>
      <c r="Z604" s="136"/>
      <c r="AA604" s="136"/>
      <c r="AB604" s="8"/>
      <c r="AC604" s="8"/>
      <c r="AD604" s="8"/>
      <c r="AE604" s="8"/>
    </row>
    <row r="605" ht="15.75" customHeight="1">
      <c r="A605" s="8"/>
      <c r="B605" s="8"/>
      <c r="C605" s="8"/>
      <c r="D605" s="8"/>
      <c r="E605" s="8"/>
      <c r="F605" s="8"/>
      <c r="G605" s="136"/>
      <c r="H605" s="136"/>
      <c r="I605" s="132"/>
      <c r="J605" s="132"/>
      <c r="K605" s="132"/>
      <c r="L605" s="132"/>
      <c r="M605" s="132"/>
      <c r="N605" s="132"/>
      <c r="O605" s="8"/>
      <c r="P605" s="8"/>
      <c r="Q605" s="8"/>
      <c r="R605" s="8"/>
      <c r="S605" s="8"/>
      <c r="T605" s="8"/>
      <c r="U605" s="8"/>
      <c r="V605" s="8"/>
      <c r="W605" s="8"/>
      <c r="X605" s="8"/>
      <c r="Y605" s="8"/>
      <c r="Z605" s="136"/>
      <c r="AA605" s="136"/>
      <c r="AB605" s="8"/>
      <c r="AC605" s="8"/>
      <c r="AD605" s="8"/>
      <c r="AE605" s="8"/>
    </row>
    <row r="606" ht="15.75" customHeight="1">
      <c r="A606" s="8"/>
      <c r="B606" s="8"/>
      <c r="C606" s="8"/>
      <c r="D606" s="8"/>
      <c r="E606" s="8"/>
      <c r="F606" s="8"/>
      <c r="G606" s="136"/>
      <c r="H606" s="136"/>
      <c r="I606" s="132"/>
      <c r="J606" s="132"/>
      <c r="K606" s="132"/>
      <c r="L606" s="132"/>
      <c r="M606" s="132"/>
      <c r="N606" s="132"/>
      <c r="O606" s="8"/>
      <c r="P606" s="8"/>
      <c r="Q606" s="8"/>
      <c r="R606" s="8"/>
      <c r="S606" s="8"/>
      <c r="T606" s="8"/>
      <c r="U606" s="8"/>
      <c r="V606" s="8"/>
      <c r="W606" s="8"/>
      <c r="X606" s="8"/>
      <c r="Y606" s="8"/>
      <c r="Z606" s="136"/>
      <c r="AA606" s="136"/>
      <c r="AB606" s="8"/>
      <c r="AC606" s="8"/>
      <c r="AD606" s="8"/>
      <c r="AE606" s="8"/>
    </row>
    <row r="607" ht="15.75" customHeight="1">
      <c r="A607" s="8"/>
      <c r="B607" s="8"/>
      <c r="C607" s="8"/>
      <c r="D607" s="8"/>
      <c r="E607" s="8"/>
      <c r="F607" s="8"/>
      <c r="G607" s="136"/>
      <c r="H607" s="136"/>
      <c r="I607" s="132"/>
      <c r="J607" s="132"/>
      <c r="K607" s="132"/>
      <c r="L607" s="132"/>
      <c r="M607" s="132"/>
      <c r="N607" s="132"/>
      <c r="O607" s="8"/>
      <c r="P607" s="8"/>
      <c r="Q607" s="8"/>
      <c r="R607" s="8"/>
      <c r="S607" s="8"/>
      <c r="T607" s="8"/>
      <c r="U607" s="8"/>
      <c r="V607" s="8"/>
      <c r="W607" s="8"/>
      <c r="X607" s="8"/>
      <c r="Y607" s="8"/>
      <c r="Z607" s="136"/>
      <c r="AA607" s="136"/>
      <c r="AB607" s="8"/>
      <c r="AC607" s="8"/>
      <c r="AD607" s="8"/>
      <c r="AE607" s="8"/>
    </row>
    <row r="608" ht="15.75" customHeight="1">
      <c r="A608" s="8"/>
      <c r="B608" s="8"/>
      <c r="C608" s="8"/>
      <c r="D608" s="8"/>
      <c r="E608" s="8"/>
      <c r="F608" s="8"/>
      <c r="G608" s="136"/>
      <c r="H608" s="136"/>
      <c r="I608" s="132"/>
      <c r="J608" s="132"/>
      <c r="K608" s="132"/>
      <c r="L608" s="132"/>
      <c r="M608" s="132"/>
      <c r="N608" s="132"/>
      <c r="O608" s="8"/>
      <c r="P608" s="8"/>
      <c r="Q608" s="8"/>
      <c r="R608" s="8"/>
      <c r="S608" s="8"/>
      <c r="T608" s="8"/>
      <c r="U608" s="8"/>
      <c r="V608" s="8"/>
      <c r="W608" s="8"/>
      <c r="X608" s="8"/>
      <c r="Y608" s="8"/>
      <c r="Z608" s="136"/>
      <c r="AA608" s="136"/>
      <c r="AB608" s="8"/>
      <c r="AC608" s="8"/>
      <c r="AD608" s="8"/>
      <c r="AE608" s="8"/>
    </row>
    <row r="609" ht="15.75" customHeight="1">
      <c r="A609" s="8"/>
      <c r="B609" s="8"/>
      <c r="C609" s="8"/>
      <c r="D609" s="8"/>
      <c r="E609" s="8"/>
      <c r="F609" s="8"/>
      <c r="G609" s="136"/>
      <c r="H609" s="136"/>
      <c r="I609" s="132"/>
      <c r="J609" s="132"/>
      <c r="K609" s="132"/>
      <c r="L609" s="132"/>
      <c r="M609" s="132"/>
      <c r="N609" s="132"/>
      <c r="O609" s="8"/>
      <c r="P609" s="8"/>
      <c r="Q609" s="8"/>
      <c r="R609" s="8"/>
      <c r="S609" s="8"/>
      <c r="T609" s="8"/>
      <c r="U609" s="8"/>
      <c r="V609" s="8"/>
      <c r="W609" s="8"/>
      <c r="X609" s="8"/>
      <c r="Y609" s="8"/>
      <c r="Z609" s="136"/>
      <c r="AA609" s="136"/>
      <c r="AB609" s="8"/>
      <c r="AC609" s="8"/>
      <c r="AD609" s="8"/>
      <c r="AE609" s="8"/>
    </row>
    <row r="610" ht="15.75" customHeight="1">
      <c r="A610" s="8"/>
      <c r="B610" s="8"/>
      <c r="C610" s="8"/>
      <c r="D610" s="8"/>
      <c r="E610" s="8"/>
      <c r="F610" s="8"/>
      <c r="G610" s="136"/>
      <c r="H610" s="136"/>
      <c r="I610" s="132"/>
      <c r="J610" s="132"/>
      <c r="K610" s="132"/>
      <c r="L610" s="132"/>
      <c r="M610" s="132"/>
      <c r="N610" s="132"/>
      <c r="O610" s="8"/>
      <c r="P610" s="8"/>
      <c r="Q610" s="8"/>
      <c r="R610" s="8"/>
      <c r="S610" s="8"/>
      <c r="T610" s="8"/>
      <c r="U610" s="8"/>
      <c r="V610" s="8"/>
      <c r="W610" s="8"/>
      <c r="X610" s="8"/>
      <c r="Y610" s="8"/>
      <c r="Z610" s="136"/>
      <c r="AA610" s="136"/>
      <c r="AB610" s="8"/>
      <c r="AC610" s="8"/>
      <c r="AD610" s="8"/>
      <c r="AE610" s="8"/>
    </row>
    <row r="611" ht="15.75" customHeight="1">
      <c r="A611" s="8"/>
      <c r="B611" s="8"/>
      <c r="C611" s="8"/>
      <c r="D611" s="8"/>
      <c r="E611" s="8"/>
      <c r="F611" s="8"/>
      <c r="G611" s="136"/>
      <c r="H611" s="136"/>
      <c r="I611" s="132"/>
      <c r="J611" s="132"/>
      <c r="K611" s="132"/>
      <c r="L611" s="132"/>
      <c r="M611" s="132"/>
      <c r="N611" s="132"/>
      <c r="O611" s="8"/>
      <c r="P611" s="8"/>
      <c r="Q611" s="8"/>
      <c r="R611" s="8"/>
      <c r="S611" s="8"/>
      <c r="T611" s="8"/>
      <c r="U611" s="8"/>
      <c r="V611" s="8"/>
      <c r="W611" s="8"/>
      <c r="X611" s="8"/>
      <c r="Y611" s="8"/>
      <c r="Z611" s="136"/>
      <c r="AA611" s="136"/>
      <c r="AB611" s="8"/>
      <c r="AC611" s="8"/>
      <c r="AD611" s="8"/>
      <c r="AE611" s="8"/>
    </row>
    <row r="612" ht="15.75" customHeight="1">
      <c r="A612" s="8"/>
      <c r="B612" s="8"/>
      <c r="C612" s="8"/>
      <c r="D612" s="8"/>
      <c r="E612" s="8"/>
      <c r="F612" s="8"/>
      <c r="G612" s="136"/>
      <c r="H612" s="136"/>
      <c r="I612" s="132"/>
      <c r="J612" s="132"/>
      <c r="K612" s="132"/>
      <c r="L612" s="132"/>
      <c r="M612" s="132"/>
      <c r="N612" s="132"/>
      <c r="O612" s="8"/>
      <c r="P612" s="8"/>
      <c r="Q612" s="8"/>
      <c r="R612" s="8"/>
      <c r="S612" s="8"/>
      <c r="T612" s="8"/>
      <c r="U612" s="8"/>
      <c r="V612" s="8"/>
      <c r="W612" s="8"/>
      <c r="X612" s="8"/>
      <c r="Y612" s="8"/>
      <c r="Z612" s="136"/>
      <c r="AA612" s="136"/>
      <c r="AB612" s="8"/>
      <c r="AC612" s="8"/>
      <c r="AD612" s="8"/>
      <c r="AE612" s="8"/>
    </row>
    <row r="613" ht="15.75" customHeight="1">
      <c r="A613" s="8"/>
      <c r="B613" s="8"/>
      <c r="C613" s="8"/>
      <c r="D613" s="8"/>
      <c r="E613" s="8"/>
      <c r="F613" s="8"/>
      <c r="G613" s="136"/>
      <c r="H613" s="136"/>
      <c r="I613" s="132"/>
      <c r="J613" s="132"/>
      <c r="K613" s="132"/>
      <c r="L613" s="132"/>
      <c r="M613" s="132"/>
      <c r="N613" s="132"/>
      <c r="O613" s="8"/>
      <c r="P613" s="8"/>
      <c r="Q613" s="8"/>
      <c r="R613" s="8"/>
      <c r="S613" s="8"/>
      <c r="T613" s="8"/>
      <c r="U613" s="8"/>
      <c r="V613" s="8"/>
      <c r="W613" s="8"/>
      <c r="X613" s="8"/>
      <c r="Y613" s="8"/>
      <c r="Z613" s="136"/>
      <c r="AA613" s="136"/>
      <c r="AB613" s="8"/>
      <c r="AC613" s="8"/>
      <c r="AD613" s="8"/>
      <c r="AE613" s="8"/>
    </row>
    <row r="614" ht="15.75" customHeight="1">
      <c r="A614" s="8"/>
      <c r="B614" s="8"/>
      <c r="C614" s="8"/>
      <c r="D614" s="8"/>
      <c r="E614" s="8"/>
      <c r="F614" s="8"/>
      <c r="G614" s="136"/>
      <c r="H614" s="136"/>
      <c r="I614" s="132"/>
      <c r="J614" s="132"/>
      <c r="K614" s="132"/>
      <c r="L614" s="132"/>
      <c r="M614" s="132"/>
      <c r="N614" s="132"/>
      <c r="O614" s="8"/>
      <c r="P614" s="8"/>
      <c r="Q614" s="8"/>
      <c r="R614" s="8"/>
      <c r="S614" s="8"/>
      <c r="T614" s="8"/>
      <c r="U614" s="8"/>
      <c r="V614" s="8"/>
      <c r="W614" s="8"/>
      <c r="X614" s="8"/>
      <c r="Y614" s="8"/>
      <c r="Z614" s="136"/>
      <c r="AA614" s="136"/>
      <c r="AB614" s="8"/>
      <c r="AC614" s="8"/>
      <c r="AD614" s="8"/>
      <c r="AE614" s="8"/>
    </row>
    <row r="615" ht="15.75" customHeight="1">
      <c r="A615" s="8"/>
      <c r="B615" s="8"/>
      <c r="C615" s="8"/>
      <c r="D615" s="8"/>
      <c r="E615" s="8"/>
      <c r="F615" s="8"/>
      <c r="G615" s="136"/>
      <c r="H615" s="136"/>
      <c r="I615" s="132"/>
      <c r="J615" s="132"/>
      <c r="K615" s="132"/>
      <c r="L615" s="132"/>
      <c r="M615" s="132"/>
      <c r="N615" s="132"/>
      <c r="O615" s="8"/>
      <c r="P615" s="8"/>
      <c r="Q615" s="8"/>
      <c r="R615" s="8"/>
      <c r="S615" s="8"/>
      <c r="T615" s="8"/>
      <c r="U615" s="8"/>
      <c r="V615" s="8"/>
      <c r="W615" s="8"/>
      <c r="X615" s="8"/>
      <c r="Y615" s="8"/>
      <c r="Z615" s="136"/>
      <c r="AA615" s="136"/>
      <c r="AB615" s="8"/>
      <c r="AC615" s="8"/>
      <c r="AD615" s="8"/>
      <c r="AE615" s="8"/>
    </row>
    <row r="616" ht="15.75" customHeight="1">
      <c r="A616" s="8"/>
      <c r="B616" s="8"/>
      <c r="C616" s="8"/>
      <c r="D616" s="8"/>
      <c r="E616" s="8"/>
      <c r="F616" s="8"/>
      <c r="G616" s="136"/>
      <c r="H616" s="136"/>
      <c r="I616" s="132"/>
      <c r="J616" s="132"/>
      <c r="K616" s="132"/>
      <c r="L616" s="132"/>
      <c r="M616" s="132"/>
      <c r="N616" s="132"/>
      <c r="O616" s="8"/>
      <c r="P616" s="8"/>
      <c r="Q616" s="8"/>
      <c r="R616" s="8"/>
      <c r="S616" s="8"/>
      <c r="T616" s="8"/>
      <c r="U616" s="8"/>
      <c r="V616" s="8"/>
      <c r="W616" s="8"/>
      <c r="X616" s="8"/>
      <c r="Y616" s="8"/>
      <c r="Z616" s="136"/>
      <c r="AA616" s="136"/>
      <c r="AB616" s="8"/>
      <c r="AC616" s="8"/>
      <c r="AD616" s="8"/>
      <c r="AE616" s="8"/>
    </row>
    <row r="617" ht="15.75" customHeight="1">
      <c r="A617" s="8"/>
      <c r="B617" s="8"/>
      <c r="C617" s="8"/>
      <c r="D617" s="8"/>
      <c r="E617" s="8"/>
      <c r="F617" s="8"/>
      <c r="G617" s="136"/>
      <c r="H617" s="136"/>
      <c r="I617" s="132"/>
      <c r="J617" s="132"/>
      <c r="K617" s="132"/>
      <c r="L617" s="132"/>
      <c r="M617" s="132"/>
      <c r="N617" s="132"/>
      <c r="O617" s="8"/>
      <c r="P617" s="8"/>
      <c r="Q617" s="8"/>
      <c r="R617" s="8"/>
      <c r="S617" s="8"/>
      <c r="T617" s="8"/>
      <c r="U617" s="8"/>
      <c r="V617" s="8"/>
      <c r="W617" s="8"/>
      <c r="X617" s="8"/>
      <c r="Y617" s="8"/>
      <c r="Z617" s="136"/>
      <c r="AA617" s="136"/>
      <c r="AB617" s="8"/>
      <c r="AC617" s="8"/>
      <c r="AD617" s="8"/>
      <c r="AE617" s="8"/>
    </row>
    <row r="618" ht="15.75" customHeight="1">
      <c r="A618" s="8"/>
      <c r="B618" s="8"/>
      <c r="C618" s="8"/>
      <c r="D618" s="8"/>
      <c r="E618" s="8"/>
      <c r="F618" s="8"/>
      <c r="G618" s="136"/>
      <c r="H618" s="136"/>
      <c r="I618" s="132"/>
      <c r="J618" s="132"/>
      <c r="K618" s="132"/>
      <c r="L618" s="132"/>
      <c r="M618" s="132"/>
      <c r="N618" s="132"/>
      <c r="O618" s="8"/>
      <c r="P618" s="8"/>
      <c r="Q618" s="8"/>
      <c r="R618" s="8"/>
      <c r="S618" s="8"/>
      <c r="T618" s="8"/>
      <c r="U618" s="8"/>
      <c r="V618" s="8"/>
      <c r="W618" s="8"/>
      <c r="X618" s="8"/>
      <c r="Y618" s="8"/>
      <c r="Z618" s="136"/>
      <c r="AA618" s="136"/>
      <c r="AB618" s="8"/>
      <c r="AC618" s="8"/>
      <c r="AD618" s="8"/>
      <c r="AE618" s="8"/>
    </row>
    <row r="619" ht="15.75" customHeight="1">
      <c r="A619" s="8"/>
      <c r="B619" s="8"/>
      <c r="C619" s="8"/>
      <c r="D619" s="8"/>
      <c r="E619" s="8"/>
      <c r="F619" s="8"/>
      <c r="G619" s="136"/>
      <c r="H619" s="136"/>
      <c r="I619" s="132"/>
      <c r="J619" s="132"/>
      <c r="K619" s="132"/>
      <c r="L619" s="132"/>
      <c r="M619" s="132"/>
      <c r="N619" s="132"/>
      <c r="O619" s="8"/>
      <c r="P619" s="8"/>
      <c r="Q619" s="8"/>
      <c r="R619" s="8"/>
      <c r="S619" s="8"/>
      <c r="T619" s="8"/>
      <c r="U619" s="8"/>
      <c r="V619" s="8"/>
      <c r="W619" s="8"/>
      <c r="X619" s="8"/>
      <c r="Y619" s="8"/>
      <c r="Z619" s="136"/>
      <c r="AA619" s="136"/>
      <c r="AB619" s="8"/>
      <c r="AC619" s="8"/>
      <c r="AD619" s="8"/>
      <c r="AE619" s="8"/>
    </row>
    <row r="620" ht="15.75" customHeight="1">
      <c r="A620" s="8"/>
      <c r="B620" s="8"/>
      <c r="C620" s="8"/>
      <c r="D620" s="8"/>
      <c r="E620" s="8"/>
      <c r="F620" s="8"/>
      <c r="G620" s="136"/>
      <c r="H620" s="136"/>
      <c r="I620" s="132"/>
      <c r="J620" s="132"/>
      <c r="K620" s="132"/>
      <c r="L620" s="132"/>
      <c r="M620" s="132"/>
      <c r="N620" s="132"/>
      <c r="O620" s="8"/>
      <c r="P620" s="8"/>
      <c r="Q620" s="8"/>
      <c r="R620" s="8"/>
      <c r="S620" s="8"/>
      <c r="T620" s="8"/>
      <c r="U620" s="8"/>
      <c r="V620" s="8"/>
      <c r="W620" s="8"/>
      <c r="X620" s="8"/>
      <c r="Y620" s="8"/>
      <c r="Z620" s="136"/>
      <c r="AA620" s="136"/>
      <c r="AB620" s="8"/>
      <c r="AC620" s="8"/>
      <c r="AD620" s="8"/>
      <c r="AE620" s="8"/>
    </row>
    <row r="621" ht="15.75" customHeight="1">
      <c r="A621" s="8"/>
      <c r="B621" s="8"/>
      <c r="C621" s="8"/>
      <c r="D621" s="8"/>
      <c r="E621" s="8"/>
      <c r="F621" s="8"/>
      <c r="G621" s="136"/>
      <c r="H621" s="136"/>
      <c r="I621" s="132"/>
      <c r="J621" s="132"/>
      <c r="K621" s="132"/>
      <c r="L621" s="132"/>
      <c r="M621" s="132"/>
      <c r="N621" s="132"/>
      <c r="O621" s="8"/>
      <c r="P621" s="8"/>
      <c r="Q621" s="8"/>
      <c r="R621" s="8"/>
      <c r="S621" s="8"/>
      <c r="T621" s="8"/>
      <c r="U621" s="8"/>
      <c r="V621" s="8"/>
      <c r="W621" s="8"/>
      <c r="X621" s="8"/>
      <c r="Y621" s="8"/>
      <c r="Z621" s="136"/>
      <c r="AA621" s="136"/>
      <c r="AB621" s="8"/>
      <c r="AC621" s="8"/>
      <c r="AD621" s="8"/>
      <c r="AE621" s="8"/>
    </row>
    <row r="622" ht="15.75" customHeight="1">
      <c r="A622" s="8"/>
      <c r="B622" s="8"/>
      <c r="C622" s="8"/>
      <c r="D622" s="8"/>
      <c r="E622" s="8"/>
      <c r="F622" s="8"/>
      <c r="G622" s="136"/>
      <c r="H622" s="136"/>
      <c r="I622" s="132"/>
      <c r="J622" s="132"/>
      <c r="K622" s="132"/>
      <c r="L622" s="132"/>
      <c r="M622" s="132"/>
      <c r="N622" s="132"/>
      <c r="O622" s="8"/>
      <c r="P622" s="8"/>
      <c r="Q622" s="8"/>
      <c r="R622" s="8"/>
      <c r="S622" s="8"/>
      <c r="T622" s="8"/>
      <c r="U622" s="8"/>
      <c r="V622" s="8"/>
      <c r="W622" s="8"/>
      <c r="X622" s="8"/>
      <c r="Y622" s="8"/>
      <c r="Z622" s="136"/>
      <c r="AA622" s="136"/>
      <c r="AB622" s="8"/>
      <c r="AC622" s="8"/>
      <c r="AD622" s="8"/>
      <c r="AE622" s="8"/>
    </row>
    <row r="623" ht="15.75" customHeight="1">
      <c r="A623" s="8"/>
      <c r="B623" s="8"/>
      <c r="C623" s="8"/>
      <c r="D623" s="8"/>
      <c r="E623" s="8"/>
      <c r="F623" s="8"/>
      <c r="G623" s="136"/>
      <c r="H623" s="136"/>
      <c r="I623" s="132"/>
      <c r="J623" s="132"/>
      <c r="K623" s="132"/>
      <c r="L623" s="132"/>
      <c r="M623" s="132"/>
      <c r="N623" s="132"/>
      <c r="O623" s="8"/>
      <c r="P623" s="8"/>
      <c r="Q623" s="8"/>
      <c r="R623" s="8"/>
      <c r="S623" s="8"/>
      <c r="T623" s="8"/>
      <c r="U623" s="8"/>
      <c r="V623" s="8"/>
      <c r="W623" s="8"/>
      <c r="X623" s="8"/>
      <c r="Y623" s="8"/>
      <c r="Z623" s="136"/>
      <c r="AA623" s="136"/>
      <c r="AB623" s="8"/>
      <c r="AC623" s="8"/>
      <c r="AD623" s="8"/>
      <c r="AE623" s="8"/>
    </row>
    <row r="624" ht="15.75" customHeight="1">
      <c r="A624" s="8"/>
      <c r="B624" s="8"/>
      <c r="C624" s="8"/>
      <c r="D624" s="8"/>
      <c r="E624" s="8"/>
      <c r="F624" s="8"/>
      <c r="G624" s="136"/>
      <c r="H624" s="136"/>
      <c r="I624" s="132"/>
      <c r="J624" s="132"/>
      <c r="K624" s="132"/>
      <c r="L624" s="132"/>
      <c r="M624" s="132"/>
      <c r="N624" s="132"/>
      <c r="O624" s="8"/>
      <c r="P624" s="8"/>
      <c r="Q624" s="8"/>
      <c r="R624" s="8"/>
      <c r="S624" s="8"/>
      <c r="T624" s="8"/>
      <c r="U624" s="8"/>
      <c r="V624" s="8"/>
      <c r="W624" s="8"/>
      <c r="X624" s="8"/>
      <c r="Y624" s="8"/>
      <c r="Z624" s="136"/>
      <c r="AA624" s="136"/>
      <c r="AB624" s="8"/>
      <c r="AC624" s="8"/>
      <c r="AD624" s="8"/>
      <c r="AE624" s="8"/>
    </row>
    <row r="625" ht="15.75" customHeight="1">
      <c r="A625" s="8"/>
      <c r="B625" s="8"/>
      <c r="C625" s="8"/>
      <c r="D625" s="8"/>
      <c r="E625" s="8"/>
      <c r="F625" s="8"/>
      <c r="G625" s="136"/>
      <c r="H625" s="136"/>
      <c r="I625" s="132"/>
      <c r="J625" s="132"/>
      <c r="K625" s="132"/>
      <c r="L625" s="132"/>
      <c r="M625" s="132"/>
      <c r="N625" s="132"/>
      <c r="O625" s="8"/>
      <c r="P625" s="8"/>
      <c r="Q625" s="8"/>
      <c r="R625" s="8"/>
      <c r="S625" s="8"/>
      <c r="T625" s="8"/>
      <c r="U625" s="8"/>
      <c r="V625" s="8"/>
      <c r="W625" s="8"/>
      <c r="X625" s="8"/>
      <c r="Y625" s="8"/>
      <c r="Z625" s="136"/>
      <c r="AA625" s="136"/>
      <c r="AB625" s="8"/>
      <c r="AC625" s="8"/>
      <c r="AD625" s="8"/>
      <c r="AE625" s="8"/>
    </row>
    <row r="626" ht="15.75" customHeight="1">
      <c r="A626" s="8"/>
      <c r="B626" s="8"/>
      <c r="C626" s="8"/>
      <c r="D626" s="8"/>
      <c r="E626" s="8"/>
      <c r="F626" s="8"/>
      <c r="G626" s="136"/>
      <c r="H626" s="136"/>
      <c r="I626" s="132"/>
      <c r="J626" s="132"/>
      <c r="K626" s="132"/>
      <c r="L626" s="132"/>
      <c r="M626" s="132"/>
      <c r="N626" s="132"/>
      <c r="O626" s="8"/>
      <c r="P626" s="8"/>
      <c r="Q626" s="8"/>
      <c r="R626" s="8"/>
      <c r="S626" s="8"/>
      <c r="T626" s="8"/>
      <c r="U626" s="8"/>
      <c r="V626" s="8"/>
      <c r="W626" s="8"/>
      <c r="X626" s="8"/>
      <c r="Y626" s="8"/>
      <c r="Z626" s="136"/>
      <c r="AA626" s="136"/>
      <c r="AB626" s="8"/>
      <c r="AC626" s="8"/>
      <c r="AD626" s="8"/>
      <c r="AE626" s="8"/>
    </row>
    <row r="627" ht="15.75" customHeight="1">
      <c r="A627" s="8"/>
      <c r="B627" s="8"/>
      <c r="C627" s="8"/>
      <c r="D627" s="8"/>
      <c r="E627" s="8"/>
      <c r="F627" s="8"/>
      <c r="G627" s="136"/>
      <c r="H627" s="136"/>
      <c r="I627" s="132"/>
      <c r="J627" s="132"/>
      <c r="K627" s="132"/>
      <c r="L627" s="132"/>
      <c r="M627" s="132"/>
      <c r="N627" s="132"/>
      <c r="O627" s="8"/>
      <c r="P627" s="8"/>
      <c r="Q627" s="8"/>
      <c r="R627" s="8"/>
      <c r="S627" s="8"/>
      <c r="T627" s="8"/>
      <c r="U627" s="8"/>
      <c r="V627" s="8"/>
      <c r="W627" s="8"/>
      <c r="X627" s="8"/>
      <c r="Y627" s="8"/>
      <c r="Z627" s="136"/>
      <c r="AA627" s="136"/>
      <c r="AB627" s="8"/>
      <c r="AC627" s="8"/>
      <c r="AD627" s="8"/>
      <c r="AE627" s="8"/>
    </row>
    <row r="628" ht="15.75" customHeight="1">
      <c r="A628" s="8"/>
      <c r="B628" s="8"/>
      <c r="C628" s="8"/>
      <c r="D628" s="8"/>
      <c r="E628" s="8"/>
      <c r="F628" s="8"/>
      <c r="G628" s="136"/>
      <c r="H628" s="136"/>
      <c r="I628" s="132"/>
      <c r="J628" s="132"/>
      <c r="K628" s="132"/>
      <c r="L628" s="132"/>
      <c r="M628" s="132"/>
      <c r="N628" s="132"/>
      <c r="O628" s="8"/>
      <c r="P628" s="8"/>
      <c r="Q628" s="8"/>
      <c r="R628" s="8"/>
      <c r="S628" s="8"/>
      <c r="T628" s="8"/>
      <c r="U628" s="8"/>
      <c r="V628" s="8"/>
      <c r="W628" s="8"/>
      <c r="X628" s="8"/>
      <c r="Y628" s="8"/>
      <c r="Z628" s="136"/>
      <c r="AA628" s="136"/>
      <c r="AB628" s="8"/>
      <c r="AC628" s="8"/>
      <c r="AD628" s="8"/>
      <c r="AE628" s="8"/>
    </row>
    <row r="629" ht="15.75" customHeight="1">
      <c r="A629" s="8"/>
      <c r="B629" s="8"/>
      <c r="C629" s="8"/>
      <c r="D629" s="8"/>
      <c r="E629" s="8"/>
      <c r="F629" s="8"/>
      <c r="G629" s="136"/>
      <c r="H629" s="136"/>
      <c r="I629" s="132"/>
      <c r="J629" s="132"/>
      <c r="K629" s="132"/>
      <c r="L629" s="132"/>
      <c r="M629" s="132"/>
      <c r="N629" s="132"/>
      <c r="O629" s="8"/>
      <c r="P629" s="8"/>
      <c r="Q629" s="8"/>
      <c r="R629" s="8"/>
      <c r="S629" s="8"/>
      <c r="T629" s="8"/>
      <c r="U629" s="8"/>
      <c r="V629" s="8"/>
      <c r="W629" s="8"/>
      <c r="X629" s="8"/>
      <c r="Y629" s="8"/>
      <c r="Z629" s="136"/>
      <c r="AA629" s="136"/>
      <c r="AB629" s="8"/>
      <c r="AC629" s="8"/>
      <c r="AD629" s="8"/>
      <c r="AE629" s="8"/>
    </row>
    <row r="630" ht="15.75" customHeight="1">
      <c r="A630" s="8"/>
      <c r="B630" s="8"/>
      <c r="C630" s="8"/>
      <c r="D630" s="8"/>
      <c r="E630" s="8"/>
      <c r="F630" s="8"/>
      <c r="G630" s="136"/>
      <c r="H630" s="136"/>
      <c r="I630" s="132"/>
      <c r="J630" s="132"/>
      <c r="K630" s="132"/>
      <c r="L630" s="132"/>
      <c r="M630" s="132"/>
      <c r="N630" s="132"/>
      <c r="O630" s="8"/>
      <c r="P630" s="8"/>
      <c r="Q630" s="8"/>
      <c r="R630" s="8"/>
      <c r="S630" s="8"/>
      <c r="T630" s="8"/>
      <c r="U630" s="8"/>
      <c r="V630" s="8"/>
      <c r="W630" s="8"/>
      <c r="X630" s="8"/>
      <c r="Y630" s="8"/>
      <c r="Z630" s="136"/>
      <c r="AA630" s="136"/>
      <c r="AB630" s="8"/>
      <c r="AC630" s="8"/>
      <c r="AD630" s="8"/>
      <c r="AE630" s="8"/>
    </row>
    <row r="631" ht="15.75" customHeight="1">
      <c r="A631" s="8"/>
      <c r="B631" s="8"/>
      <c r="C631" s="8"/>
      <c r="D631" s="8"/>
      <c r="E631" s="8"/>
      <c r="F631" s="8"/>
      <c r="G631" s="136"/>
      <c r="H631" s="136"/>
      <c r="I631" s="132"/>
      <c r="J631" s="132"/>
      <c r="K631" s="132"/>
      <c r="L631" s="132"/>
      <c r="M631" s="132"/>
      <c r="N631" s="132"/>
      <c r="O631" s="8"/>
      <c r="P631" s="8"/>
      <c r="Q631" s="8"/>
      <c r="R631" s="8"/>
      <c r="S631" s="8"/>
      <c r="T631" s="8"/>
      <c r="U631" s="8"/>
      <c r="V631" s="8"/>
      <c r="W631" s="8"/>
      <c r="X631" s="8"/>
      <c r="Y631" s="8"/>
      <c r="Z631" s="136"/>
      <c r="AA631" s="136"/>
      <c r="AB631" s="8"/>
      <c r="AC631" s="8"/>
      <c r="AD631" s="8"/>
      <c r="AE631" s="8"/>
    </row>
    <row r="632" ht="15.75" customHeight="1">
      <c r="A632" s="8"/>
      <c r="B632" s="8"/>
      <c r="C632" s="8"/>
      <c r="D632" s="8"/>
      <c r="E632" s="8"/>
      <c r="F632" s="8"/>
      <c r="G632" s="136"/>
      <c r="H632" s="136"/>
      <c r="I632" s="132"/>
      <c r="J632" s="132"/>
      <c r="K632" s="132"/>
      <c r="L632" s="132"/>
      <c r="M632" s="132"/>
      <c r="N632" s="132"/>
      <c r="O632" s="8"/>
      <c r="P632" s="8"/>
      <c r="Q632" s="8"/>
      <c r="R632" s="8"/>
      <c r="S632" s="8"/>
      <c r="T632" s="8"/>
      <c r="U632" s="8"/>
      <c r="V632" s="8"/>
      <c r="W632" s="8"/>
      <c r="X632" s="8"/>
      <c r="Y632" s="8"/>
      <c r="Z632" s="136"/>
      <c r="AA632" s="136"/>
      <c r="AB632" s="8"/>
      <c r="AC632" s="8"/>
      <c r="AD632" s="8"/>
      <c r="AE632" s="8"/>
    </row>
    <row r="633" ht="15.75" customHeight="1">
      <c r="A633" s="8"/>
      <c r="B633" s="8"/>
      <c r="C633" s="8"/>
      <c r="D633" s="8"/>
      <c r="E633" s="8"/>
      <c r="F633" s="8"/>
      <c r="G633" s="136"/>
      <c r="H633" s="136"/>
      <c r="I633" s="132"/>
      <c r="J633" s="132"/>
      <c r="K633" s="132"/>
      <c r="L633" s="132"/>
      <c r="M633" s="132"/>
      <c r="N633" s="132"/>
      <c r="O633" s="8"/>
      <c r="P633" s="8"/>
      <c r="Q633" s="8"/>
      <c r="R633" s="8"/>
      <c r="S633" s="8"/>
      <c r="T633" s="8"/>
      <c r="U633" s="8"/>
      <c r="V633" s="8"/>
      <c r="W633" s="8"/>
      <c r="X633" s="8"/>
      <c r="Y633" s="8"/>
      <c r="Z633" s="136"/>
      <c r="AA633" s="136"/>
      <c r="AB633" s="8"/>
      <c r="AC633" s="8"/>
      <c r="AD633" s="8"/>
      <c r="AE633" s="8"/>
    </row>
    <row r="634" ht="15.75" customHeight="1">
      <c r="A634" s="8"/>
      <c r="B634" s="8"/>
      <c r="C634" s="8"/>
      <c r="D634" s="8"/>
      <c r="E634" s="8"/>
      <c r="F634" s="8"/>
      <c r="G634" s="136"/>
      <c r="H634" s="136"/>
      <c r="I634" s="132"/>
      <c r="J634" s="132"/>
      <c r="K634" s="132"/>
      <c r="L634" s="132"/>
      <c r="M634" s="132"/>
      <c r="N634" s="132"/>
      <c r="O634" s="8"/>
      <c r="P634" s="8"/>
      <c r="Q634" s="8"/>
      <c r="R634" s="8"/>
      <c r="S634" s="8"/>
      <c r="T634" s="8"/>
      <c r="U634" s="8"/>
      <c r="V634" s="8"/>
      <c r="W634" s="8"/>
      <c r="X634" s="8"/>
      <c r="Y634" s="8"/>
      <c r="Z634" s="136"/>
      <c r="AA634" s="136"/>
      <c r="AB634" s="8"/>
      <c r="AC634" s="8"/>
      <c r="AD634" s="8"/>
      <c r="AE634" s="8"/>
    </row>
    <row r="635" ht="15.75" customHeight="1">
      <c r="A635" s="8"/>
      <c r="B635" s="8"/>
      <c r="C635" s="8"/>
      <c r="D635" s="8"/>
      <c r="E635" s="8"/>
      <c r="F635" s="8"/>
      <c r="G635" s="136"/>
      <c r="H635" s="136"/>
      <c r="I635" s="132"/>
      <c r="J635" s="132"/>
      <c r="K635" s="132"/>
      <c r="L635" s="132"/>
      <c r="M635" s="132"/>
      <c r="N635" s="132"/>
      <c r="O635" s="8"/>
      <c r="P635" s="8"/>
      <c r="Q635" s="8"/>
      <c r="R635" s="8"/>
      <c r="S635" s="8"/>
      <c r="T635" s="8"/>
      <c r="U635" s="8"/>
      <c r="V635" s="8"/>
      <c r="W635" s="8"/>
      <c r="X635" s="8"/>
      <c r="Y635" s="8"/>
      <c r="Z635" s="136"/>
      <c r="AA635" s="136"/>
      <c r="AB635" s="8"/>
      <c r="AC635" s="8"/>
      <c r="AD635" s="8"/>
      <c r="AE635" s="8"/>
    </row>
    <row r="636" ht="15.75" customHeight="1">
      <c r="A636" s="8"/>
      <c r="B636" s="8"/>
      <c r="C636" s="8"/>
      <c r="D636" s="8"/>
      <c r="E636" s="8"/>
      <c r="F636" s="8"/>
      <c r="G636" s="136"/>
      <c r="H636" s="136"/>
      <c r="I636" s="132"/>
      <c r="J636" s="132"/>
      <c r="K636" s="132"/>
      <c r="L636" s="132"/>
      <c r="M636" s="132"/>
      <c r="N636" s="132"/>
      <c r="O636" s="8"/>
      <c r="P636" s="8"/>
      <c r="Q636" s="8"/>
      <c r="R636" s="8"/>
      <c r="S636" s="8"/>
      <c r="T636" s="8"/>
      <c r="U636" s="8"/>
      <c r="V636" s="8"/>
      <c r="W636" s="8"/>
      <c r="X636" s="8"/>
      <c r="Y636" s="8"/>
      <c r="Z636" s="136"/>
      <c r="AA636" s="136"/>
      <c r="AB636" s="8"/>
      <c r="AC636" s="8"/>
      <c r="AD636" s="8"/>
      <c r="AE636" s="8"/>
    </row>
    <row r="637" ht="15.75" customHeight="1">
      <c r="A637" s="8"/>
      <c r="B637" s="8"/>
      <c r="C637" s="8"/>
      <c r="D637" s="8"/>
      <c r="E637" s="8"/>
      <c r="F637" s="8"/>
      <c r="G637" s="136"/>
      <c r="H637" s="136"/>
      <c r="I637" s="132"/>
      <c r="J637" s="132"/>
      <c r="K637" s="132"/>
      <c r="L637" s="132"/>
      <c r="M637" s="132"/>
      <c r="N637" s="132"/>
      <c r="O637" s="8"/>
      <c r="P637" s="8"/>
      <c r="Q637" s="8"/>
      <c r="R637" s="8"/>
      <c r="S637" s="8"/>
      <c r="T637" s="8"/>
      <c r="U637" s="8"/>
      <c r="V637" s="8"/>
      <c r="W637" s="8"/>
      <c r="X637" s="8"/>
      <c r="Y637" s="8"/>
      <c r="Z637" s="136"/>
      <c r="AA637" s="136"/>
      <c r="AB637" s="8"/>
      <c r="AC637" s="8"/>
      <c r="AD637" s="8"/>
      <c r="AE637" s="8"/>
    </row>
    <row r="638" ht="15.75" customHeight="1">
      <c r="A638" s="8"/>
      <c r="B638" s="8"/>
      <c r="C638" s="8"/>
      <c r="D638" s="8"/>
      <c r="E638" s="8"/>
      <c r="F638" s="8"/>
      <c r="G638" s="136"/>
      <c r="H638" s="136"/>
      <c r="I638" s="132"/>
      <c r="J638" s="132"/>
      <c r="K638" s="132"/>
      <c r="L638" s="132"/>
      <c r="M638" s="132"/>
      <c r="N638" s="132"/>
      <c r="O638" s="8"/>
      <c r="P638" s="8"/>
      <c r="Q638" s="8"/>
      <c r="R638" s="8"/>
      <c r="S638" s="8"/>
      <c r="T638" s="8"/>
      <c r="U638" s="8"/>
      <c r="V638" s="8"/>
      <c r="W638" s="8"/>
      <c r="X638" s="8"/>
      <c r="Y638" s="8"/>
      <c r="Z638" s="136"/>
      <c r="AA638" s="136"/>
      <c r="AB638" s="8"/>
      <c r="AC638" s="8"/>
      <c r="AD638" s="8"/>
      <c r="AE638" s="8"/>
    </row>
    <row r="639" ht="15.75" customHeight="1">
      <c r="A639" s="8"/>
      <c r="B639" s="8"/>
      <c r="C639" s="8"/>
      <c r="D639" s="8"/>
      <c r="E639" s="8"/>
      <c r="F639" s="8"/>
      <c r="G639" s="136"/>
      <c r="H639" s="136"/>
      <c r="I639" s="132"/>
      <c r="J639" s="132"/>
      <c r="K639" s="132"/>
      <c r="L639" s="132"/>
      <c r="M639" s="132"/>
      <c r="N639" s="132"/>
      <c r="O639" s="8"/>
      <c r="P639" s="8"/>
      <c r="Q639" s="8"/>
      <c r="R639" s="8"/>
      <c r="S639" s="8"/>
      <c r="T639" s="8"/>
      <c r="U639" s="8"/>
      <c r="V639" s="8"/>
      <c r="W639" s="8"/>
      <c r="X639" s="8"/>
      <c r="Y639" s="8"/>
      <c r="Z639" s="136"/>
      <c r="AA639" s="136"/>
      <c r="AB639" s="8"/>
      <c r="AC639" s="8"/>
      <c r="AD639" s="8"/>
      <c r="AE639" s="8"/>
    </row>
    <row r="640" ht="15.75" customHeight="1">
      <c r="A640" s="8"/>
      <c r="B640" s="8"/>
      <c r="C640" s="8"/>
      <c r="D640" s="8"/>
      <c r="E640" s="8"/>
      <c r="F640" s="8"/>
      <c r="G640" s="136"/>
      <c r="H640" s="136"/>
      <c r="I640" s="132"/>
      <c r="J640" s="132"/>
      <c r="K640" s="132"/>
      <c r="L640" s="132"/>
      <c r="M640" s="132"/>
      <c r="N640" s="132"/>
      <c r="O640" s="8"/>
      <c r="P640" s="8"/>
      <c r="Q640" s="8"/>
      <c r="R640" s="8"/>
      <c r="S640" s="8"/>
      <c r="T640" s="8"/>
      <c r="U640" s="8"/>
      <c r="V640" s="8"/>
      <c r="W640" s="8"/>
      <c r="X640" s="8"/>
      <c r="Y640" s="8"/>
      <c r="Z640" s="136"/>
      <c r="AA640" s="136"/>
      <c r="AB640" s="8"/>
      <c r="AC640" s="8"/>
      <c r="AD640" s="8"/>
      <c r="AE640" s="8"/>
    </row>
    <row r="641" ht="15.75" customHeight="1">
      <c r="A641" s="8"/>
      <c r="B641" s="8"/>
      <c r="C641" s="8"/>
      <c r="D641" s="8"/>
      <c r="E641" s="8"/>
      <c r="F641" s="8"/>
      <c r="G641" s="136"/>
      <c r="H641" s="136"/>
      <c r="I641" s="132"/>
      <c r="J641" s="132"/>
      <c r="K641" s="132"/>
      <c r="L641" s="132"/>
      <c r="M641" s="132"/>
      <c r="N641" s="132"/>
      <c r="O641" s="8"/>
      <c r="P641" s="8"/>
      <c r="Q641" s="8"/>
      <c r="R641" s="8"/>
      <c r="S641" s="8"/>
      <c r="T641" s="8"/>
      <c r="U641" s="8"/>
      <c r="V641" s="8"/>
      <c r="W641" s="8"/>
      <c r="X641" s="8"/>
      <c r="Y641" s="8"/>
      <c r="Z641" s="136"/>
      <c r="AA641" s="136"/>
      <c r="AB641" s="8"/>
      <c r="AC641" s="8"/>
      <c r="AD641" s="8"/>
      <c r="AE641" s="8"/>
    </row>
    <row r="642" ht="15.75" customHeight="1">
      <c r="A642" s="8"/>
      <c r="B642" s="8"/>
      <c r="C642" s="8"/>
      <c r="D642" s="8"/>
      <c r="E642" s="8"/>
      <c r="F642" s="8"/>
      <c r="G642" s="136"/>
      <c r="H642" s="136"/>
      <c r="I642" s="132"/>
      <c r="J642" s="132"/>
      <c r="K642" s="132"/>
      <c r="L642" s="132"/>
      <c r="M642" s="132"/>
      <c r="N642" s="132"/>
      <c r="O642" s="8"/>
      <c r="P642" s="8"/>
      <c r="Q642" s="8"/>
      <c r="R642" s="8"/>
      <c r="S642" s="8"/>
      <c r="T642" s="8"/>
      <c r="U642" s="8"/>
      <c r="V642" s="8"/>
      <c r="W642" s="8"/>
      <c r="X642" s="8"/>
      <c r="Y642" s="8"/>
      <c r="Z642" s="136"/>
      <c r="AA642" s="136"/>
      <c r="AB642" s="8"/>
      <c r="AC642" s="8"/>
      <c r="AD642" s="8"/>
      <c r="AE642" s="8"/>
    </row>
    <row r="643" ht="15.75" customHeight="1">
      <c r="A643" s="8"/>
      <c r="B643" s="8"/>
      <c r="C643" s="8"/>
      <c r="D643" s="8"/>
      <c r="E643" s="8"/>
      <c r="F643" s="8"/>
      <c r="G643" s="136"/>
      <c r="H643" s="136"/>
      <c r="I643" s="132"/>
      <c r="J643" s="132"/>
      <c r="K643" s="132"/>
      <c r="L643" s="132"/>
      <c r="M643" s="132"/>
      <c r="N643" s="132"/>
      <c r="O643" s="8"/>
      <c r="P643" s="8"/>
      <c r="Q643" s="8"/>
      <c r="R643" s="8"/>
      <c r="S643" s="8"/>
      <c r="T643" s="8"/>
      <c r="U643" s="8"/>
      <c r="V643" s="8"/>
      <c r="W643" s="8"/>
      <c r="X643" s="8"/>
      <c r="Y643" s="8"/>
      <c r="Z643" s="136"/>
      <c r="AA643" s="136"/>
      <c r="AB643" s="8"/>
      <c r="AC643" s="8"/>
      <c r="AD643" s="8"/>
      <c r="AE643" s="8"/>
    </row>
    <row r="644" ht="15.75" customHeight="1">
      <c r="A644" s="8"/>
      <c r="B644" s="8"/>
      <c r="C644" s="8"/>
      <c r="D644" s="8"/>
      <c r="E644" s="8"/>
      <c r="F644" s="8"/>
      <c r="G644" s="136"/>
      <c r="H644" s="136"/>
      <c r="I644" s="132"/>
      <c r="J644" s="132"/>
      <c r="K644" s="132"/>
      <c r="L644" s="132"/>
      <c r="M644" s="132"/>
      <c r="N644" s="132"/>
      <c r="O644" s="8"/>
      <c r="P644" s="8"/>
      <c r="Q644" s="8"/>
      <c r="R644" s="8"/>
      <c r="S644" s="8"/>
      <c r="T644" s="8"/>
      <c r="U644" s="8"/>
      <c r="V644" s="8"/>
      <c r="W644" s="8"/>
      <c r="X644" s="8"/>
      <c r="Y644" s="8"/>
      <c r="Z644" s="136"/>
      <c r="AA644" s="136"/>
      <c r="AB644" s="8"/>
      <c r="AC644" s="8"/>
      <c r="AD644" s="8"/>
      <c r="AE644" s="8"/>
    </row>
    <row r="645" ht="15.75" customHeight="1">
      <c r="A645" s="8"/>
      <c r="B645" s="8"/>
      <c r="C645" s="8"/>
      <c r="D645" s="8"/>
      <c r="E645" s="8"/>
      <c r="F645" s="8"/>
      <c r="G645" s="136"/>
      <c r="H645" s="136"/>
      <c r="I645" s="132"/>
      <c r="J645" s="132"/>
      <c r="K645" s="132"/>
      <c r="L645" s="132"/>
      <c r="M645" s="132"/>
      <c r="N645" s="132"/>
      <c r="O645" s="8"/>
      <c r="P645" s="8"/>
      <c r="Q645" s="8"/>
      <c r="R645" s="8"/>
      <c r="S645" s="8"/>
      <c r="T645" s="8"/>
      <c r="U645" s="8"/>
      <c r="V645" s="8"/>
      <c r="W645" s="8"/>
      <c r="X645" s="8"/>
      <c r="Y645" s="8"/>
      <c r="Z645" s="136"/>
      <c r="AA645" s="136"/>
      <c r="AB645" s="8"/>
      <c r="AC645" s="8"/>
      <c r="AD645" s="8"/>
      <c r="AE645" s="8"/>
    </row>
    <row r="646" ht="15.75" customHeight="1">
      <c r="A646" s="8"/>
      <c r="B646" s="8"/>
      <c r="C646" s="8"/>
      <c r="D646" s="8"/>
      <c r="E646" s="8"/>
      <c r="F646" s="8"/>
      <c r="G646" s="136"/>
      <c r="H646" s="136"/>
      <c r="I646" s="132"/>
      <c r="J646" s="132"/>
      <c r="K646" s="132"/>
      <c r="L646" s="132"/>
      <c r="M646" s="132"/>
      <c r="N646" s="132"/>
      <c r="O646" s="8"/>
      <c r="P646" s="8"/>
      <c r="Q646" s="8"/>
      <c r="R646" s="8"/>
      <c r="S646" s="8"/>
      <c r="T646" s="8"/>
      <c r="U646" s="8"/>
      <c r="V646" s="8"/>
      <c r="W646" s="8"/>
      <c r="X646" s="8"/>
      <c r="Y646" s="8"/>
      <c r="Z646" s="136"/>
      <c r="AA646" s="136"/>
      <c r="AB646" s="8"/>
      <c r="AC646" s="8"/>
      <c r="AD646" s="8"/>
      <c r="AE646" s="8"/>
    </row>
    <row r="647" ht="15.75" customHeight="1">
      <c r="A647" s="8"/>
      <c r="B647" s="8"/>
      <c r="C647" s="8"/>
      <c r="D647" s="8"/>
      <c r="E647" s="8"/>
      <c r="F647" s="8"/>
      <c r="G647" s="136"/>
      <c r="H647" s="136"/>
      <c r="I647" s="132"/>
      <c r="J647" s="132"/>
      <c r="K647" s="132"/>
      <c r="L647" s="132"/>
      <c r="M647" s="132"/>
      <c r="N647" s="132"/>
      <c r="O647" s="8"/>
      <c r="P647" s="8"/>
      <c r="Q647" s="8"/>
      <c r="R647" s="8"/>
      <c r="S647" s="8"/>
      <c r="T647" s="8"/>
      <c r="U647" s="8"/>
      <c r="V647" s="8"/>
      <c r="W647" s="8"/>
      <c r="X647" s="8"/>
      <c r="Y647" s="8"/>
      <c r="Z647" s="136"/>
      <c r="AA647" s="136"/>
      <c r="AB647" s="8"/>
      <c r="AC647" s="8"/>
      <c r="AD647" s="8"/>
      <c r="AE647" s="8"/>
    </row>
    <row r="648" ht="15.75" customHeight="1">
      <c r="A648" s="8"/>
      <c r="B648" s="8"/>
      <c r="C648" s="8"/>
      <c r="D648" s="8"/>
      <c r="E648" s="8"/>
      <c r="F648" s="8"/>
      <c r="G648" s="136"/>
      <c r="H648" s="136"/>
      <c r="I648" s="132"/>
      <c r="J648" s="132"/>
      <c r="K648" s="132"/>
      <c r="L648" s="132"/>
      <c r="M648" s="132"/>
      <c r="N648" s="132"/>
      <c r="O648" s="8"/>
      <c r="P648" s="8"/>
      <c r="Q648" s="8"/>
      <c r="R648" s="8"/>
      <c r="S648" s="8"/>
      <c r="T648" s="8"/>
      <c r="U648" s="8"/>
      <c r="V648" s="8"/>
      <c r="W648" s="8"/>
      <c r="X648" s="8"/>
      <c r="Y648" s="8"/>
      <c r="Z648" s="136"/>
      <c r="AA648" s="136"/>
      <c r="AB648" s="8"/>
      <c r="AC648" s="8"/>
      <c r="AD648" s="8"/>
      <c r="AE648" s="8"/>
    </row>
    <row r="649" ht="15.75" customHeight="1">
      <c r="A649" s="8"/>
      <c r="B649" s="8"/>
      <c r="C649" s="8"/>
      <c r="D649" s="8"/>
      <c r="E649" s="8"/>
      <c r="F649" s="8"/>
      <c r="G649" s="136"/>
      <c r="H649" s="136"/>
      <c r="I649" s="132"/>
      <c r="J649" s="132"/>
      <c r="K649" s="132"/>
      <c r="L649" s="132"/>
      <c r="M649" s="132"/>
      <c r="N649" s="132"/>
      <c r="O649" s="8"/>
      <c r="P649" s="8"/>
      <c r="Q649" s="8"/>
      <c r="R649" s="8"/>
      <c r="S649" s="8"/>
      <c r="T649" s="8"/>
      <c r="U649" s="8"/>
      <c r="V649" s="8"/>
      <c r="W649" s="8"/>
      <c r="X649" s="8"/>
      <c r="Y649" s="8"/>
      <c r="Z649" s="136"/>
      <c r="AA649" s="136"/>
      <c r="AB649" s="8"/>
      <c r="AC649" s="8"/>
      <c r="AD649" s="8"/>
      <c r="AE649" s="8"/>
    </row>
    <row r="650" ht="15.75" customHeight="1">
      <c r="A650" s="8"/>
      <c r="B650" s="8"/>
      <c r="C650" s="8"/>
      <c r="D650" s="8"/>
      <c r="E650" s="8"/>
      <c r="F650" s="8"/>
      <c r="G650" s="136"/>
      <c r="H650" s="136"/>
      <c r="I650" s="132"/>
      <c r="J650" s="132"/>
      <c r="K650" s="132"/>
      <c r="L650" s="132"/>
      <c r="M650" s="132"/>
      <c r="N650" s="132"/>
      <c r="O650" s="8"/>
      <c r="P650" s="8"/>
      <c r="Q650" s="8"/>
      <c r="R650" s="8"/>
      <c r="S650" s="8"/>
      <c r="T650" s="8"/>
      <c r="U650" s="8"/>
      <c r="V650" s="8"/>
      <c r="W650" s="8"/>
      <c r="X650" s="8"/>
      <c r="Y650" s="8"/>
      <c r="Z650" s="136"/>
      <c r="AA650" s="136"/>
      <c r="AB650" s="8"/>
      <c r="AC650" s="8"/>
      <c r="AD650" s="8"/>
      <c r="AE650" s="8"/>
    </row>
    <row r="651" ht="15.75" customHeight="1">
      <c r="A651" s="8"/>
      <c r="B651" s="8"/>
      <c r="C651" s="8"/>
      <c r="D651" s="8"/>
      <c r="E651" s="8"/>
      <c r="F651" s="8"/>
      <c r="G651" s="136"/>
      <c r="H651" s="136"/>
      <c r="I651" s="132"/>
      <c r="J651" s="132"/>
      <c r="K651" s="132"/>
      <c r="L651" s="132"/>
      <c r="M651" s="132"/>
      <c r="N651" s="132"/>
      <c r="O651" s="8"/>
      <c r="P651" s="8"/>
      <c r="Q651" s="8"/>
      <c r="R651" s="8"/>
      <c r="S651" s="8"/>
      <c r="T651" s="8"/>
      <c r="U651" s="8"/>
      <c r="V651" s="8"/>
      <c r="W651" s="8"/>
      <c r="X651" s="8"/>
      <c r="Y651" s="8"/>
      <c r="Z651" s="136"/>
      <c r="AA651" s="136"/>
      <c r="AB651" s="8"/>
      <c r="AC651" s="8"/>
      <c r="AD651" s="8"/>
      <c r="AE651" s="8"/>
    </row>
    <row r="652" ht="15.75" customHeight="1">
      <c r="A652" s="8"/>
      <c r="B652" s="8"/>
      <c r="C652" s="8"/>
      <c r="D652" s="8"/>
      <c r="E652" s="8"/>
      <c r="F652" s="8"/>
      <c r="G652" s="136"/>
      <c r="H652" s="136"/>
      <c r="I652" s="132"/>
      <c r="J652" s="132"/>
      <c r="K652" s="132"/>
      <c r="L652" s="132"/>
      <c r="M652" s="132"/>
      <c r="N652" s="132"/>
      <c r="O652" s="8"/>
      <c r="P652" s="8"/>
      <c r="Q652" s="8"/>
      <c r="R652" s="8"/>
      <c r="S652" s="8"/>
      <c r="T652" s="8"/>
      <c r="U652" s="8"/>
      <c r="V652" s="8"/>
      <c r="W652" s="8"/>
      <c r="X652" s="8"/>
      <c r="Y652" s="8"/>
      <c r="Z652" s="136"/>
      <c r="AA652" s="136"/>
      <c r="AB652" s="8"/>
      <c r="AC652" s="8"/>
      <c r="AD652" s="8"/>
      <c r="AE652" s="8"/>
    </row>
    <row r="653" ht="15.75" customHeight="1">
      <c r="A653" s="8"/>
      <c r="B653" s="8"/>
      <c r="C653" s="8"/>
      <c r="D653" s="8"/>
      <c r="E653" s="8"/>
      <c r="F653" s="8"/>
      <c r="G653" s="136"/>
      <c r="H653" s="136"/>
      <c r="I653" s="132"/>
      <c r="J653" s="132"/>
      <c r="K653" s="132"/>
      <c r="L653" s="132"/>
      <c r="M653" s="132"/>
      <c r="N653" s="132"/>
      <c r="O653" s="8"/>
      <c r="P653" s="8"/>
      <c r="Q653" s="8"/>
      <c r="R653" s="8"/>
      <c r="S653" s="8"/>
      <c r="T653" s="8"/>
      <c r="U653" s="8"/>
      <c r="V653" s="8"/>
      <c r="W653" s="8"/>
      <c r="X653" s="8"/>
      <c r="Y653" s="8"/>
      <c r="Z653" s="136"/>
      <c r="AA653" s="136"/>
      <c r="AB653" s="8"/>
      <c r="AC653" s="8"/>
      <c r="AD653" s="8"/>
      <c r="AE653" s="8"/>
    </row>
    <row r="654" ht="15.75" customHeight="1">
      <c r="A654" s="8"/>
      <c r="B654" s="8"/>
      <c r="C654" s="8"/>
      <c r="D654" s="8"/>
      <c r="E654" s="8"/>
      <c r="F654" s="8"/>
      <c r="G654" s="136"/>
      <c r="H654" s="136"/>
      <c r="I654" s="132"/>
      <c r="J654" s="132"/>
      <c r="K654" s="132"/>
      <c r="L654" s="132"/>
      <c r="M654" s="132"/>
      <c r="N654" s="132"/>
      <c r="O654" s="8"/>
      <c r="P654" s="8"/>
      <c r="Q654" s="8"/>
      <c r="R654" s="8"/>
      <c r="S654" s="8"/>
      <c r="T654" s="8"/>
      <c r="U654" s="8"/>
      <c r="V654" s="8"/>
      <c r="W654" s="8"/>
      <c r="X654" s="8"/>
      <c r="Y654" s="8"/>
      <c r="Z654" s="136"/>
      <c r="AA654" s="136"/>
      <c r="AB654" s="8"/>
      <c r="AC654" s="8"/>
      <c r="AD654" s="8"/>
      <c r="AE654" s="8"/>
    </row>
    <row r="655" ht="15.75" customHeight="1">
      <c r="A655" s="8"/>
      <c r="B655" s="8"/>
      <c r="C655" s="8"/>
      <c r="D655" s="8"/>
      <c r="E655" s="8"/>
      <c r="F655" s="8"/>
      <c r="G655" s="136"/>
      <c r="H655" s="136"/>
      <c r="I655" s="132"/>
      <c r="J655" s="132"/>
      <c r="K655" s="132"/>
      <c r="L655" s="132"/>
      <c r="M655" s="132"/>
      <c r="N655" s="132"/>
      <c r="O655" s="8"/>
      <c r="P655" s="8"/>
      <c r="Q655" s="8"/>
      <c r="R655" s="8"/>
      <c r="S655" s="8"/>
      <c r="T655" s="8"/>
      <c r="U655" s="8"/>
      <c r="V655" s="8"/>
      <c r="W655" s="8"/>
      <c r="X655" s="8"/>
      <c r="Y655" s="8"/>
      <c r="Z655" s="136"/>
      <c r="AA655" s="136"/>
      <c r="AB655" s="8"/>
      <c r="AC655" s="8"/>
      <c r="AD655" s="8"/>
      <c r="AE655" s="8"/>
    </row>
    <row r="656" ht="15.75" customHeight="1">
      <c r="A656" s="8"/>
      <c r="B656" s="8"/>
      <c r="C656" s="8"/>
      <c r="D656" s="8"/>
      <c r="E656" s="8"/>
      <c r="F656" s="8"/>
      <c r="G656" s="136"/>
      <c r="H656" s="136"/>
      <c r="I656" s="132"/>
      <c r="J656" s="132"/>
      <c r="K656" s="132"/>
      <c r="L656" s="132"/>
      <c r="M656" s="132"/>
      <c r="N656" s="132"/>
      <c r="O656" s="8"/>
      <c r="P656" s="8"/>
      <c r="Q656" s="8"/>
      <c r="R656" s="8"/>
      <c r="S656" s="8"/>
      <c r="T656" s="8"/>
      <c r="U656" s="8"/>
      <c r="V656" s="8"/>
      <c r="W656" s="8"/>
      <c r="X656" s="8"/>
      <c r="Y656" s="8"/>
      <c r="Z656" s="136"/>
      <c r="AA656" s="136"/>
      <c r="AB656" s="8"/>
      <c r="AC656" s="8"/>
      <c r="AD656" s="8"/>
      <c r="AE656" s="8"/>
    </row>
    <row r="657" ht="15.75" customHeight="1">
      <c r="A657" s="8"/>
      <c r="B657" s="8"/>
      <c r="C657" s="8"/>
      <c r="D657" s="8"/>
      <c r="E657" s="8"/>
      <c r="F657" s="8"/>
      <c r="G657" s="136"/>
      <c r="H657" s="136"/>
      <c r="I657" s="132"/>
      <c r="J657" s="132"/>
      <c r="K657" s="132"/>
      <c r="L657" s="132"/>
      <c r="M657" s="132"/>
      <c r="N657" s="132"/>
      <c r="O657" s="8"/>
      <c r="P657" s="8"/>
      <c r="Q657" s="8"/>
      <c r="R657" s="8"/>
      <c r="S657" s="8"/>
      <c r="T657" s="8"/>
      <c r="U657" s="8"/>
      <c r="V657" s="8"/>
      <c r="W657" s="8"/>
      <c r="X657" s="8"/>
      <c r="Y657" s="8"/>
      <c r="Z657" s="136"/>
      <c r="AA657" s="136"/>
      <c r="AB657" s="8"/>
      <c r="AC657" s="8"/>
      <c r="AD657" s="8"/>
      <c r="AE657" s="8"/>
    </row>
    <row r="658" ht="15.75" customHeight="1">
      <c r="A658" s="8"/>
      <c r="B658" s="8"/>
      <c r="C658" s="8"/>
      <c r="D658" s="8"/>
      <c r="E658" s="8"/>
      <c r="F658" s="8"/>
      <c r="G658" s="136"/>
      <c r="H658" s="136"/>
      <c r="I658" s="132"/>
      <c r="J658" s="132"/>
      <c r="K658" s="132"/>
      <c r="L658" s="132"/>
      <c r="M658" s="132"/>
      <c r="N658" s="132"/>
      <c r="O658" s="8"/>
      <c r="P658" s="8"/>
      <c r="Q658" s="8"/>
      <c r="R658" s="8"/>
      <c r="S658" s="8"/>
      <c r="T658" s="8"/>
      <c r="U658" s="8"/>
      <c r="V658" s="8"/>
      <c r="W658" s="8"/>
      <c r="X658" s="8"/>
      <c r="Y658" s="8"/>
      <c r="Z658" s="136"/>
      <c r="AA658" s="136"/>
      <c r="AB658" s="8"/>
      <c r="AC658" s="8"/>
      <c r="AD658" s="8"/>
      <c r="AE658" s="8"/>
    </row>
    <row r="659" ht="15.75" customHeight="1">
      <c r="A659" s="8"/>
      <c r="B659" s="8"/>
      <c r="C659" s="8"/>
      <c r="D659" s="8"/>
      <c r="E659" s="8"/>
      <c r="F659" s="8"/>
      <c r="G659" s="136"/>
      <c r="H659" s="136"/>
      <c r="I659" s="132"/>
      <c r="J659" s="132"/>
      <c r="K659" s="132"/>
      <c r="L659" s="132"/>
      <c r="M659" s="132"/>
      <c r="N659" s="132"/>
      <c r="O659" s="8"/>
      <c r="P659" s="8"/>
      <c r="Q659" s="8"/>
      <c r="R659" s="8"/>
      <c r="S659" s="8"/>
      <c r="T659" s="8"/>
      <c r="U659" s="8"/>
      <c r="V659" s="8"/>
      <c r="W659" s="8"/>
      <c r="X659" s="8"/>
      <c r="Y659" s="8"/>
      <c r="Z659" s="136"/>
      <c r="AA659" s="136"/>
      <c r="AB659" s="8"/>
      <c r="AC659" s="8"/>
      <c r="AD659" s="8"/>
      <c r="AE659" s="8"/>
    </row>
    <row r="660" ht="15.75" customHeight="1">
      <c r="A660" s="8"/>
      <c r="B660" s="8"/>
      <c r="C660" s="8"/>
      <c r="D660" s="8"/>
      <c r="E660" s="8"/>
      <c r="F660" s="8"/>
      <c r="G660" s="136"/>
      <c r="H660" s="136"/>
      <c r="I660" s="132"/>
      <c r="J660" s="132"/>
      <c r="K660" s="132"/>
      <c r="L660" s="132"/>
      <c r="M660" s="132"/>
      <c r="N660" s="132"/>
      <c r="O660" s="8"/>
      <c r="P660" s="8"/>
      <c r="Q660" s="8"/>
      <c r="R660" s="8"/>
      <c r="S660" s="8"/>
      <c r="T660" s="8"/>
      <c r="U660" s="8"/>
      <c r="V660" s="8"/>
      <c r="W660" s="8"/>
      <c r="X660" s="8"/>
      <c r="Y660" s="8"/>
      <c r="Z660" s="136"/>
      <c r="AA660" s="136"/>
      <c r="AB660" s="8"/>
      <c r="AC660" s="8"/>
      <c r="AD660" s="8"/>
      <c r="AE660" s="8"/>
    </row>
    <row r="661" ht="15.75" customHeight="1">
      <c r="A661" s="8"/>
      <c r="B661" s="8"/>
      <c r="C661" s="8"/>
      <c r="D661" s="8"/>
      <c r="E661" s="8"/>
      <c r="F661" s="8"/>
      <c r="G661" s="136"/>
      <c r="H661" s="136"/>
      <c r="I661" s="132"/>
      <c r="J661" s="132"/>
      <c r="K661" s="132"/>
      <c r="L661" s="132"/>
      <c r="M661" s="132"/>
      <c r="N661" s="132"/>
      <c r="O661" s="8"/>
      <c r="P661" s="8"/>
      <c r="Q661" s="8"/>
      <c r="R661" s="8"/>
      <c r="S661" s="8"/>
      <c r="T661" s="8"/>
      <c r="U661" s="8"/>
      <c r="V661" s="8"/>
      <c r="W661" s="8"/>
      <c r="X661" s="8"/>
      <c r="Y661" s="8"/>
      <c r="Z661" s="136"/>
      <c r="AA661" s="136"/>
      <c r="AB661" s="8"/>
      <c r="AC661" s="8"/>
      <c r="AD661" s="8"/>
      <c r="AE661" s="8"/>
    </row>
    <row r="662" ht="15.75" customHeight="1">
      <c r="A662" s="8"/>
      <c r="B662" s="8"/>
      <c r="C662" s="8"/>
      <c r="D662" s="8"/>
      <c r="E662" s="8"/>
      <c r="F662" s="8"/>
      <c r="G662" s="136"/>
      <c r="H662" s="136"/>
      <c r="I662" s="132"/>
      <c r="J662" s="132"/>
      <c r="K662" s="132"/>
      <c r="L662" s="132"/>
      <c r="M662" s="132"/>
      <c r="N662" s="132"/>
      <c r="O662" s="8"/>
      <c r="P662" s="8"/>
      <c r="Q662" s="8"/>
      <c r="R662" s="8"/>
      <c r="S662" s="8"/>
      <c r="T662" s="8"/>
      <c r="U662" s="8"/>
      <c r="V662" s="8"/>
      <c r="W662" s="8"/>
      <c r="X662" s="8"/>
      <c r="Y662" s="8"/>
      <c r="Z662" s="136"/>
      <c r="AA662" s="136"/>
      <c r="AB662" s="8"/>
      <c r="AC662" s="8"/>
      <c r="AD662" s="8"/>
      <c r="AE662" s="8"/>
    </row>
    <row r="663" ht="15.75" customHeight="1">
      <c r="A663" s="8"/>
      <c r="B663" s="8"/>
      <c r="C663" s="8"/>
      <c r="D663" s="8"/>
      <c r="E663" s="8"/>
      <c r="F663" s="8"/>
      <c r="G663" s="136"/>
      <c r="H663" s="136"/>
      <c r="I663" s="132"/>
      <c r="J663" s="132"/>
      <c r="K663" s="132"/>
      <c r="L663" s="132"/>
      <c r="M663" s="132"/>
      <c r="N663" s="132"/>
      <c r="O663" s="8"/>
      <c r="P663" s="8"/>
      <c r="Q663" s="8"/>
      <c r="R663" s="8"/>
      <c r="S663" s="8"/>
      <c r="T663" s="8"/>
      <c r="U663" s="8"/>
      <c r="V663" s="8"/>
      <c r="W663" s="8"/>
      <c r="X663" s="8"/>
      <c r="Y663" s="8"/>
      <c r="Z663" s="136"/>
      <c r="AA663" s="136"/>
      <c r="AB663" s="8"/>
      <c r="AC663" s="8"/>
      <c r="AD663" s="8"/>
      <c r="AE663" s="8"/>
    </row>
    <row r="664" ht="15.75" customHeight="1">
      <c r="A664" s="8"/>
      <c r="B664" s="8"/>
      <c r="C664" s="8"/>
      <c r="D664" s="8"/>
      <c r="E664" s="8"/>
      <c r="F664" s="8"/>
      <c r="G664" s="136"/>
      <c r="H664" s="136"/>
      <c r="I664" s="132"/>
      <c r="J664" s="132"/>
      <c r="K664" s="132"/>
      <c r="L664" s="132"/>
      <c r="M664" s="132"/>
      <c r="N664" s="132"/>
      <c r="O664" s="8"/>
      <c r="P664" s="8"/>
      <c r="Q664" s="8"/>
      <c r="R664" s="8"/>
      <c r="S664" s="8"/>
      <c r="T664" s="8"/>
      <c r="U664" s="8"/>
      <c r="V664" s="8"/>
      <c r="W664" s="8"/>
      <c r="X664" s="8"/>
      <c r="Y664" s="8"/>
      <c r="Z664" s="136"/>
      <c r="AA664" s="136"/>
      <c r="AB664" s="8"/>
      <c r="AC664" s="8"/>
      <c r="AD664" s="8"/>
      <c r="AE664" s="8"/>
    </row>
    <row r="665" ht="15.75" customHeight="1">
      <c r="A665" s="8"/>
      <c r="B665" s="8"/>
      <c r="C665" s="8"/>
      <c r="D665" s="8"/>
      <c r="E665" s="8"/>
      <c r="F665" s="8"/>
      <c r="G665" s="136"/>
      <c r="H665" s="136"/>
      <c r="I665" s="132"/>
      <c r="J665" s="132"/>
      <c r="K665" s="132"/>
      <c r="L665" s="132"/>
      <c r="M665" s="132"/>
      <c r="N665" s="132"/>
      <c r="O665" s="8"/>
      <c r="P665" s="8"/>
      <c r="Q665" s="8"/>
      <c r="R665" s="8"/>
      <c r="S665" s="8"/>
      <c r="T665" s="8"/>
      <c r="U665" s="8"/>
      <c r="V665" s="8"/>
      <c r="W665" s="8"/>
      <c r="X665" s="8"/>
      <c r="Y665" s="8"/>
      <c r="Z665" s="136"/>
      <c r="AA665" s="136"/>
      <c r="AB665" s="8"/>
      <c r="AC665" s="8"/>
      <c r="AD665" s="8"/>
      <c r="AE665" s="8"/>
    </row>
    <row r="666" ht="15.75" customHeight="1">
      <c r="A666" s="8"/>
      <c r="B666" s="8"/>
      <c r="C666" s="8"/>
      <c r="D666" s="8"/>
      <c r="E666" s="8"/>
      <c r="F666" s="8"/>
      <c r="G666" s="136"/>
      <c r="H666" s="136"/>
      <c r="I666" s="132"/>
      <c r="J666" s="132"/>
      <c r="K666" s="132"/>
      <c r="L666" s="132"/>
      <c r="M666" s="132"/>
      <c r="N666" s="132"/>
      <c r="O666" s="8"/>
      <c r="P666" s="8"/>
      <c r="Q666" s="8"/>
      <c r="R666" s="8"/>
      <c r="S666" s="8"/>
      <c r="T666" s="8"/>
      <c r="U666" s="8"/>
      <c r="V666" s="8"/>
      <c r="W666" s="8"/>
      <c r="X666" s="8"/>
      <c r="Y666" s="8"/>
      <c r="Z666" s="136"/>
      <c r="AA666" s="136"/>
      <c r="AB666" s="8"/>
      <c r="AC666" s="8"/>
      <c r="AD666" s="8"/>
      <c r="AE666" s="8"/>
    </row>
    <row r="667" ht="15.75" customHeight="1">
      <c r="A667" s="8"/>
      <c r="B667" s="8"/>
      <c r="C667" s="8"/>
      <c r="D667" s="8"/>
      <c r="E667" s="8"/>
      <c r="F667" s="8"/>
      <c r="G667" s="136"/>
      <c r="H667" s="136"/>
      <c r="I667" s="132"/>
      <c r="J667" s="132"/>
      <c r="K667" s="132"/>
      <c r="L667" s="132"/>
      <c r="M667" s="132"/>
      <c r="N667" s="132"/>
      <c r="O667" s="8"/>
      <c r="P667" s="8"/>
      <c r="Q667" s="8"/>
      <c r="R667" s="8"/>
      <c r="S667" s="8"/>
      <c r="T667" s="8"/>
      <c r="U667" s="8"/>
      <c r="V667" s="8"/>
      <c r="W667" s="8"/>
      <c r="X667" s="8"/>
      <c r="Y667" s="8"/>
      <c r="Z667" s="136"/>
      <c r="AA667" s="136"/>
      <c r="AB667" s="8"/>
      <c r="AC667" s="8"/>
      <c r="AD667" s="8"/>
      <c r="AE667" s="8"/>
    </row>
    <row r="668" ht="15.75" customHeight="1">
      <c r="A668" s="8"/>
      <c r="B668" s="8"/>
      <c r="C668" s="8"/>
      <c r="D668" s="8"/>
      <c r="E668" s="8"/>
      <c r="F668" s="8"/>
      <c r="G668" s="136"/>
      <c r="H668" s="136"/>
      <c r="I668" s="132"/>
      <c r="J668" s="132"/>
      <c r="K668" s="132"/>
      <c r="L668" s="132"/>
      <c r="M668" s="132"/>
      <c r="N668" s="132"/>
      <c r="O668" s="8"/>
      <c r="P668" s="8"/>
      <c r="Q668" s="8"/>
      <c r="R668" s="8"/>
      <c r="S668" s="8"/>
      <c r="T668" s="8"/>
      <c r="U668" s="8"/>
      <c r="V668" s="8"/>
      <c r="W668" s="8"/>
      <c r="X668" s="8"/>
      <c r="Y668" s="8"/>
      <c r="Z668" s="136"/>
      <c r="AA668" s="136"/>
      <c r="AB668" s="8"/>
      <c r="AC668" s="8"/>
      <c r="AD668" s="8"/>
      <c r="AE668" s="8"/>
    </row>
    <row r="669" ht="15.75" customHeight="1">
      <c r="A669" s="8"/>
      <c r="B669" s="8"/>
      <c r="C669" s="8"/>
      <c r="D669" s="8"/>
      <c r="E669" s="8"/>
      <c r="F669" s="8"/>
      <c r="G669" s="136"/>
      <c r="H669" s="136"/>
      <c r="I669" s="132"/>
      <c r="J669" s="132"/>
      <c r="K669" s="132"/>
      <c r="L669" s="132"/>
      <c r="M669" s="132"/>
      <c r="N669" s="132"/>
      <c r="O669" s="8"/>
      <c r="P669" s="8"/>
      <c r="Q669" s="8"/>
      <c r="R669" s="8"/>
      <c r="S669" s="8"/>
      <c r="T669" s="8"/>
      <c r="U669" s="8"/>
      <c r="V669" s="8"/>
      <c r="W669" s="8"/>
      <c r="X669" s="8"/>
      <c r="Y669" s="8"/>
      <c r="Z669" s="136"/>
      <c r="AA669" s="136"/>
      <c r="AB669" s="8"/>
      <c r="AC669" s="8"/>
      <c r="AD669" s="8"/>
      <c r="AE669" s="8"/>
    </row>
    <row r="670" ht="15.75" customHeight="1">
      <c r="A670" s="8"/>
      <c r="B670" s="8"/>
      <c r="C670" s="8"/>
      <c r="D670" s="8"/>
      <c r="E670" s="8"/>
      <c r="F670" s="8"/>
      <c r="G670" s="136"/>
      <c r="H670" s="136"/>
      <c r="I670" s="132"/>
      <c r="J670" s="132"/>
      <c r="K670" s="132"/>
      <c r="L670" s="132"/>
      <c r="M670" s="132"/>
      <c r="N670" s="132"/>
      <c r="O670" s="8"/>
      <c r="P670" s="8"/>
      <c r="Q670" s="8"/>
      <c r="R670" s="8"/>
      <c r="S670" s="8"/>
      <c r="T670" s="8"/>
      <c r="U670" s="8"/>
      <c r="V670" s="8"/>
      <c r="W670" s="8"/>
      <c r="X670" s="8"/>
      <c r="Y670" s="8"/>
      <c r="Z670" s="136"/>
      <c r="AA670" s="136"/>
      <c r="AB670" s="8"/>
      <c r="AC670" s="8"/>
      <c r="AD670" s="8"/>
      <c r="AE670" s="8"/>
    </row>
    <row r="671" ht="15.75" customHeight="1">
      <c r="A671" s="8"/>
      <c r="B671" s="8"/>
      <c r="C671" s="8"/>
      <c r="D671" s="8"/>
      <c r="E671" s="8"/>
      <c r="F671" s="8"/>
      <c r="G671" s="136"/>
      <c r="H671" s="136"/>
      <c r="I671" s="132"/>
      <c r="J671" s="132"/>
      <c r="K671" s="132"/>
      <c r="L671" s="132"/>
      <c r="M671" s="132"/>
      <c r="N671" s="132"/>
      <c r="O671" s="8"/>
      <c r="P671" s="8"/>
      <c r="Q671" s="8"/>
      <c r="R671" s="8"/>
      <c r="S671" s="8"/>
      <c r="T671" s="8"/>
      <c r="U671" s="8"/>
      <c r="V671" s="8"/>
      <c r="W671" s="8"/>
      <c r="X671" s="8"/>
      <c r="Y671" s="8"/>
      <c r="Z671" s="136"/>
      <c r="AA671" s="136"/>
      <c r="AB671" s="8"/>
      <c r="AC671" s="8"/>
      <c r="AD671" s="8"/>
      <c r="AE671" s="8"/>
    </row>
    <row r="672" ht="15.75" customHeight="1">
      <c r="A672" s="8"/>
      <c r="B672" s="8"/>
      <c r="C672" s="8"/>
      <c r="D672" s="8"/>
      <c r="E672" s="8"/>
      <c r="F672" s="8"/>
      <c r="G672" s="136"/>
      <c r="H672" s="136"/>
      <c r="I672" s="132"/>
      <c r="J672" s="132"/>
      <c r="K672" s="132"/>
      <c r="L672" s="132"/>
      <c r="M672" s="132"/>
      <c r="N672" s="132"/>
      <c r="O672" s="8"/>
      <c r="P672" s="8"/>
      <c r="Q672" s="8"/>
      <c r="R672" s="8"/>
      <c r="S672" s="8"/>
      <c r="T672" s="8"/>
      <c r="U672" s="8"/>
      <c r="V672" s="8"/>
      <c r="W672" s="8"/>
      <c r="X672" s="8"/>
      <c r="Y672" s="8"/>
      <c r="Z672" s="136"/>
      <c r="AA672" s="136"/>
      <c r="AB672" s="8"/>
      <c r="AC672" s="8"/>
      <c r="AD672" s="8"/>
      <c r="AE672" s="8"/>
    </row>
    <row r="673" ht="15.75" customHeight="1">
      <c r="A673" s="8"/>
      <c r="B673" s="8"/>
      <c r="C673" s="8"/>
      <c r="D673" s="8"/>
      <c r="E673" s="8"/>
      <c r="F673" s="8"/>
      <c r="G673" s="136"/>
      <c r="H673" s="136"/>
      <c r="I673" s="132"/>
      <c r="J673" s="132"/>
      <c r="K673" s="132"/>
      <c r="L673" s="132"/>
      <c r="M673" s="132"/>
      <c r="N673" s="132"/>
      <c r="O673" s="8"/>
      <c r="P673" s="8"/>
      <c r="Q673" s="8"/>
      <c r="R673" s="8"/>
      <c r="S673" s="8"/>
      <c r="T673" s="8"/>
      <c r="U673" s="8"/>
      <c r="V673" s="8"/>
      <c r="W673" s="8"/>
      <c r="X673" s="8"/>
      <c r="Y673" s="8"/>
      <c r="Z673" s="136"/>
      <c r="AA673" s="136"/>
      <c r="AB673" s="8"/>
      <c r="AC673" s="8"/>
      <c r="AD673" s="8"/>
      <c r="AE673" s="8"/>
    </row>
    <row r="674" ht="15.75" customHeight="1">
      <c r="A674" s="8"/>
      <c r="B674" s="8"/>
      <c r="C674" s="8"/>
      <c r="D674" s="8"/>
      <c r="E674" s="8"/>
      <c r="F674" s="8"/>
      <c r="G674" s="136"/>
      <c r="H674" s="136"/>
      <c r="I674" s="132"/>
      <c r="J674" s="132"/>
      <c r="K674" s="132"/>
      <c r="L674" s="132"/>
      <c r="M674" s="132"/>
      <c r="N674" s="132"/>
      <c r="O674" s="8"/>
      <c r="P674" s="8"/>
      <c r="Q674" s="8"/>
      <c r="R674" s="8"/>
      <c r="S674" s="8"/>
      <c r="T674" s="8"/>
      <c r="U674" s="8"/>
      <c r="V674" s="8"/>
      <c r="W674" s="8"/>
      <c r="X674" s="8"/>
      <c r="Y674" s="8"/>
      <c r="Z674" s="136"/>
      <c r="AA674" s="136"/>
      <c r="AB674" s="8"/>
      <c r="AC674" s="8"/>
      <c r="AD674" s="8"/>
      <c r="AE674" s="8"/>
    </row>
    <row r="675" ht="15.75" customHeight="1">
      <c r="A675" s="8"/>
      <c r="B675" s="8"/>
      <c r="C675" s="8"/>
      <c r="D675" s="8"/>
      <c r="E675" s="8"/>
      <c r="F675" s="8"/>
      <c r="G675" s="136"/>
      <c r="H675" s="136"/>
      <c r="I675" s="132"/>
      <c r="J675" s="132"/>
      <c r="K675" s="132"/>
      <c r="L675" s="132"/>
      <c r="M675" s="132"/>
      <c r="N675" s="132"/>
      <c r="O675" s="8"/>
      <c r="P675" s="8"/>
      <c r="Q675" s="8"/>
      <c r="R675" s="8"/>
      <c r="S675" s="8"/>
      <c r="T675" s="8"/>
      <c r="U675" s="8"/>
      <c r="V675" s="8"/>
      <c r="W675" s="8"/>
      <c r="X675" s="8"/>
      <c r="Y675" s="8"/>
      <c r="Z675" s="136"/>
      <c r="AA675" s="136"/>
      <c r="AB675" s="8"/>
      <c r="AC675" s="8"/>
      <c r="AD675" s="8"/>
      <c r="AE675" s="8"/>
    </row>
    <row r="676" ht="15.75" customHeight="1">
      <c r="A676" s="8"/>
      <c r="B676" s="8"/>
      <c r="C676" s="8"/>
      <c r="D676" s="8"/>
      <c r="E676" s="8"/>
      <c r="F676" s="8"/>
      <c r="G676" s="136"/>
      <c r="H676" s="136"/>
      <c r="I676" s="132"/>
      <c r="J676" s="132"/>
      <c r="K676" s="132"/>
      <c r="L676" s="132"/>
      <c r="M676" s="132"/>
      <c r="N676" s="132"/>
      <c r="O676" s="8"/>
      <c r="P676" s="8"/>
      <c r="Q676" s="8"/>
      <c r="R676" s="8"/>
      <c r="S676" s="8"/>
      <c r="T676" s="8"/>
      <c r="U676" s="8"/>
      <c r="V676" s="8"/>
      <c r="W676" s="8"/>
      <c r="X676" s="8"/>
      <c r="Y676" s="8"/>
      <c r="Z676" s="136"/>
      <c r="AA676" s="136"/>
      <c r="AB676" s="8"/>
      <c r="AC676" s="8"/>
      <c r="AD676" s="8"/>
      <c r="AE676" s="8"/>
    </row>
    <row r="677" ht="15.75" customHeight="1">
      <c r="A677" s="8"/>
      <c r="B677" s="8"/>
      <c r="C677" s="8"/>
      <c r="D677" s="8"/>
      <c r="E677" s="8"/>
      <c r="F677" s="8"/>
      <c r="G677" s="136"/>
      <c r="H677" s="136"/>
      <c r="I677" s="132"/>
      <c r="J677" s="132"/>
      <c r="K677" s="132"/>
      <c r="L677" s="132"/>
      <c r="M677" s="132"/>
      <c r="N677" s="132"/>
      <c r="O677" s="8"/>
      <c r="P677" s="8"/>
      <c r="Q677" s="8"/>
      <c r="R677" s="8"/>
      <c r="S677" s="8"/>
      <c r="T677" s="8"/>
      <c r="U677" s="8"/>
      <c r="V677" s="8"/>
      <c r="W677" s="8"/>
      <c r="X677" s="8"/>
      <c r="Y677" s="8"/>
      <c r="Z677" s="136"/>
      <c r="AA677" s="136"/>
      <c r="AB677" s="8"/>
      <c r="AC677" s="8"/>
      <c r="AD677" s="8"/>
      <c r="AE677" s="8"/>
    </row>
    <row r="678" ht="15.75" customHeight="1">
      <c r="A678" s="8"/>
      <c r="B678" s="8"/>
      <c r="C678" s="8"/>
      <c r="D678" s="8"/>
      <c r="E678" s="8"/>
      <c r="F678" s="8"/>
      <c r="G678" s="136"/>
      <c r="H678" s="136"/>
      <c r="I678" s="132"/>
      <c r="J678" s="132"/>
      <c r="K678" s="132"/>
      <c r="L678" s="132"/>
      <c r="M678" s="132"/>
      <c r="N678" s="132"/>
      <c r="O678" s="8"/>
      <c r="P678" s="8"/>
      <c r="Q678" s="8"/>
      <c r="R678" s="8"/>
      <c r="S678" s="8"/>
      <c r="T678" s="8"/>
      <c r="U678" s="8"/>
      <c r="V678" s="8"/>
      <c r="W678" s="8"/>
      <c r="X678" s="8"/>
      <c r="Y678" s="8"/>
      <c r="Z678" s="136"/>
      <c r="AA678" s="136"/>
      <c r="AB678" s="8"/>
      <c r="AC678" s="8"/>
      <c r="AD678" s="8"/>
      <c r="AE678" s="8"/>
    </row>
    <row r="679" ht="15.75" customHeight="1">
      <c r="A679" s="8"/>
      <c r="B679" s="8"/>
      <c r="C679" s="8"/>
      <c r="D679" s="8"/>
      <c r="E679" s="8"/>
      <c r="F679" s="8"/>
      <c r="G679" s="136"/>
      <c r="H679" s="136"/>
      <c r="I679" s="132"/>
      <c r="J679" s="132"/>
      <c r="K679" s="132"/>
      <c r="L679" s="132"/>
      <c r="M679" s="132"/>
      <c r="N679" s="132"/>
      <c r="O679" s="8"/>
      <c r="P679" s="8"/>
      <c r="Q679" s="8"/>
      <c r="R679" s="8"/>
      <c r="S679" s="8"/>
      <c r="T679" s="8"/>
      <c r="U679" s="8"/>
      <c r="V679" s="8"/>
      <c r="W679" s="8"/>
      <c r="X679" s="8"/>
      <c r="Y679" s="8"/>
      <c r="Z679" s="136"/>
      <c r="AA679" s="136"/>
      <c r="AB679" s="8"/>
      <c r="AC679" s="8"/>
      <c r="AD679" s="8"/>
      <c r="AE679" s="8"/>
    </row>
    <row r="680" ht="15.75" customHeight="1">
      <c r="A680" s="8"/>
      <c r="B680" s="8"/>
      <c r="C680" s="8"/>
      <c r="D680" s="8"/>
      <c r="E680" s="8"/>
      <c r="F680" s="8"/>
      <c r="G680" s="136"/>
      <c r="H680" s="136"/>
      <c r="I680" s="132"/>
      <c r="J680" s="132"/>
      <c r="K680" s="132"/>
      <c r="L680" s="132"/>
      <c r="M680" s="132"/>
      <c r="N680" s="132"/>
      <c r="O680" s="8"/>
      <c r="P680" s="8"/>
      <c r="Q680" s="8"/>
      <c r="R680" s="8"/>
      <c r="S680" s="8"/>
      <c r="T680" s="8"/>
      <c r="U680" s="8"/>
      <c r="V680" s="8"/>
      <c r="W680" s="8"/>
      <c r="X680" s="8"/>
      <c r="Y680" s="8"/>
      <c r="Z680" s="136"/>
      <c r="AA680" s="136"/>
      <c r="AB680" s="8"/>
      <c r="AC680" s="8"/>
      <c r="AD680" s="8"/>
      <c r="AE680" s="8"/>
    </row>
    <row r="681" ht="15.75" customHeight="1">
      <c r="A681" s="8"/>
      <c r="B681" s="8"/>
      <c r="C681" s="8"/>
      <c r="D681" s="8"/>
      <c r="E681" s="8"/>
      <c r="F681" s="8"/>
      <c r="G681" s="136"/>
      <c r="H681" s="136"/>
      <c r="I681" s="132"/>
      <c r="J681" s="132"/>
      <c r="K681" s="132"/>
      <c r="L681" s="132"/>
      <c r="M681" s="132"/>
      <c r="N681" s="132"/>
      <c r="O681" s="8"/>
      <c r="P681" s="8"/>
      <c r="Q681" s="8"/>
      <c r="R681" s="8"/>
      <c r="S681" s="8"/>
      <c r="T681" s="8"/>
      <c r="U681" s="8"/>
      <c r="V681" s="8"/>
      <c r="W681" s="8"/>
      <c r="X681" s="8"/>
      <c r="Y681" s="8"/>
      <c r="Z681" s="136"/>
      <c r="AA681" s="136"/>
      <c r="AB681" s="8"/>
      <c r="AC681" s="8"/>
      <c r="AD681" s="8"/>
      <c r="AE681" s="8"/>
    </row>
    <row r="682" ht="15.75" customHeight="1">
      <c r="A682" s="8"/>
      <c r="B682" s="8"/>
      <c r="C682" s="8"/>
      <c r="D682" s="8"/>
      <c r="E682" s="8"/>
      <c r="F682" s="8"/>
      <c r="G682" s="136"/>
      <c r="H682" s="136"/>
      <c r="I682" s="132"/>
      <c r="J682" s="132"/>
      <c r="K682" s="132"/>
      <c r="L682" s="132"/>
      <c r="M682" s="132"/>
      <c r="N682" s="132"/>
      <c r="O682" s="8"/>
      <c r="P682" s="8"/>
      <c r="Q682" s="8"/>
      <c r="R682" s="8"/>
      <c r="S682" s="8"/>
      <c r="T682" s="8"/>
      <c r="U682" s="8"/>
      <c r="V682" s="8"/>
      <c r="W682" s="8"/>
      <c r="X682" s="8"/>
      <c r="Y682" s="8"/>
      <c r="Z682" s="136"/>
      <c r="AA682" s="136"/>
      <c r="AB682" s="8"/>
      <c r="AC682" s="8"/>
      <c r="AD682" s="8"/>
      <c r="AE682" s="8"/>
    </row>
    <row r="683" ht="15.75" customHeight="1">
      <c r="A683" s="8"/>
      <c r="B683" s="8"/>
      <c r="C683" s="8"/>
      <c r="D683" s="8"/>
      <c r="E683" s="8"/>
      <c r="F683" s="8"/>
      <c r="G683" s="136"/>
      <c r="H683" s="136"/>
      <c r="I683" s="132"/>
      <c r="J683" s="132"/>
      <c r="K683" s="132"/>
      <c r="L683" s="132"/>
      <c r="M683" s="132"/>
      <c r="N683" s="132"/>
      <c r="O683" s="8"/>
      <c r="P683" s="8"/>
      <c r="Q683" s="8"/>
      <c r="R683" s="8"/>
      <c r="S683" s="8"/>
      <c r="T683" s="8"/>
      <c r="U683" s="8"/>
      <c r="V683" s="8"/>
      <c r="W683" s="8"/>
      <c r="X683" s="8"/>
      <c r="Y683" s="8"/>
      <c r="Z683" s="136"/>
      <c r="AA683" s="136"/>
      <c r="AB683" s="8"/>
      <c r="AC683" s="8"/>
      <c r="AD683" s="8"/>
      <c r="AE683" s="8"/>
    </row>
    <row r="684" ht="15.75" customHeight="1">
      <c r="A684" s="8"/>
      <c r="B684" s="8"/>
      <c r="C684" s="8"/>
      <c r="D684" s="8"/>
      <c r="E684" s="8"/>
      <c r="F684" s="8"/>
      <c r="G684" s="136"/>
      <c r="H684" s="136"/>
      <c r="I684" s="132"/>
      <c r="J684" s="132"/>
      <c r="K684" s="132"/>
      <c r="L684" s="132"/>
      <c r="M684" s="132"/>
      <c r="N684" s="132"/>
      <c r="O684" s="8"/>
      <c r="P684" s="8"/>
      <c r="Q684" s="8"/>
      <c r="R684" s="8"/>
      <c r="S684" s="8"/>
      <c r="T684" s="8"/>
      <c r="U684" s="8"/>
      <c r="V684" s="8"/>
      <c r="W684" s="8"/>
      <c r="X684" s="8"/>
      <c r="Y684" s="8"/>
      <c r="Z684" s="136"/>
      <c r="AA684" s="136"/>
      <c r="AB684" s="8"/>
      <c r="AC684" s="8"/>
      <c r="AD684" s="8"/>
      <c r="AE684" s="8"/>
    </row>
    <row r="685" ht="15.75" customHeight="1">
      <c r="A685" s="8"/>
      <c r="B685" s="8"/>
      <c r="C685" s="8"/>
      <c r="D685" s="8"/>
      <c r="E685" s="8"/>
      <c r="F685" s="8"/>
      <c r="G685" s="136"/>
      <c r="H685" s="136"/>
      <c r="I685" s="132"/>
      <c r="J685" s="132"/>
      <c r="K685" s="132"/>
      <c r="L685" s="132"/>
      <c r="M685" s="132"/>
      <c r="N685" s="132"/>
      <c r="O685" s="8"/>
      <c r="P685" s="8"/>
      <c r="Q685" s="8"/>
      <c r="R685" s="8"/>
      <c r="S685" s="8"/>
      <c r="T685" s="8"/>
      <c r="U685" s="8"/>
      <c r="V685" s="8"/>
      <c r="W685" s="8"/>
      <c r="X685" s="8"/>
      <c r="Y685" s="8"/>
      <c r="Z685" s="136"/>
      <c r="AA685" s="136"/>
      <c r="AB685" s="8"/>
      <c r="AC685" s="8"/>
      <c r="AD685" s="8"/>
      <c r="AE685" s="8"/>
    </row>
    <row r="686" ht="15.75" customHeight="1">
      <c r="A686" s="8"/>
      <c r="B686" s="8"/>
      <c r="C686" s="8"/>
      <c r="D686" s="8"/>
      <c r="E686" s="8"/>
      <c r="F686" s="8"/>
      <c r="G686" s="136"/>
      <c r="H686" s="136"/>
      <c r="I686" s="132"/>
      <c r="J686" s="132"/>
      <c r="K686" s="132"/>
      <c r="L686" s="132"/>
      <c r="M686" s="132"/>
      <c r="N686" s="132"/>
      <c r="O686" s="8"/>
      <c r="P686" s="8"/>
      <c r="Q686" s="8"/>
      <c r="R686" s="8"/>
      <c r="S686" s="8"/>
      <c r="T686" s="8"/>
      <c r="U686" s="8"/>
      <c r="V686" s="8"/>
      <c r="W686" s="8"/>
      <c r="X686" s="8"/>
      <c r="Y686" s="8"/>
      <c r="Z686" s="136"/>
      <c r="AA686" s="136"/>
      <c r="AB686" s="8"/>
      <c r="AC686" s="8"/>
      <c r="AD686" s="8"/>
      <c r="AE686" s="8"/>
    </row>
    <row r="687" ht="15.75" customHeight="1">
      <c r="A687" s="8"/>
      <c r="B687" s="8"/>
      <c r="C687" s="8"/>
      <c r="D687" s="8"/>
      <c r="E687" s="8"/>
      <c r="F687" s="8"/>
      <c r="G687" s="136"/>
      <c r="H687" s="136"/>
      <c r="I687" s="132"/>
      <c r="J687" s="132"/>
      <c r="K687" s="132"/>
      <c r="L687" s="132"/>
      <c r="M687" s="132"/>
      <c r="N687" s="132"/>
      <c r="O687" s="8"/>
      <c r="P687" s="8"/>
      <c r="Q687" s="8"/>
      <c r="R687" s="8"/>
      <c r="S687" s="8"/>
      <c r="T687" s="8"/>
      <c r="U687" s="8"/>
      <c r="V687" s="8"/>
      <c r="W687" s="8"/>
      <c r="X687" s="8"/>
      <c r="Y687" s="8"/>
      <c r="Z687" s="136"/>
      <c r="AA687" s="136"/>
      <c r="AB687" s="8"/>
      <c r="AC687" s="8"/>
      <c r="AD687" s="8"/>
      <c r="AE687" s="8"/>
    </row>
    <row r="688" ht="15.75" customHeight="1">
      <c r="A688" s="8"/>
      <c r="B688" s="8"/>
      <c r="C688" s="8"/>
      <c r="D688" s="8"/>
      <c r="E688" s="8"/>
      <c r="F688" s="8"/>
      <c r="G688" s="136"/>
      <c r="H688" s="136"/>
      <c r="I688" s="132"/>
      <c r="J688" s="132"/>
      <c r="K688" s="132"/>
      <c r="L688" s="132"/>
      <c r="M688" s="132"/>
      <c r="N688" s="132"/>
      <c r="O688" s="8"/>
      <c r="P688" s="8"/>
      <c r="Q688" s="8"/>
      <c r="R688" s="8"/>
      <c r="S688" s="8"/>
      <c r="T688" s="8"/>
      <c r="U688" s="8"/>
      <c r="V688" s="8"/>
      <c r="W688" s="8"/>
      <c r="X688" s="8"/>
      <c r="Y688" s="8"/>
      <c r="Z688" s="136"/>
      <c r="AA688" s="136"/>
      <c r="AB688" s="8"/>
      <c r="AC688" s="8"/>
      <c r="AD688" s="8"/>
      <c r="AE688" s="8"/>
    </row>
    <row r="689" ht="15.75" customHeight="1">
      <c r="A689" s="8"/>
      <c r="B689" s="8"/>
      <c r="C689" s="8"/>
      <c r="D689" s="8"/>
      <c r="E689" s="8"/>
      <c r="F689" s="8"/>
      <c r="G689" s="136"/>
      <c r="H689" s="136"/>
      <c r="I689" s="132"/>
      <c r="J689" s="132"/>
      <c r="K689" s="132"/>
      <c r="L689" s="132"/>
      <c r="M689" s="132"/>
      <c r="N689" s="132"/>
      <c r="O689" s="8"/>
      <c r="P689" s="8"/>
      <c r="Q689" s="8"/>
      <c r="R689" s="8"/>
      <c r="S689" s="8"/>
      <c r="T689" s="8"/>
      <c r="U689" s="8"/>
      <c r="V689" s="8"/>
      <c r="W689" s="8"/>
      <c r="X689" s="8"/>
      <c r="Y689" s="8"/>
      <c r="Z689" s="136"/>
      <c r="AA689" s="136"/>
      <c r="AB689" s="8"/>
      <c r="AC689" s="8"/>
      <c r="AD689" s="8"/>
      <c r="AE689" s="8"/>
    </row>
    <row r="690" ht="15.75" customHeight="1">
      <c r="A690" s="8"/>
      <c r="B690" s="8"/>
      <c r="C690" s="8"/>
      <c r="D690" s="8"/>
      <c r="E690" s="8"/>
      <c r="F690" s="8"/>
      <c r="G690" s="136"/>
      <c r="H690" s="136"/>
      <c r="I690" s="132"/>
      <c r="J690" s="132"/>
      <c r="K690" s="132"/>
      <c r="L690" s="132"/>
      <c r="M690" s="132"/>
      <c r="N690" s="132"/>
      <c r="O690" s="8"/>
      <c r="P690" s="8"/>
      <c r="Q690" s="8"/>
      <c r="R690" s="8"/>
      <c r="S690" s="8"/>
      <c r="T690" s="8"/>
      <c r="U690" s="8"/>
      <c r="V690" s="8"/>
      <c r="W690" s="8"/>
      <c r="X690" s="8"/>
      <c r="Y690" s="8"/>
      <c r="Z690" s="136"/>
      <c r="AA690" s="136"/>
      <c r="AB690" s="8"/>
      <c r="AC690" s="8"/>
      <c r="AD690" s="8"/>
      <c r="AE690" s="8"/>
    </row>
    <row r="691" ht="15.75" customHeight="1">
      <c r="A691" s="8"/>
      <c r="B691" s="8"/>
      <c r="C691" s="8"/>
      <c r="D691" s="8"/>
      <c r="E691" s="8"/>
      <c r="F691" s="8"/>
      <c r="G691" s="136"/>
      <c r="H691" s="136"/>
      <c r="I691" s="132"/>
      <c r="J691" s="132"/>
      <c r="K691" s="132"/>
      <c r="L691" s="132"/>
      <c r="M691" s="132"/>
      <c r="N691" s="132"/>
      <c r="O691" s="8"/>
      <c r="P691" s="8"/>
      <c r="Q691" s="8"/>
      <c r="R691" s="8"/>
      <c r="S691" s="8"/>
      <c r="T691" s="8"/>
      <c r="U691" s="8"/>
      <c r="V691" s="8"/>
      <c r="W691" s="8"/>
      <c r="X691" s="8"/>
      <c r="Y691" s="8"/>
      <c r="Z691" s="136"/>
      <c r="AA691" s="136"/>
      <c r="AB691" s="8"/>
      <c r="AC691" s="8"/>
      <c r="AD691" s="8"/>
      <c r="AE691" s="8"/>
    </row>
    <row r="692" ht="15.75" customHeight="1">
      <c r="A692" s="8"/>
      <c r="B692" s="8"/>
      <c r="C692" s="8"/>
      <c r="D692" s="8"/>
      <c r="E692" s="8"/>
      <c r="F692" s="8"/>
      <c r="G692" s="136"/>
      <c r="H692" s="136"/>
      <c r="I692" s="132"/>
      <c r="J692" s="132"/>
      <c r="K692" s="132"/>
      <c r="L692" s="132"/>
      <c r="M692" s="132"/>
      <c r="N692" s="132"/>
      <c r="O692" s="8"/>
      <c r="P692" s="8"/>
      <c r="Q692" s="8"/>
      <c r="R692" s="8"/>
      <c r="S692" s="8"/>
      <c r="T692" s="8"/>
      <c r="U692" s="8"/>
      <c r="V692" s="8"/>
      <c r="W692" s="8"/>
      <c r="X692" s="8"/>
      <c r="Y692" s="8"/>
      <c r="Z692" s="136"/>
      <c r="AA692" s="136"/>
      <c r="AB692" s="8"/>
      <c r="AC692" s="8"/>
      <c r="AD692" s="8"/>
      <c r="AE692" s="8"/>
    </row>
    <row r="693" ht="15.75" customHeight="1">
      <c r="A693" s="8"/>
      <c r="B693" s="8"/>
      <c r="C693" s="8"/>
      <c r="D693" s="8"/>
      <c r="E693" s="8"/>
      <c r="F693" s="8"/>
      <c r="G693" s="136"/>
      <c r="H693" s="136"/>
      <c r="I693" s="132"/>
      <c r="J693" s="132"/>
      <c r="K693" s="132"/>
      <c r="L693" s="132"/>
      <c r="M693" s="132"/>
      <c r="N693" s="132"/>
      <c r="O693" s="8"/>
      <c r="P693" s="8"/>
      <c r="Q693" s="8"/>
      <c r="R693" s="8"/>
      <c r="S693" s="8"/>
      <c r="T693" s="8"/>
      <c r="U693" s="8"/>
      <c r="V693" s="8"/>
      <c r="W693" s="8"/>
      <c r="X693" s="8"/>
      <c r="Y693" s="8"/>
      <c r="Z693" s="136"/>
      <c r="AA693" s="136"/>
      <c r="AB693" s="8"/>
      <c r="AC693" s="8"/>
      <c r="AD693" s="8"/>
      <c r="AE693" s="8"/>
    </row>
    <row r="694" ht="15.75" customHeight="1">
      <c r="A694" s="8"/>
      <c r="B694" s="8"/>
      <c r="C694" s="8"/>
      <c r="D694" s="8"/>
      <c r="E694" s="8"/>
      <c r="F694" s="8"/>
      <c r="G694" s="136"/>
      <c r="H694" s="136"/>
      <c r="I694" s="132"/>
      <c r="J694" s="132"/>
      <c r="K694" s="132"/>
      <c r="L694" s="132"/>
      <c r="M694" s="132"/>
      <c r="N694" s="132"/>
      <c r="O694" s="8"/>
      <c r="P694" s="8"/>
      <c r="Q694" s="8"/>
      <c r="R694" s="8"/>
      <c r="S694" s="8"/>
      <c r="T694" s="8"/>
      <c r="U694" s="8"/>
      <c r="V694" s="8"/>
      <c r="W694" s="8"/>
      <c r="X694" s="8"/>
      <c r="Y694" s="8"/>
      <c r="Z694" s="136"/>
      <c r="AA694" s="136"/>
      <c r="AB694" s="8"/>
      <c r="AC694" s="8"/>
      <c r="AD694" s="8"/>
      <c r="AE694" s="8"/>
    </row>
    <row r="695" ht="15.75" customHeight="1">
      <c r="A695" s="8"/>
      <c r="B695" s="8"/>
      <c r="C695" s="8"/>
      <c r="D695" s="8"/>
      <c r="E695" s="8"/>
      <c r="F695" s="8"/>
      <c r="G695" s="136"/>
      <c r="H695" s="136"/>
      <c r="I695" s="132"/>
      <c r="J695" s="132"/>
      <c r="K695" s="132"/>
      <c r="L695" s="132"/>
      <c r="M695" s="132"/>
      <c r="N695" s="132"/>
      <c r="O695" s="8"/>
      <c r="P695" s="8"/>
      <c r="Q695" s="8"/>
      <c r="R695" s="8"/>
      <c r="S695" s="8"/>
      <c r="T695" s="8"/>
      <c r="U695" s="8"/>
      <c r="V695" s="8"/>
      <c r="W695" s="8"/>
      <c r="X695" s="8"/>
      <c r="Y695" s="8"/>
      <c r="Z695" s="136"/>
      <c r="AA695" s="136"/>
      <c r="AB695" s="8"/>
      <c r="AC695" s="8"/>
      <c r="AD695" s="8"/>
      <c r="AE695" s="8"/>
    </row>
    <row r="696" ht="15.75" customHeight="1">
      <c r="A696" s="8"/>
      <c r="B696" s="8"/>
      <c r="C696" s="8"/>
      <c r="D696" s="8"/>
      <c r="E696" s="8"/>
      <c r="F696" s="8"/>
      <c r="G696" s="136"/>
      <c r="H696" s="136"/>
      <c r="I696" s="132"/>
      <c r="J696" s="132"/>
      <c r="K696" s="132"/>
      <c r="L696" s="132"/>
      <c r="M696" s="132"/>
      <c r="N696" s="132"/>
      <c r="O696" s="8"/>
      <c r="P696" s="8"/>
      <c r="Q696" s="8"/>
      <c r="R696" s="8"/>
      <c r="S696" s="8"/>
      <c r="T696" s="8"/>
      <c r="U696" s="8"/>
      <c r="V696" s="8"/>
      <c r="W696" s="8"/>
      <c r="X696" s="8"/>
      <c r="Y696" s="8"/>
      <c r="Z696" s="136"/>
      <c r="AA696" s="136"/>
      <c r="AB696" s="8"/>
      <c r="AC696" s="8"/>
      <c r="AD696" s="8"/>
      <c r="AE696" s="8"/>
    </row>
    <row r="697" ht="15.75" customHeight="1">
      <c r="A697" s="8"/>
      <c r="B697" s="8"/>
      <c r="C697" s="8"/>
      <c r="D697" s="8"/>
      <c r="E697" s="8"/>
      <c r="F697" s="8"/>
      <c r="G697" s="136"/>
      <c r="H697" s="136"/>
      <c r="I697" s="132"/>
      <c r="J697" s="132"/>
      <c r="K697" s="132"/>
      <c r="L697" s="132"/>
      <c r="M697" s="132"/>
      <c r="N697" s="132"/>
      <c r="O697" s="8"/>
      <c r="P697" s="8"/>
      <c r="Q697" s="8"/>
      <c r="R697" s="8"/>
      <c r="S697" s="8"/>
      <c r="T697" s="8"/>
      <c r="U697" s="8"/>
      <c r="V697" s="8"/>
      <c r="W697" s="8"/>
      <c r="X697" s="8"/>
      <c r="Y697" s="8"/>
      <c r="Z697" s="136"/>
      <c r="AA697" s="136"/>
      <c r="AB697" s="8"/>
      <c r="AC697" s="8"/>
      <c r="AD697" s="8"/>
      <c r="AE697" s="8"/>
    </row>
    <row r="698" ht="15.75" customHeight="1">
      <c r="A698" s="8"/>
      <c r="B698" s="8"/>
      <c r="C698" s="8"/>
      <c r="D698" s="8"/>
      <c r="E698" s="8"/>
      <c r="F698" s="8"/>
      <c r="G698" s="136"/>
      <c r="H698" s="136"/>
      <c r="I698" s="132"/>
      <c r="J698" s="132"/>
      <c r="K698" s="132"/>
      <c r="L698" s="132"/>
      <c r="M698" s="132"/>
      <c r="N698" s="132"/>
      <c r="O698" s="8"/>
      <c r="P698" s="8"/>
      <c r="Q698" s="8"/>
      <c r="R698" s="8"/>
      <c r="S698" s="8"/>
      <c r="T698" s="8"/>
      <c r="U698" s="8"/>
      <c r="V698" s="8"/>
      <c r="W698" s="8"/>
      <c r="X698" s="8"/>
      <c r="Y698" s="8"/>
      <c r="Z698" s="136"/>
      <c r="AA698" s="136"/>
      <c r="AB698" s="8"/>
      <c r="AC698" s="8"/>
      <c r="AD698" s="8"/>
      <c r="AE698" s="8"/>
    </row>
    <row r="699" ht="15.75" customHeight="1">
      <c r="A699" s="8"/>
      <c r="B699" s="8"/>
      <c r="C699" s="8"/>
      <c r="D699" s="8"/>
      <c r="E699" s="8"/>
      <c r="F699" s="8"/>
      <c r="G699" s="136"/>
      <c r="H699" s="136"/>
      <c r="I699" s="132"/>
      <c r="J699" s="132"/>
      <c r="K699" s="132"/>
      <c r="L699" s="132"/>
      <c r="M699" s="132"/>
      <c r="N699" s="132"/>
      <c r="O699" s="8"/>
      <c r="P699" s="8"/>
      <c r="Q699" s="8"/>
      <c r="R699" s="8"/>
      <c r="S699" s="8"/>
      <c r="T699" s="8"/>
      <c r="U699" s="8"/>
      <c r="V699" s="8"/>
      <c r="W699" s="8"/>
      <c r="X699" s="8"/>
      <c r="Y699" s="8"/>
      <c r="Z699" s="136"/>
      <c r="AA699" s="136"/>
      <c r="AB699" s="8"/>
      <c r="AC699" s="8"/>
      <c r="AD699" s="8"/>
      <c r="AE699" s="8"/>
    </row>
    <row r="700" ht="15.75" customHeight="1">
      <c r="A700" s="8"/>
      <c r="B700" s="8"/>
      <c r="C700" s="8"/>
      <c r="D700" s="8"/>
      <c r="E700" s="8"/>
      <c r="F700" s="8"/>
      <c r="G700" s="136"/>
      <c r="H700" s="136"/>
      <c r="I700" s="132"/>
      <c r="J700" s="132"/>
      <c r="K700" s="132"/>
      <c r="L700" s="132"/>
      <c r="M700" s="132"/>
      <c r="N700" s="132"/>
      <c r="O700" s="8"/>
      <c r="P700" s="8"/>
      <c r="Q700" s="8"/>
      <c r="R700" s="8"/>
      <c r="S700" s="8"/>
      <c r="T700" s="8"/>
      <c r="U700" s="8"/>
      <c r="V700" s="8"/>
      <c r="W700" s="8"/>
      <c r="X700" s="8"/>
      <c r="Y700" s="8"/>
      <c r="Z700" s="136"/>
      <c r="AA700" s="136"/>
      <c r="AB700" s="8"/>
      <c r="AC700" s="8"/>
      <c r="AD700" s="8"/>
      <c r="AE700" s="8"/>
    </row>
    <row r="701" ht="15.75" customHeight="1">
      <c r="A701" s="8"/>
      <c r="B701" s="8"/>
      <c r="C701" s="8"/>
      <c r="D701" s="8"/>
      <c r="E701" s="8"/>
      <c r="F701" s="8"/>
      <c r="G701" s="136"/>
      <c r="H701" s="136"/>
      <c r="I701" s="132"/>
      <c r="J701" s="132"/>
      <c r="K701" s="132"/>
      <c r="L701" s="132"/>
      <c r="M701" s="132"/>
      <c r="N701" s="132"/>
      <c r="O701" s="8"/>
      <c r="P701" s="8"/>
      <c r="Q701" s="8"/>
      <c r="R701" s="8"/>
      <c r="S701" s="8"/>
      <c r="T701" s="8"/>
      <c r="U701" s="8"/>
      <c r="V701" s="8"/>
      <c r="W701" s="8"/>
      <c r="X701" s="8"/>
      <c r="Y701" s="8"/>
      <c r="Z701" s="136"/>
      <c r="AA701" s="136"/>
      <c r="AB701" s="8"/>
      <c r="AC701" s="8"/>
      <c r="AD701" s="8"/>
      <c r="AE701" s="8"/>
    </row>
    <row r="702" ht="15.75" customHeight="1">
      <c r="A702" s="8"/>
      <c r="B702" s="8"/>
      <c r="C702" s="8"/>
      <c r="D702" s="8"/>
      <c r="E702" s="8"/>
      <c r="F702" s="8"/>
      <c r="G702" s="136"/>
      <c r="H702" s="136"/>
      <c r="I702" s="132"/>
      <c r="J702" s="132"/>
      <c r="K702" s="132"/>
      <c r="L702" s="132"/>
      <c r="M702" s="132"/>
      <c r="N702" s="132"/>
      <c r="O702" s="8"/>
      <c r="P702" s="8"/>
      <c r="Q702" s="8"/>
      <c r="R702" s="8"/>
      <c r="S702" s="8"/>
      <c r="T702" s="8"/>
      <c r="U702" s="8"/>
      <c r="V702" s="8"/>
      <c r="W702" s="8"/>
      <c r="X702" s="8"/>
      <c r="Y702" s="8"/>
      <c r="Z702" s="136"/>
      <c r="AA702" s="136"/>
      <c r="AB702" s="8"/>
      <c r="AC702" s="8"/>
      <c r="AD702" s="8"/>
      <c r="AE702" s="8"/>
    </row>
    <row r="703" ht="15.75" customHeight="1">
      <c r="A703" s="8"/>
      <c r="B703" s="8"/>
      <c r="C703" s="8"/>
      <c r="D703" s="8"/>
      <c r="E703" s="8"/>
      <c r="F703" s="8"/>
      <c r="G703" s="136"/>
      <c r="H703" s="136"/>
      <c r="I703" s="132"/>
      <c r="J703" s="132"/>
      <c r="K703" s="132"/>
      <c r="L703" s="132"/>
      <c r="M703" s="132"/>
      <c r="N703" s="132"/>
      <c r="O703" s="8"/>
      <c r="P703" s="8"/>
      <c r="Q703" s="8"/>
      <c r="R703" s="8"/>
      <c r="S703" s="8"/>
      <c r="T703" s="8"/>
      <c r="U703" s="8"/>
      <c r="V703" s="8"/>
      <c r="W703" s="8"/>
      <c r="X703" s="8"/>
      <c r="Y703" s="8"/>
      <c r="Z703" s="136"/>
      <c r="AA703" s="136"/>
      <c r="AB703" s="8"/>
      <c r="AC703" s="8"/>
      <c r="AD703" s="8"/>
      <c r="AE703" s="8"/>
    </row>
    <row r="704" ht="15.75" customHeight="1">
      <c r="A704" s="8"/>
      <c r="B704" s="8"/>
      <c r="C704" s="8"/>
      <c r="D704" s="8"/>
      <c r="E704" s="8"/>
      <c r="F704" s="8"/>
      <c r="G704" s="136"/>
      <c r="H704" s="136"/>
      <c r="I704" s="132"/>
      <c r="J704" s="132"/>
      <c r="K704" s="132"/>
      <c r="L704" s="132"/>
      <c r="M704" s="132"/>
      <c r="N704" s="132"/>
      <c r="O704" s="8"/>
      <c r="P704" s="8"/>
      <c r="Q704" s="8"/>
      <c r="R704" s="8"/>
      <c r="S704" s="8"/>
      <c r="T704" s="8"/>
      <c r="U704" s="8"/>
      <c r="V704" s="8"/>
      <c r="W704" s="8"/>
      <c r="X704" s="8"/>
      <c r="Y704" s="8"/>
      <c r="Z704" s="136"/>
      <c r="AA704" s="136"/>
      <c r="AB704" s="8"/>
      <c r="AC704" s="8"/>
      <c r="AD704" s="8"/>
      <c r="AE704" s="8"/>
    </row>
    <row r="705" ht="15.75" customHeight="1">
      <c r="A705" s="8"/>
      <c r="B705" s="8"/>
      <c r="C705" s="8"/>
      <c r="D705" s="8"/>
      <c r="E705" s="8"/>
      <c r="F705" s="8"/>
      <c r="G705" s="136"/>
      <c r="H705" s="136"/>
      <c r="I705" s="132"/>
      <c r="J705" s="132"/>
      <c r="K705" s="132"/>
      <c r="L705" s="132"/>
      <c r="M705" s="132"/>
      <c r="N705" s="132"/>
      <c r="O705" s="8"/>
      <c r="P705" s="8"/>
      <c r="Q705" s="8"/>
      <c r="R705" s="8"/>
      <c r="S705" s="8"/>
      <c r="T705" s="8"/>
      <c r="U705" s="8"/>
      <c r="V705" s="8"/>
      <c r="W705" s="8"/>
      <c r="X705" s="8"/>
      <c r="Y705" s="8"/>
      <c r="Z705" s="136"/>
      <c r="AA705" s="136"/>
      <c r="AB705" s="8"/>
      <c r="AC705" s="8"/>
      <c r="AD705" s="8"/>
      <c r="AE705" s="8"/>
    </row>
    <row r="706" ht="15.75" customHeight="1">
      <c r="A706" s="8"/>
      <c r="B706" s="8"/>
      <c r="C706" s="8"/>
      <c r="D706" s="8"/>
      <c r="E706" s="8"/>
      <c r="F706" s="8"/>
      <c r="G706" s="136"/>
      <c r="H706" s="136"/>
      <c r="I706" s="132"/>
      <c r="J706" s="132"/>
      <c r="K706" s="132"/>
      <c r="L706" s="132"/>
      <c r="M706" s="132"/>
      <c r="N706" s="132"/>
      <c r="O706" s="8"/>
      <c r="P706" s="8"/>
      <c r="Q706" s="8"/>
      <c r="R706" s="8"/>
      <c r="S706" s="8"/>
      <c r="T706" s="8"/>
      <c r="U706" s="8"/>
      <c r="V706" s="8"/>
      <c r="W706" s="8"/>
      <c r="X706" s="8"/>
      <c r="Y706" s="8"/>
      <c r="Z706" s="136"/>
      <c r="AA706" s="136"/>
      <c r="AB706" s="8"/>
      <c r="AC706" s="8"/>
      <c r="AD706" s="8"/>
      <c r="AE706" s="8"/>
    </row>
    <row r="707" ht="15.75" customHeight="1">
      <c r="A707" s="8"/>
      <c r="B707" s="8"/>
      <c r="C707" s="8"/>
      <c r="D707" s="8"/>
      <c r="E707" s="8"/>
      <c r="F707" s="8"/>
      <c r="G707" s="136"/>
      <c r="H707" s="136"/>
      <c r="I707" s="132"/>
      <c r="J707" s="132"/>
      <c r="K707" s="132"/>
      <c r="L707" s="132"/>
      <c r="M707" s="132"/>
      <c r="N707" s="132"/>
      <c r="O707" s="8"/>
      <c r="P707" s="8"/>
      <c r="Q707" s="8"/>
      <c r="R707" s="8"/>
      <c r="S707" s="8"/>
      <c r="T707" s="8"/>
      <c r="U707" s="8"/>
      <c r="V707" s="8"/>
      <c r="W707" s="8"/>
      <c r="X707" s="8"/>
      <c r="Y707" s="8"/>
      <c r="Z707" s="136"/>
      <c r="AA707" s="136"/>
      <c r="AB707" s="8"/>
      <c r="AC707" s="8"/>
      <c r="AD707" s="8"/>
      <c r="AE707" s="8"/>
    </row>
    <row r="708" ht="15.75" customHeight="1">
      <c r="A708" s="8"/>
      <c r="B708" s="8"/>
      <c r="C708" s="8"/>
      <c r="D708" s="8"/>
      <c r="E708" s="8"/>
      <c r="F708" s="8"/>
      <c r="G708" s="136"/>
      <c r="H708" s="136"/>
      <c r="I708" s="132"/>
      <c r="J708" s="132"/>
      <c r="K708" s="132"/>
      <c r="L708" s="132"/>
      <c r="M708" s="132"/>
      <c r="N708" s="132"/>
      <c r="O708" s="8"/>
      <c r="P708" s="8"/>
      <c r="Q708" s="8"/>
      <c r="R708" s="8"/>
      <c r="S708" s="8"/>
      <c r="T708" s="8"/>
      <c r="U708" s="8"/>
      <c r="V708" s="8"/>
      <c r="W708" s="8"/>
      <c r="X708" s="8"/>
      <c r="Y708" s="8"/>
      <c r="Z708" s="136"/>
      <c r="AA708" s="136"/>
      <c r="AB708" s="8"/>
      <c r="AC708" s="8"/>
      <c r="AD708" s="8"/>
      <c r="AE708" s="8"/>
    </row>
    <row r="709" ht="15.75" customHeight="1">
      <c r="A709" s="8"/>
      <c r="B709" s="8"/>
      <c r="C709" s="8"/>
      <c r="D709" s="8"/>
      <c r="E709" s="8"/>
      <c r="F709" s="8"/>
      <c r="G709" s="136"/>
      <c r="H709" s="136"/>
      <c r="I709" s="132"/>
      <c r="J709" s="132"/>
      <c r="K709" s="132"/>
      <c r="L709" s="132"/>
      <c r="M709" s="132"/>
      <c r="N709" s="132"/>
      <c r="O709" s="8"/>
      <c r="P709" s="8"/>
      <c r="Q709" s="8"/>
      <c r="R709" s="8"/>
      <c r="S709" s="8"/>
      <c r="T709" s="8"/>
      <c r="U709" s="8"/>
      <c r="V709" s="8"/>
      <c r="W709" s="8"/>
      <c r="X709" s="8"/>
      <c r="Y709" s="8"/>
      <c r="Z709" s="136"/>
      <c r="AA709" s="136"/>
      <c r="AB709" s="8"/>
      <c r="AC709" s="8"/>
      <c r="AD709" s="8"/>
      <c r="AE709" s="8"/>
    </row>
    <row r="710" ht="15.75" customHeight="1">
      <c r="A710" s="8"/>
      <c r="B710" s="8"/>
      <c r="C710" s="8"/>
      <c r="D710" s="8"/>
      <c r="E710" s="8"/>
      <c r="F710" s="8"/>
      <c r="G710" s="136"/>
      <c r="H710" s="136"/>
      <c r="I710" s="132"/>
      <c r="J710" s="132"/>
      <c r="K710" s="132"/>
      <c r="L710" s="132"/>
      <c r="M710" s="132"/>
      <c r="N710" s="132"/>
      <c r="O710" s="8"/>
      <c r="P710" s="8"/>
      <c r="Q710" s="8"/>
      <c r="R710" s="8"/>
      <c r="S710" s="8"/>
      <c r="T710" s="8"/>
      <c r="U710" s="8"/>
      <c r="V710" s="8"/>
      <c r="W710" s="8"/>
      <c r="X710" s="8"/>
      <c r="Y710" s="8"/>
      <c r="Z710" s="136"/>
      <c r="AA710" s="136"/>
      <c r="AB710" s="8"/>
      <c r="AC710" s="8"/>
      <c r="AD710" s="8"/>
      <c r="AE710" s="8"/>
    </row>
    <row r="711" ht="15.75" customHeight="1">
      <c r="A711" s="8"/>
      <c r="B711" s="8"/>
      <c r="C711" s="8"/>
      <c r="D711" s="8"/>
      <c r="E711" s="8"/>
      <c r="F711" s="8"/>
      <c r="G711" s="136"/>
      <c r="H711" s="136"/>
      <c r="I711" s="132"/>
      <c r="J711" s="132"/>
      <c r="K711" s="132"/>
      <c r="L711" s="132"/>
      <c r="M711" s="132"/>
      <c r="N711" s="132"/>
      <c r="O711" s="8"/>
      <c r="P711" s="8"/>
      <c r="Q711" s="8"/>
      <c r="R711" s="8"/>
      <c r="S711" s="8"/>
      <c r="T711" s="8"/>
      <c r="U711" s="8"/>
      <c r="V711" s="8"/>
      <c r="W711" s="8"/>
      <c r="X711" s="8"/>
      <c r="Y711" s="8"/>
      <c r="Z711" s="136"/>
      <c r="AA711" s="136"/>
      <c r="AB711" s="8"/>
      <c r="AC711" s="8"/>
      <c r="AD711" s="8"/>
      <c r="AE711" s="8"/>
    </row>
    <row r="712" ht="15.75" customHeight="1">
      <c r="A712" s="8"/>
      <c r="B712" s="8"/>
      <c r="C712" s="8"/>
      <c r="D712" s="8"/>
      <c r="E712" s="8"/>
      <c r="F712" s="8"/>
      <c r="G712" s="136"/>
      <c r="H712" s="136"/>
      <c r="I712" s="132"/>
      <c r="J712" s="132"/>
      <c r="K712" s="132"/>
      <c r="L712" s="132"/>
      <c r="M712" s="132"/>
      <c r="N712" s="132"/>
      <c r="O712" s="8"/>
      <c r="P712" s="8"/>
      <c r="Q712" s="8"/>
      <c r="R712" s="8"/>
      <c r="S712" s="8"/>
      <c r="T712" s="8"/>
      <c r="U712" s="8"/>
      <c r="V712" s="8"/>
      <c r="W712" s="8"/>
      <c r="X712" s="8"/>
      <c r="Y712" s="8"/>
      <c r="Z712" s="136"/>
      <c r="AA712" s="136"/>
      <c r="AB712" s="8"/>
      <c r="AC712" s="8"/>
      <c r="AD712" s="8"/>
      <c r="AE712" s="8"/>
    </row>
    <row r="713" ht="15.75" customHeight="1">
      <c r="A713" s="8"/>
      <c r="B713" s="8"/>
      <c r="C713" s="8"/>
      <c r="D713" s="8"/>
      <c r="E713" s="8"/>
      <c r="F713" s="8"/>
      <c r="G713" s="136"/>
      <c r="H713" s="136"/>
      <c r="I713" s="132"/>
      <c r="J713" s="132"/>
      <c r="K713" s="132"/>
      <c r="L713" s="132"/>
      <c r="M713" s="132"/>
      <c r="N713" s="132"/>
      <c r="O713" s="8"/>
      <c r="P713" s="8"/>
      <c r="Q713" s="8"/>
      <c r="R713" s="8"/>
      <c r="S713" s="8"/>
      <c r="T713" s="8"/>
      <c r="U713" s="8"/>
      <c r="V713" s="8"/>
      <c r="W713" s="8"/>
      <c r="X713" s="8"/>
      <c r="Y713" s="8"/>
      <c r="Z713" s="136"/>
      <c r="AA713" s="136"/>
      <c r="AB713" s="8"/>
      <c r="AC713" s="8"/>
      <c r="AD713" s="8"/>
      <c r="AE713" s="8"/>
    </row>
    <row r="714" ht="15.75" customHeight="1">
      <c r="A714" s="8"/>
      <c r="B714" s="8"/>
      <c r="C714" s="8"/>
      <c r="D714" s="8"/>
      <c r="E714" s="8"/>
      <c r="F714" s="8"/>
      <c r="G714" s="136"/>
      <c r="H714" s="136"/>
      <c r="I714" s="132"/>
      <c r="J714" s="132"/>
      <c r="K714" s="132"/>
      <c r="L714" s="132"/>
      <c r="M714" s="132"/>
      <c r="N714" s="132"/>
      <c r="O714" s="8"/>
      <c r="P714" s="8"/>
      <c r="Q714" s="8"/>
      <c r="R714" s="8"/>
      <c r="S714" s="8"/>
      <c r="T714" s="8"/>
      <c r="U714" s="8"/>
      <c r="V714" s="8"/>
      <c r="W714" s="8"/>
      <c r="X714" s="8"/>
      <c r="Y714" s="8"/>
      <c r="Z714" s="136"/>
      <c r="AA714" s="136"/>
      <c r="AB714" s="8"/>
      <c r="AC714" s="8"/>
      <c r="AD714" s="8"/>
      <c r="AE714" s="8"/>
    </row>
    <row r="715" ht="15.75" customHeight="1">
      <c r="A715" s="8"/>
      <c r="B715" s="8"/>
      <c r="C715" s="8"/>
      <c r="D715" s="8"/>
      <c r="E715" s="8"/>
      <c r="F715" s="8"/>
      <c r="G715" s="136"/>
      <c r="H715" s="136"/>
      <c r="I715" s="132"/>
      <c r="J715" s="132"/>
      <c r="K715" s="132"/>
      <c r="L715" s="132"/>
      <c r="M715" s="132"/>
      <c r="N715" s="132"/>
      <c r="O715" s="8"/>
      <c r="P715" s="8"/>
      <c r="Q715" s="8"/>
      <c r="R715" s="8"/>
      <c r="S715" s="8"/>
      <c r="T715" s="8"/>
      <c r="U715" s="8"/>
      <c r="V715" s="8"/>
      <c r="W715" s="8"/>
      <c r="X715" s="8"/>
      <c r="Y715" s="8"/>
      <c r="Z715" s="136"/>
      <c r="AA715" s="136"/>
      <c r="AB715" s="8"/>
      <c r="AC715" s="8"/>
      <c r="AD715" s="8"/>
      <c r="AE715" s="8"/>
    </row>
    <row r="716" ht="15.75" customHeight="1">
      <c r="A716" s="8"/>
      <c r="B716" s="8"/>
      <c r="C716" s="8"/>
      <c r="D716" s="8"/>
      <c r="E716" s="8"/>
      <c r="F716" s="8"/>
      <c r="G716" s="136"/>
      <c r="H716" s="136"/>
      <c r="I716" s="132"/>
      <c r="J716" s="132"/>
      <c r="K716" s="132"/>
      <c r="L716" s="132"/>
      <c r="M716" s="132"/>
      <c r="N716" s="132"/>
      <c r="O716" s="8"/>
      <c r="P716" s="8"/>
      <c r="Q716" s="8"/>
      <c r="R716" s="8"/>
      <c r="S716" s="8"/>
      <c r="T716" s="8"/>
      <c r="U716" s="8"/>
      <c r="V716" s="8"/>
      <c r="W716" s="8"/>
      <c r="X716" s="8"/>
      <c r="Y716" s="8"/>
      <c r="Z716" s="136"/>
      <c r="AA716" s="136"/>
      <c r="AB716" s="8"/>
      <c r="AC716" s="8"/>
      <c r="AD716" s="8"/>
      <c r="AE716" s="8"/>
    </row>
    <row r="717" ht="15.75" customHeight="1">
      <c r="A717" s="8"/>
      <c r="B717" s="8"/>
      <c r="C717" s="8"/>
      <c r="D717" s="8"/>
      <c r="E717" s="8"/>
      <c r="F717" s="8"/>
      <c r="G717" s="136"/>
      <c r="H717" s="136"/>
      <c r="I717" s="132"/>
      <c r="J717" s="132"/>
      <c r="K717" s="132"/>
      <c r="L717" s="132"/>
      <c r="M717" s="132"/>
      <c r="N717" s="132"/>
      <c r="O717" s="8"/>
      <c r="P717" s="8"/>
      <c r="Q717" s="8"/>
      <c r="R717" s="8"/>
      <c r="S717" s="8"/>
      <c r="T717" s="8"/>
      <c r="U717" s="8"/>
      <c r="V717" s="8"/>
      <c r="W717" s="8"/>
      <c r="X717" s="8"/>
      <c r="Y717" s="8"/>
      <c r="Z717" s="136"/>
      <c r="AA717" s="136"/>
      <c r="AB717" s="8"/>
      <c r="AC717" s="8"/>
      <c r="AD717" s="8"/>
      <c r="AE717" s="8"/>
    </row>
    <row r="718" ht="15.75" customHeight="1">
      <c r="A718" s="8"/>
      <c r="B718" s="8"/>
      <c r="C718" s="8"/>
      <c r="D718" s="8"/>
      <c r="E718" s="8"/>
      <c r="F718" s="8"/>
      <c r="G718" s="136"/>
      <c r="H718" s="136"/>
      <c r="I718" s="132"/>
      <c r="J718" s="132"/>
      <c r="K718" s="132"/>
      <c r="L718" s="132"/>
      <c r="M718" s="132"/>
      <c r="N718" s="132"/>
      <c r="O718" s="8"/>
      <c r="P718" s="8"/>
      <c r="Q718" s="8"/>
      <c r="R718" s="8"/>
      <c r="S718" s="8"/>
      <c r="T718" s="8"/>
      <c r="U718" s="8"/>
      <c r="V718" s="8"/>
      <c r="W718" s="8"/>
      <c r="X718" s="8"/>
      <c r="Y718" s="8"/>
      <c r="Z718" s="136"/>
      <c r="AA718" s="136"/>
      <c r="AB718" s="8"/>
      <c r="AC718" s="8"/>
      <c r="AD718" s="8"/>
      <c r="AE718" s="8"/>
    </row>
    <row r="719" ht="15.75" customHeight="1">
      <c r="A719" s="8"/>
      <c r="B719" s="8"/>
      <c r="C719" s="8"/>
      <c r="D719" s="8"/>
      <c r="E719" s="8"/>
      <c r="F719" s="8"/>
      <c r="G719" s="136"/>
      <c r="H719" s="136"/>
      <c r="I719" s="132"/>
      <c r="J719" s="132"/>
      <c r="K719" s="132"/>
      <c r="L719" s="132"/>
      <c r="M719" s="132"/>
      <c r="N719" s="132"/>
      <c r="O719" s="8"/>
      <c r="P719" s="8"/>
      <c r="Q719" s="8"/>
      <c r="R719" s="8"/>
      <c r="S719" s="8"/>
      <c r="T719" s="8"/>
      <c r="U719" s="8"/>
      <c r="V719" s="8"/>
      <c r="W719" s="8"/>
      <c r="X719" s="8"/>
      <c r="Y719" s="8"/>
      <c r="Z719" s="136"/>
      <c r="AA719" s="136"/>
      <c r="AB719" s="8"/>
      <c r="AC719" s="8"/>
      <c r="AD719" s="8"/>
      <c r="AE719" s="8"/>
    </row>
    <row r="720" ht="15.75" customHeight="1">
      <c r="A720" s="8"/>
      <c r="B720" s="8"/>
      <c r="C720" s="8"/>
      <c r="D720" s="8"/>
      <c r="E720" s="8"/>
      <c r="F720" s="8"/>
      <c r="G720" s="136"/>
      <c r="H720" s="136"/>
      <c r="I720" s="132"/>
      <c r="J720" s="132"/>
      <c r="K720" s="132"/>
      <c r="L720" s="132"/>
      <c r="M720" s="132"/>
      <c r="N720" s="132"/>
      <c r="O720" s="8"/>
      <c r="P720" s="8"/>
      <c r="Q720" s="8"/>
      <c r="R720" s="8"/>
      <c r="S720" s="8"/>
      <c r="T720" s="8"/>
      <c r="U720" s="8"/>
      <c r="V720" s="8"/>
      <c r="W720" s="8"/>
      <c r="X720" s="8"/>
      <c r="Y720" s="8"/>
      <c r="Z720" s="136"/>
      <c r="AA720" s="136"/>
      <c r="AB720" s="8"/>
      <c r="AC720" s="8"/>
      <c r="AD720" s="8"/>
      <c r="AE720" s="8"/>
    </row>
    <row r="721" ht="15.75" customHeight="1">
      <c r="A721" s="8"/>
      <c r="B721" s="8"/>
      <c r="C721" s="8"/>
      <c r="D721" s="8"/>
      <c r="E721" s="8"/>
      <c r="F721" s="8"/>
      <c r="G721" s="136"/>
      <c r="H721" s="136"/>
      <c r="I721" s="132"/>
      <c r="J721" s="132"/>
      <c r="K721" s="132"/>
      <c r="L721" s="132"/>
      <c r="M721" s="132"/>
      <c r="N721" s="132"/>
      <c r="O721" s="8"/>
      <c r="P721" s="8"/>
      <c r="Q721" s="8"/>
      <c r="R721" s="8"/>
      <c r="S721" s="8"/>
      <c r="T721" s="8"/>
      <c r="U721" s="8"/>
      <c r="V721" s="8"/>
      <c r="W721" s="8"/>
      <c r="X721" s="8"/>
      <c r="Y721" s="8"/>
      <c r="Z721" s="136"/>
      <c r="AA721" s="136"/>
      <c r="AB721" s="8"/>
      <c r="AC721" s="8"/>
      <c r="AD721" s="8"/>
      <c r="AE721" s="8"/>
    </row>
    <row r="722" ht="15.75" customHeight="1">
      <c r="A722" s="8"/>
      <c r="B722" s="8"/>
      <c r="C722" s="8"/>
      <c r="D722" s="8"/>
      <c r="E722" s="8"/>
      <c r="F722" s="8"/>
      <c r="G722" s="136"/>
      <c r="H722" s="136"/>
      <c r="I722" s="132"/>
      <c r="J722" s="132"/>
      <c r="K722" s="132"/>
      <c r="L722" s="132"/>
      <c r="M722" s="132"/>
      <c r="N722" s="132"/>
      <c r="O722" s="8"/>
      <c r="P722" s="8"/>
      <c r="Q722" s="8"/>
      <c r="R722" s="8"/>
      <c r="S722" s="8"/>
      <c r="T722" s="8"/>
      <c r="U722" s="8"/>
      <c r="V722" s="8"/>
      <c r="W722" s="8"/>
      <c r="X722" s="8"/>
      <c r="Y722" s="8"/>
      <c r="Z722" s="136"/>
      <c r="AA722" s="136"/>
      <c r="AB722" s="8"/>
      <c r="AC722" s="8"/>
      <c r="AD722" s="8"/>
      <c r="AE722" s="8"/>
    </row>
    <row r="723" ht="15.75" customHeight="1">
      <c r="A723" s="8"/>
      <c r="B723" s="8"/>
      <c r="C723" s="8"/>
      <c r="D723" s="8"/>
      <c r="E723" s="8"/>
      <c r="F723" s="8"/>
      <c r="G723" s="136"/>
      <c r="H723" s="136"/>
      <c r="I723" s="132"/>
      <c r="J723" s="132"/>
      <c r="K723" s="132"/>
      <c r="L723" s="132"/>
      <c r="M723" s="132"/>
      <c r="N723" s="132"/>
      <c r="O723" s="8"/>
      <c r="P723" s="8"/>
      <c r="Q723" s="8"/>
      <c r="R723" s="8"/>
      <c r="S723" s="8"/>
      <c r="T723" s="8"/>
      <c r="U723" s="8"/>
      <c r="V723" s="8"/>
      <c r="W723" s="8"/>
      <c r="X723" s="8"/>
      <c r="Y723" s="8"/>
      <c r="Z723" s="136"/>
      <c r="AA723" s="136"/>
      <c r="AB723" s="8"/>
      <c r="AC723" s="8"/>
      <c r="AD723" s="8"/>
      <c r="AE723" s="8"/>
    </row>
    <row r="724" ht="15.75" customHeight="1">
      <c r="A724" s="8"/>
      <c r="B724" s="8"/>
      <c r="C724" s="8"/>
      <c r="D724" s="8"/>
      <c r="E724" s="8"/>
      <c r="F724" s="8"/>
      <c r="G724" s="136"/>
      <c r="H724" s="136"/>
      <c r="I724" s="132"/>
      <c r="J724" s="132"/>
      <c r="K724" s="132"/>
      <c r="L724" s="132"/>
      <c r="M724" s="132"/>
      <c r="N724" s="132"/>
      <c r="O724" s="8"/>
      <c r="P724" s="8"/>
      <c r="Q724" s="8"/>
      <c r="R724" s="8"/>
      <c r="S724" s="8"/>
      <c r="T724" s="8"/>
      <c r="U724" s="8"/>
      <c r="V724" s="8"/>
      <c r="W724" s="8"/>
      <c r="X724" s="8"/>
      <c r="Y724" s="8"/>
      <c r="Z724" s="136"/>
      <c r="AA724" s="136"/>
      <c r="AB724" s="8"/>
      <c r="AC724" s="8"/>
      <c r="AD724" s="8"/>
      <c r="AE724" s="8"/>
    </row>
    <row r="725" ht="15.75" customHeight="1">
      <c r="A725" s="8"/>
      <c r="B725" s="8"/>
      <c r="C725" s="8"/>
      <c r="D725" s="8"/>
      <c r="E725" s="8"/>
      <c r="F725" s="8"/>
      <c r="G725" s="136"/>
      <c r="H725" s="136"/>
      <c r="I725" s="132"/>
      <c r="J725" s="132"/>
      <c r="K725" s="132"/>
      <c r="L725" s="132"/>
      <c r="M725" s="132"/>
      <c r="N725" s="132"/>
      <c r="O725" s="8"/>
      <c r="P725" s="8"/>
      <c r="Q725" s="8"/>
      <c r="R725" s="8"/>
      <c r="S725" s="8"/>
      <c r="T725" s="8"/>
      <c r="U725" s="8"/>
      <c r="V725" s="8"/>
      <c r="W725" s="8"/>
      <c r="X725" s="8"/>
      <c r="Y725" s="8"/>
      <c r="Z725" s="136"/>
      <c r="AA725" s="136"/>
      <c r="AB725" s="8"/>
      <c r="AC725" s="8"/>
      <c r="AD725" s="8"/>
      <c r="AE725" s="8"/>
    </row>
    <row r="726" ht="15.75" customHeight="1">
      <c r="A726" s="8"/>
      <c r="B726" s="8"/>
      <c r="C726" s="8"/>
      <c r="D726" s="8"/>
      <c r="E726" s="8"/>
      <c r="F726" s="8"/>
      <c r="G726" s="136"/>
      <c r="H726" s="136"/>
      <c r="I726" s="132"/>
      <c r="J726" s="132"/>
      <c r="K726" s="132"/>
      <c r="L726" s="132"/>
      <c r="M726" s="132"/>
      <c r="N726" s="132"/>
      <c r="O726" s="8"/>
      <c r="P726" s="8"/>
      <c r="Q726" s="8"/>
      <c r="R726" s="8"/>
      <c r="S726" s="8"/>
      <c r="T726" s="8"/>
      <c r="U726" s="8"/>
      <c r="V726" s="8"/>
      <c r="W726" s="8"/>
      <c r="X726" s="8"/>
      <c r="Y726" s="8"/>
      <c r="Z726" s="136"/>
      <c r="AA726" s="136"/>
      <c r="AB726" s="8"/>
      <c r="AC726" s="8"/>
      <c r="AD726" s="8"/>
      <c r="AE726" s="8"/>
    </row>
    <row r="727" ht="15.75" customHeight="1">
      <c r="A727" s="8"/>
      <c r="B727" s="8"/>
      <c r="C727" s="8"/>
      <c r="D727" s="8"/>
      <c r="E727" s="8"/>
      <c r="F727" s="8"/>
      <c r="G727" s="136"/>
      <c r="H727" s="136"/>
      <c r="I727" s="132"/>
      <c r="J727" s="132"/>
      <c r="K727" s="132"/>
      <c r="L727" s="132"/>
      <c r="M727" s="132"/>
      <c r="N727" s="132"/>
      <c r="O727" s="8"/>
      <c r="P727" s="8"/>
      <c r="Q727" s="8"/>
      <c r="R727" s="8"/>
      <c r="S727" s="8"/>
      <c r="T727" s="8"/>
      <c r="U727" s="8"/>
      <c r="V727" s="8"/>
      <c r="W727" s="8"/>
      <c r="X727" s="8"/>
      <c r="Y727" s="8"/>
      <c r="Z727" s="136"/>
      <c r="AA727" s="136"/>
      <c r="AB727" s="8"/>
      <c r="AC727" s="8"/>
      <c r="AD727" s="8"/>
      <c r="AE727" s="8"/>
    </row>
    <row r="728" ht="15.75" customHeight="1">
      <c r="A728" s="8"/>
      <c r="B728" s="8"/>
      <c r="C728" s="8"/>
      <c r="D728" s="8"/>
      <c r="E728" s="8"/>
      <c r="F728" s="8"/>
      <c r="G728" s="136"/>
      <c r="H728" s="136"/>
      <c r="I728" s="132"/>
      <c r="J728" s="132"/>
      <c r="K728" s="132"/>
      <c r="L728" s="132"/>
      <c r="M728" s="132"/>
      <c r="N728" s="132"/>
      <c r="O728" s="8"/>
      <c r="P728" s="8"/>
      <c r="Q728" s="8"/>
      <c r="R728" s="8"/>
      <c r="S728" s="8"/>
      <c r="T728" s="8"/>
      <c r="U728" s="8"/>
      <c r="V728" s="8"/>
      <c r="W728" s="8"/>
      <c r="X728" s="8"/>
      <c r="Y728" s="8"/>
      <c r="Z728" s="136"/>
      <c r="AA728" s="136"/>
      <c r="AB728" s="8"/>
      <c r="AC728" s="8"/>
      <c r="AD728" s="8"/>
      <c r="AE728" s="8"/>
    </row>
    <row r="729" ht="15.75" customHeight="1">
      <c r="A729" s="8"/>
      <c r="B729" s="8"/>
      <c r="C729" s="8"/>
      <c r="D729" s="8"/>
      <c r="E729" s="8"/>
      <c r="F729" s="8"/>
      <c r="G729" s="136"/>
      <c r="H729" s="136"/>
      <c r="I729" s="132"/>
      <c r="J729" s="132"/>
      <c r="K729" s="132"/>
      <c r="L729" s="132"/>
      <c r="M729" s="132"/>
      <c r="N729" s="132"/>
      <c r="O729" s="8"/>
      <c r="P729" s="8"/>
      <c r="Q729" s="8"/>
      <c r="R729" s="8"/>
      <c r="S729" s="8"/>
      <c r="T729" s="8"/>
      <c r="U729" s="8"/>
      <c r="V729" s="8"/>
      <c r="W729" s="8"/>
      <c r="X729" s="8"/>
      <c r="Y729" s="8"/>
      <c r="Z729" s="136"/>
      <c r="AA729" s="136"/>
      <c r="AB729" s="8"/>
      <c r="AC729" s="8"/>
      <c r="AD729" s="8"/>
      <c r="AE729" s="8"/>
    </row>
    <row r="730" ht="15.75" customHeight="1">
      <c r="A730" s="8"/>
      <c r="B730" s="8"/>
      <c r="C730" s="8"/>
      <c r="D730" s="8"/>
      <c r="E730" s="8"/>
      <c r="F730" s="8"/>
      <c r="G730" s="136"/>
      <c r="H730" s="136"/>
      <c r="I730" s="132"/>
      <c r="J730" s="132"/>
      <c r="K730" s="132"/>
      <c r="L730" s="132"/>
      <c r="M730" s="132"/>
      <c r="N730" s="132"/>
      <c r="O730" s="8"/>
      <c r="P730" s="8"/>
      <c r="Q730" s="8"/>
      <c r="R730" s="8"/>
      <c r="S730" s="8"/>
      <c r="T730" s="8"/>
      <c r="U730" s="8"/>
      <c r="V730" s="8"/>
      <c r="W730" s="8"/>
      <c r="X730" s="8"/>
      <c r="Y730" s="8"/>
      <c r="Z730" s="136"/>
      <c r="AA730" s="136"/>
      <c r="AB730" s="8"/>
      <c r="AC730" s="8"/>
      <c r="AD730" s="8"/>
      <c r="AE730" s="8"/>
    </row>
    <row r="731" ht="15.75" customHeight="1">
      <c r="A731" s="8"/>
      <c r="B731" s="8"/>
      <c r="C731" s="8"/>
      <c r="D731" s="8"/>
      <c r="E731" s="8"/>
      <c r="F731" s="8"/>
      <c r="G731" s="136"/>
      <c r="H731" s="136"/>
      <c r="I731" s="132"/>
      <c r="J731" s="132"/>
      <c r="K731" s="132"/>
      <c r="L731" s="132"/>
      <c r="M731" s="132"/>
      <c r="N731" s="132"/>
      <c r="O731" s="8"/>
      <c r="P731" s="8"/>
      <c r="Q731" s="8"/>
      <c r="R731" s="8"/>
      <c r="S731" s="8"/>
      <c r="T731" s="8"/>
      <c r="U731" s="8"/>
      <c r="V731" s="8"/>
      <c r="W731" s="8"/>
      <c r="X731" s="8"/>
      <c r="Y731" s="8"/>
      <c r="Z731" s="136"/>
      <c r="AA731" s="136"/>
      <c r="AB731" s="8"/>
      <c r="AC731" s="8"/>
      <c r="AD731" s="8"/>
      <c r="AE731" s="8"/>
    </row>
    <row r="732" ht="15.75" customHeight="1">
      <c r="A732" s="8"/>
      <c r="B732" s="8"/>
      <c r="C732" s="8"/>
      <c r="D732" s="8"/>
      <c r="E732" s="8"/>
      <c r="F732" s="8"/>
      <c r="G732" s="136"/>
      <c r="H732" s="136"/>
      <c r="I732" s="132"/>
      <c r="J732" s="132"/>
      <c r="K732" s="132"/>
      <c r="L732" s="132"/>
      <c r="M732" s="132"/>
      <c r="N732" s="132"/>
      <c r="O732" s="8"/>
      <c r="P732" s="8"/>
      <c r="Q732" s="8"/>
      <c r="R732" s="8"/>
      <c r="S732" s="8"/>
      <c r="T732" s="8"/>
      <c r="U732" s="8"/>
      <c r="V732" s="8"/>
      <c r="W732" s="8"/>
      <c r="X732" s="8"/>
      <c r="Y732" s="8"/>
      <c r="Z732" s="136"/>
      <c r="AA732" s="136"/>
      <c r="AB732" s="8"/>
      <c r="AC732" s="8"/>
      <c r="AD732" s="8"/>
      <c r="AE732" s="8"/>
    </row>
    <row r="733" ht="15.75" customHeight="1">
      <c r="A733" s="8"/>
      <c r="B733" s="8"/>
      <c r="C733" s="8"/>
      <c r="D733" s="8"/>
      <c r="E733" s="8"/>
      <c r="F733" s="8"/>
      <c r="G733" s="136"/>
      <c r="H733" s="136"/>
      <c r="I733" s="132"/>
      <c r="J733" s="132"/>
      <c r="K733" s="132"/>
      <c r="L733" s="132"/>
      <c r="M733" s="132"/>
      <c r="N733" s="132"/>
      <c r="O733" s="8"/>
      <c r="P733" s="8"/>
      <c r="Q733" s="8"/>
      <c r="R733" s="8"/>
      <c r="S733" s="8"/>
      <c r="T733" s="8"/>
      <c r="U733" s="8"/>
      <c r="V733" s="8"/>
      <c r="W733" s="8"/>
      <c r="X733" s="8"/>
      <c r="Y733" s="8"/>
      <c r="Z733" s="136"/>
      <c r="AA733" s="136"/>
      <c r="AB733" s="8"/>
      <c r="AC733" s="8"/>
      <c r="AD733" s="8"/>
      <c r="AE733" s="8"/>
    </row>
    <row r="734" ht="15.75" customHeight="1">
      <c r="A734" s="8"/>
      <c r="B734" s="8"/>
      <c r="C734" s="8"/>
      <c r="D734" s="8"/>
      <c r="E734" s="8"/>
      <c r="F734" s="8"/>
      <c r="G734" s="136"/>
      <c r="H734" s="136"/>
      <c r="I734" s="132"/>
      <c r="J734" s="132"/>
      <c r="K734" s="132"/>
      <c r="L734" s="132"/>
      <c r="M734" s="132"/>
      <c r="N734" s="132"/>
      <c r="O734" s="8"/>
      <c r="P734" s="8"/>
      <c r="Q734" s="8"/>
      <c r="R734" s="8"/>
      <c r="S734" s="8"/>
      <c r="T734" s="8"/>
      <c r="U734" s="8"/>
      <c r="V734" s="8"/>
      <c r="W734" s="8"/>
      <c r="X734" s="8"/>
      <c r="Y734" s="8"/>
      <c r="Z734" s="136"/>
      <c r="AA734" s="136"/>
      <c r="AB734" s="8"/>
      <c r="AC734" s="8"/>
      <c r="AD734" s="8"/>
      <c r="AE734" s="8"/>
    </row>
    <row r="735" ht="15.75" customHeight="1">
      <c r="A735" s="8"/>
      <c r="B735" s="8"/>
      <c r="C735" s="8"/>
      <c r="D735" s="8"/>
      <c r="E735" s="8"/>
      <c r="F735" s="8"/>
      <c r="G735" s="136"/>
      <c r="H735" s="136"/>
      <c r="I735" s="132"/>
      <c r="J735" s="132"/>
      <c r="K735" s="132"/>
      <c r="L735" s="132"/>
      <c r="M735" s="132"/>
      <c r="N735" s="132"/>
      <c r="O735" s="8"/>
      <c r="P735" s="8"/>
      <c r="Q735" s="8"/>
      <c r="R735" s="8"/>
      <c r="S735" s="8"/>
      <c r="T735" s="8"/>
      <c r="U735" s="8"/>
      <c r="V735" s="8"/>
      <c r="W735" s="8"/>
      <c r="X735" s="8"/>
      <c r="Y735" s="8"/>
      <c r="Z735" s="136"/>
      <c r="AA735" s="136"/>
      <c r="AB735" s="8"/>
      <c r="AC735" s="8"/>
      <c r="AD735" s="8"/>
      <c r="AE735" s="8"/>
    </row>
    <row r="736" ht="15.75" customHeight="1">
      <c r="A736" s="8"/>
      <c r="B736" s="8"/>
      <c r="C736" s="8"/>
      <c r="D736" s="8"/>
      <c r="E736" s="8"/>
      <c r="F736" s="8"/>
      <c r="G736" s="136"/>
      <c r="H736" s="136"/>
      <c r="I736" s="132"/>
      <c r="J736" s="132"/>
      <c r="K736" s="132"/>
      <c r="L736" s="132"/>
      <c r="M736" s="132"/>
      <c r="N736" s="132"/>
      <c r="O736" s="8"/>
      <c r="P736" s="8"/>
      <c r="Q736" s="8"/>
      <c r="R736" s="8"/>
      <c r="S736" s="8"/>
      <c r="T736" s="8"/>
      <c r="U736" s="8"/>
      <c r="V736" s="8"/>
      <c r="W736" s="8"/>
      <c r="X736" s="8"/>
      <c r="Y736" s="8"/>
      <c r="Z736" s="136"/>
      <c r="AA736" s="136"/>
      <c r="AB736" s="8"/>
      <c r="AC736" s="8"/>
      <c r="AD736" s="8"/>
      <c r="AE736" s="8"/>
    </row>
    <row r="737" ht="15.75" customHeight="1">
      <c r="A737" s="8"/>
      <c r="B737" s="8"/>
      <c r="C737" s="8"/>
      <c r="D737" s="8"/>
      <c r="E737" s="8"/>
      <c r="F737" s="8"/>
      <c r="G737" s="136"/>
      <c r="H737" s="136"/>
      <c r="I737" s="132"/>
      <c r="J737" s="132"/>
      <c r="K737" s="132"/>
      <c r="L737" s="132"/>
      <c r="M737" s="132"/>
      <c r="N737" s="132"/>
      <c r="O737" s="8"/>
      <c r="P737" s="8"/>
      <c r="Q737" s="8"/>
      <c r="R737" s="8"/>
      <c r="S737" s="8"/>
      <c r="T737" s="8"/>
      <c r="U737" s="8"/>
      <c r="V737" s="8"/>
      <c r="W737" s="8"/>
      <c r="X737" s="8"/>
      <c r="Y737" s="8"/>
      <c r="Z737" s="136"/>
      <c r="AA737" s="136"/>
      <c r="AB737" s="8"/>
      <c r="AC737" s="8"/>
      <c r="AD737" s="8"/>
      <c r="AE737" s="8"/>
    </row>
    <row r="738" ht="15.75" customHeight="1">
      <c r="A738" s="8"/>
      <c r="B738" s="8"/>
      <c r="C738" s="8"/>
      <c r="D738" s="8"/>
      <c r="E738" s="8"/>
      <c r="F738" s="8"/>
      <c r="G738" s="136"/>
      <c r="H738" s="136"/>
      <c r="I738" s="132"/>
      <c r="J738" s="132"/>
      <c r="K738" s="132"/>
      <c r="L738" s="132"/>
      <c r="M738" s="132"/>
      <c r="N738" s="132"/>
      <c r="O738" s="8"/>
      <c r="P738" s="8"/>
      <c r="Q738" s="8"/>
      <c r="R738" s="8"/>
      <c r="S738" s="8"/>
      <c r="T738" s="8"/>
      <c r="U738" s="8"/>
      <c r="V738" s="8"/>
      <c r="W738" s="8"/>
      <c r="X738" s="8"/>
      <c r="Y738" s="8"/>
      <c r="Z738" s="136"/>
      <c r="AA738" s="136"/>
      <c r="AB738" s="8"/>
      <c r="AC738" s="8"/>
      <c r="AD738" s="8"/>
      <c r="AE738" s="8"/>
    </row>
    <row r="739" ht="15.75" customHeight="1">
      <c r="A739" s="8"/>
      <c r="B739" s="8"/>
      <c r="C739" s="8"/>
      <c r="D739" s="8"/>
      <c r="E739" s="8"/>
      <c r="F739" s="8"/>
      <c r="G739" s="136"/>
      <c r="H739" s="136"/>
      <c r="I739" s="132"/>
      <c r="J739" s="132"/>
      <c r="K739" s="132"/>
      <c r="L739" s="132"/>
      <c r="M739" s="132"/>
      <c r="N739" s="132"/>
      <c r="O739" s="8"/>
      <c r="P739" s="8"/>
      <c r="Q739" s="8"/>
      <c r="R739" s="8"/>
      <c r="S739" s="8"/>
      <c r="T739" s="8"/>
      <c r="U739" s="8"/>
      <c r="V739" s="8"/>
      <c r="W739" s="8"/>
      <c r="X739" s="8"/>
      <c r="Y739" s="8"/>
      <c r="Z739" s="136"/>
      <c r="AA739" s="136"/>
      <c r="AB739" s="8"/>
      <c r="AC739" s="8"/>
      <c r="AD739" s="8"/>
      <c r="AE739" s="8"/>
    </row>
    <row r="740" ht="15.75" customHeight="1">
      <c r="A740" s="8"/>
      <c r="B740" s="8"/>
      <c r="C740" s="8"/>
      <c r="D740" s="8"/>
      <c r="E740" s="8"/>
      <c r="F740" s="8"/>
      <c r="G740" s="136"/>
      <c r="H740" s="136"/>
      <c r="I740" s="132"/>
      <c r="J740" s="132"/>
      <c r="K740" s="132"/>
      <c r="L740" s="132"/>
      <c r="M740" s="132"/>
      <c r="N740" s="132"/>
      <c r="O740" s="8"/>
      <c r="P740" s="8"/>
      <c r="Q740" s="8"/>
      <c r="R740" s="8"/>
      <c r="S740" s="8"/>
      <c r="T740" s="8"/>
      <c r="U740" s="8"/>
      <c r="V740" s="8"/>
      <c r="W740" s="8"/>
      <c r="X740" s="8"/>
      <c r="Y740" s="8"/>
      <c r="Z740" s="136"/>
      <c r="AA740" s="136"/>
      <c r="AB740" s="8"/>
      <c r="AC740" s="8"/>
      <c r="AD740" s="8"/>
      <c r="AE740" s="8"/>
    </row>
    <row r="741" ht="15.75" customHeight="1">
      <c r="A741" s="8"/>
      <c r="B741" s="8"/>
      <c r="C741" s="8"/>
      <c r="D741" s="8"/>
      <c r="E741" s="8"/>
      <c r="F741" s="8"/>
      <c r="G741" s="136"/>
      <c r="H741" s="136"/>
      <c r="I741" s="132"/>
      <c r="J741" s="132"/>
      <c r="K741" s="132"/>
      <c r="L741" s="132"/>
      <c r="M741" s="132"/>
      <c r="N741" s="132"/>
      <c r="O741" s="8"/>
      <c r="P741" s="8"/>
      <c r="Q741" s="8"/>
      <c r="R741" s="8"/>
      <c r="S741" s="8"/>
      <c r="T741" s="8"/>
      <c r="U741" s="8"/>
      <c r="V741" s="8"/>
      <c r="W741" s="8"/>
      <c r="X741" s="8"/>
      <c r="Y741" s="8"/>
      <c r="Z741" s="136"/>
      <c r="AA741" s="136"/>
      <c r="AB741" s="8"/>
      <c r="AC741" s="8"/>
      <c r="AD741" s="8"/>
      <c r="AE741" s="8"/>
    </row>
    <row r="742" ht="15.75" customHeight="1">
      <c r="A742" s="8"/>
      <c r="B742" s="8"/>
      <c r="C742" s="8"/>
      <c r="D742" s="8"/>
      <c r="E742" s="8"/>
      <c r="F742" s="8"/>
      <c r="G742" s="136"/>
      <c r="H742" s="136"/>
      <c r="I742" s="132"/>
      <c r="J742" s="132"/>
      <c r="K742" s="132"/>
      <c r="L742" s="132"/>
      <c r="M742" s="132"/>
      <c r="N742" s="132"/>
      <c r="O742" s="8"/>
      <c r="P742" s="8"/>
      <c r="Q742" s="8"/>
      <c r="R742" s="8"/>
      <c r="S742" s="8"/>
      <c r="T742" s="8"/>
      <c r="U742" s="8"/>
      <c r="V742" s="8"/>
      <c r="W742" s="8"/>
      <c r="X742" s="8"/>
      <c r="Y742" s="8"/>
      <c r="Z742" s="136"/>
      <c r="AA742" s="136"/>
      <c r="AB742" s="8"/>
      <c r="AC742" s="8"/>
      <c r="AD742" s="8"/>
      <c r="AE742" s="8"/>
    </row>
    <row r="743" ht="15.75" customHeight="1">
      <c r="A743" s="8"/>
      <c r="B743" s="8"/>
      <c r="C743" s="8"/>
      <c r="D743" s="8"/>
      <c r="E743" s="8"/>
      <c r="F743" s="8"/>
      <c r="G743" s="136"/>
      <c r="H743" s="136"/>
      <c r="I743" s="132"/>
      <c r="J743" s="132"/>
      <c r="K743" s="132"/>
      <c r="L743" s="132"/>
      <c r="M743" s="132"/>
      <c r="N743" s="132"/>
      <c r="O743" s="8"/>
      <c r="P743" s="8"/>
      <c r="Q743" s="8"/>
      <c r="R743" s="8"/>
      <c r="S743" s="8"/>
      <c r="T743" s="8"/>
      <c r="U743" s="8"/>
      <c r="V743" s="8"/>
      <c r="W743" s="8"/>
      <c r="X743" s="8"/>
      <c r="Y743" s="8"/>
      <c r="Z743" s="136"/>
      <c r="AA743" s="136"/>
      <c r="AB743" s="8"/>
      <c r="AC743" s="8"/>
      <c r="AD743" s="8"/>
      <c r="AE743" s="8"/>
    </row>
    <row r="744" ht="15.75" customHeight="1">
      <c r="A744" s="8"/>
      <c r="B744" s="8"/>
      <c r="C744" s="8"/>
      <c r="D744" s="8"/>
      <c r="E744" s="8"/>
      <c r="F744" s="8"/>
      <c r="G744" s="136"/>
      <c r="H744" s="136"/>
      <c r="I744" s="132"/>
      <c r="J744" s="132"/>
      <c r="K744" s="132"/>
      <c r="L744" s="132"/>
      <c r="M744" s="132"/>
      <c r="N744" s="132"/>
      <c r="O744" s="8"/>
      <c r="P744" s="8"/>
      <c r="Q744" s="8"/>
      <c r="R744" s="8"/>
      <c r="S744" s="8"/>
      <c r="T744" s="8"/>
      <c r="U744" s="8"/>
      <c r="V744" s="8"/>
      <c r="W744" s="8"/>
      <c r="X744" s="8"/>
      <c r="Y744" s="8"/>
      <c r="Z744" s="136"/>
      <c r="AA744" s="136"/>
      <c r="AB744" s="8"/>
      <c r="AC744" s="8"/>
      <c r="AD744" s="8"/>
      <c r="AE744" s="8"/>
    </row>
    <row r="745" ht="15.75" customHeight="1">
      <c r="A745" s="8"/>
      <c r="B745" s="8"/>
      <c r="C745" s="8"/>
      <c r="D745" s="8"/>
      <c r="E745" s="8"/>
      <c r="F745" s="8"/>
      <c r="G745" s="136"/>
      <c r="H745" s="136"/>
      <c r="I745" s="132"/>
      <c r="J745" s="132"/>
      <c r="K745" s="132"/>
      <c r="L745" s="132"/>
      <c r="M745" s="132"/>
      <c r="N745" s="132"/>
      <c r="O745" s="8"/>
      <c r="P745" s="8"/>
      <c r="Q745" s="8"/>
      <c r="R745" s="8"/>
      <c r="S745" s="8"/>
      <c r="T745" s="8"/>
      <c r="U745" s="8"/>
      <c r="V745" s="8"/>
      <c r="W745" s="8"/>
      <c r="X745" s="8"/>
      <c r="Y745" s="8"/>
      <c r="Z745" s="136"/>
      <c r="AA745" s="136"/>
      <c r="AB745" s="8"/>
      <c r="AC745" s="8"/>
      <c r="AD745" s="8"/>
      <c r="AE745" s="8"/>
    </row>
    <row r="746" ht="15.75" customHeight="1">
      <c r="A746" s="8"/>
      <c r="B746" s="8"/>
      <c r="C746" s="8"/>
      <c r="D746" s="8"/>
      <c r="E746" s="8"/>
      <c r="F746" s="8"/>
      <c r="G746" s="136"/>
      <c r="H746" s="136"/>
      <c r="I746" s="132"/>
      <c r="J746" s="132"/>
      <c r="K746" s="132"/>
      <c r="L746" s="132"/>
      <c r="M746" s="132"/>
      <c r="N746" s="132"/>
      <c r="O746" s="8"/>
      <c r="P746" s="8"/>
      <c r="Q746" s="8"/>
      <c r="R746" s="8"/>
      <c r="S746" s="8"/>
      <c r="T746" s="8"/>
      <c r="U746" s="8"/>
      <c r="V746" s="8"/>
      <c r="W746" s="8"/>
      <c r="X746" s="8"/>
      <c r="Y746" s="8"/>
      <c r="Z746" s="136"/>
      <c r="AA746" s="136"/>
      <c r="AB746" s="8"/>
      <c r="AC746" s="8"/>
      <c r="AD746" s="8"/>
      <c r="AE746" s="8"/>
    </row>
    <row r="747" ht="15.75" customHeight="1">
      <c r="A747" s="8"/>
      <c r="B747" s="8"/>
      <c r="C747" s="8"/>
      <c r="D747" s="8"/>
      <c r="E747" s="8"/>
      <c r="F747" s="8"/>
      <c r="G747" s="136"/>
      <c r="H747" s="136"/>
      <c r="I747" s="132"/>
      <c r="J747" s="132"/>
      <c r="K747" s="132"/>
      <c r="L747" s="132"/>
      <c r="M747" s="132"/>
      <c r="N747" s="132"/>
      <c r="O747" s="8"/>
      <c r="P747" s="8"/>
      <c r="Q747" s="8"/>
      <c r="R747" s="8"/>
      <c r="S747" s="8"/>
      <c r="T747" s="8"/>
      <c r="U747" s="8"/>
      <c r="V747" s="8"/>
      <c r="W747" s="8"/>
      <c r="X747" s="8"/>
      <c r="Y747" s="8"/>
      <c r="Z747" s="136"/>
      <c r="AA747" s="136"/>
      <c r="AB747" s="8"/>
      <c r="AC747" s="8"/>
      <c r="AD747" s="8"/>
      <c r="AE747" s="8"/>
    </row>
    <row r="748" ht="15.75" customHeight="1">
      <c r="A748" s="8"/>
      <c r="B748" s="8"/>
      <c r="C748" s="8"/>
      <c r="D748" s="8"/>
      <c r="E748" s="8"/>
      <c r="F748" s="8"/>
      <c r="G748" s="136"/>
      <c r="H748" s="136"/>
      <c r="I748" s="132"/>
      <c r="J748" s="132"/>
      <c r="K748" s="132"/>
      <c r="L748" s="132"/>
      <c r="M748" s="132"/>
      <c r="N748" s="132"/>
      <c r="O748" s="8"/>
      <c r="P748" s="8"/>
      <c r="Q748" s="8"/>
      <c r="R748" s="8"/>
      <c r="S748" s="8"/>
      <c r="T748" s="8"/>
      <c r="U748" s="8"/>
      <c r="V748" s="8"/>
      <c r="W748" s="8"/>
      <c r="X748" s="8"/>
      <c r="Y748" s="8"/>
      <c r="Z748" s="136"/>
      <c r="AA748" s="136"/>
      <c r="AB748" s="8"/>
      <c r="AC748" s="8"/>
      <c r="AD748" s="8"/>
      <c r="AE748" s="8"/>
    </row>
    <row r="749" ht="15.75" customHeight="1">
      <c r="A749" s="8"/>
      <c r="B749" s="8"/>
      <c r="C749" s="8"/>
      <c r="D749" s="8"/>
      <c r="E749" s="8"/>
      <c r="F749" s="8"/>
      <c r="G749" s="136"/>
      <c r="H749" s="136"/>
      <c r="I749" s="132"/>
      <c r="J749" s="132"/>
      <c r="K749" s="132"/>
      <c r="L749" s="132"/>
      <c r="M749" s="132"/>
      <c r="N749" s="132"/>
      <c r="O749" s="8"/>
      <c r="P749" s="8"/>
      <c r="Q749" s="8"/>
      <c r="R749" s="8"/>
      <c r="S749" s="8"/>
      <c r="T749" s="8"/>
      <c r="U749" s="8"/>
      <c r="V749" s="8"/>
      <c r="W749" s="8"/>
      <c r="X749" s="8"/>
      <c r="Y749" s="8"/>
      <c r="Z749" s="136"/>
      <c r="AA749" s="136"/>
      <c r="AB749" s="8"/>
      <c r="AC749" s="8"/>
      <c r="AD749" s="8"/>
      <c r="AE749" s="8"/>
    </row>
    <row r="750" ht="15.75" customHeight="1">
      <c r="A750" s="8"/>
      <c r="B750" s="8"/>
      <c r="C750" s="8"/>
      <c r="D750" s="8"/>
      <c r="E750" s="8"/>
      <c r="F750" s="8"/>
      <c r="G750" s="136"/>
      <c r="H750" s="136"/>
      <c r="I750" s="132"/>
      <c r="J750" s="132"/>
      <c r="K750" s="132"/>
      <c r="L750" s="132"/>
      <c r="M750" s="132"/>
      <c r="N750" s="132"/>
      <c r="O750" s="8"/>
      <c r="P750" s="8"/>
      <c r="Q750" s="8"/>
      <c r="R750" s="8"/>
      <c r="S750" s="8"/>
      <c r="T750" s="8"/>
      <c r="U750" s="8"/>
      <c r="V750" s="8"/>
      <c r="W750" s="8"/>
      <c r="X750" s="8"/>
      <c r="Y750" s="8"/>
      <c r="Z750" s="136"/>
      <c r="AA750" s="136"/>
      <c r="AB750" s="8"/>
      <c r="AC750" s="8"/>
      <c r="AD750" s="8"/>
      <c r="AE750" s="8"/>
    </row>
    <row r="751" ht="15.75" customHeight="1">
      <c r="A751" s="8"/>
      <c r="B751" s="8"/>
      <c r="C751" s="8"/>
      <c r="D751" s="8"/>
      <c r="E751" s="8"/>
      <c r="F751" s="8"/>
      <c r="G751" s="136"/>
      <c r="H751" s="136"/>
      <c r="I751" s="132"/>
      <c r="J751" s="132"/>
      <c r="K751" s="132"/>
      <c r="L751" s="132"/>
      <c r="M751" s="132"/>
      <c r="N751" s="132"/>
      <c r="O751" s="8"/>
      <c r="P751" s="8"/>
      <c r="Q751" s="8"/>
      <c r="R751" s="8"/>
      <c r="S751" s="8"/>
      <c r="T751" s="8"/>
      <c r="U751" s="8"/>
      <c r="V751" s="8"/>
      <c r="W751" s="8"/>
      <c r="X751" s="8"/>
      <c r="Y751" s="8"/>
      <c r="Z751" s="136"/>
      <c r="AA751" s="136"/>
      <c r="AB751" s="8"/>
      <c r="AC751" s="8"/>
      <c r="AD751" s="8"/>
      <c r="AE751" s="8"/>
    </row>
    <row r="752" ht="15.75" customHeight="1">
      <c r="A752" s="8"/>
      <c r="B752" s="8"/>
      <c r="C752" s="8"/>
      <c r="D752" s="8"/>
      <c r="E752" s="8"/>
      <c r="F752" s="8"/>
      <c r="G752" s="136"/>
      <c r="H752" s="136"/>
      <c r="I752" s="132"/>
      <c r="J752" s="132"/>
      <c r="K752" s="132"/>
      <c r="L752" s="132"/>
      <c r="M752" s="132"/>
      <c r="N752" s="132"/>
      <c r="O752" s="8"/>
      <c r="P752" s="8"/>
      <c r="Q752" s="8"/>
      <c r="R752" s="8"/>
      <c r="S752" s="8"/>
      <c r="T752" s="8"/>
      <c r="U752" s="8"/>
      <c r="V752" s="8"/>
      <c r="W752" s="8"/>
      <c r="X752" s="8"/>
      <c r="Y752" s="8"/>
      <c r="Z752" s="136"/>
      <c r="AA752" s="136"/>
      <c r="AB752" s="8"/>
      <c r="AC752" s="8"/>
      <c r="AD752" s="8"/>
      <c r="AE752" s="8"/>
    </row>
    <row r="753" ht="15.75" customHeight="1">
      <c r="A753" s="8"/>
      <c r="B753" s="8"/>
      <c r="C753" s="8"/>
      <c r="D753" s="8"/>
      <c r="E753" s="8"/>
      <c r="F753" s="8"/>
      <c r="G753" s="136"/>
      <c r="H753" s="136"/>
      <c r="I753" s="132"/>
      <c r="J753" s="132"/>
      <c r="K753" s="132"/>
      <c r="L753" s="132"/>
      <c r="M753" s="132"/>
      <c r="N753" s="132"/>
      <c r="O753" s="8"/>
      <c r="P753" s="8"/>
      <c r="Q753" s="8"/>
      <c r="R753" s="8"/>
      <c r="S753" s="8"/>
      <c r="T753" s="8"/>
      <c r="U753" s="8"/>
      <c r="V753" s="8"/>
      <c r="W753" s="8"/>
      <c r="X753" s="8"/>
      <c r="Y753" s="8"/>
      <c r="Z753" s="136"/>
      <c r="AA753" s="136"/>
      <c r="AB753" s="8"/>
      <c r="AC753" s="8"/>
      <c r="AD753" s="8"/>
      <c r="AE753" s="8"/>
    </row>
    <row r="754" ht="15.75" customHeight="1">
      <c r="A754" s="8"/>
      <c r="B754" s="8"/>
      <c r="C754" s="8"/>
      <c r="D754" s="8"/>
      <c r="E754" s="8"/>
      <c r="F754" s="8"/>
      <c r="G754" s="136"/>
      <c r="H754" s="136"/>
      <c r="I754" s="132"/>
      <c r="J754" s="132"/>
      <c r="K754" s="132"/>
      <c r="L754" s="132"/>
      <c r="M754" s="132"/>
      <c r="N754" s="132"/>
      <c r="O754" s="8"/>
      <c r="P754" s="8"/>
      <c r="Q754" s="8"/>
      <c r="R754" s="8"/>
      <c r="S754" s="8"/>
      <c r="T754" s="8"/>
      <c r="U754" s="8"/>
      <c r="V754" s="8"/>
      <c r="W754" s="8"/>
      <c r="X754" s="8"/>
      <c r="Y754" s="8"/>
      <c r="Z754" s="136"/>
      <c r="AA754" s="136"/>
      <c r="AB754" s="8"/>
      <c r="AC754" s="8"/>
      <c r="AD754" s="8"/>
      <c r="AE754" s="8"/>
    </row>
    <row r="755" ht="15.75" customHeight="1">
      <c r="A755" s="8"/>
      <c r="B755" s="8"/>
      <c r="C755" s="8"/>
      <c r="D755" s="8"/>
      <c r="E755" s="8"/>
      <c r="F755" s="8"/>
      <c r="G755" s="136"/>
      <c r="H755" s="136"/>
      <c r="I755" s="132"/>
      <c r="J755" s="132"/>
      <c r="K755" s="132"/>
      <c r="L755" s="132"/>
      <c r="M755" s="132"/>
      <c r="N755" s="132"/>
      <c r="O755" s="8"/>
      <c r="P755" s="8"/>
      <c r="Q755" s="8"/>
      <c r="R755" s="8"/>
      <c r="S755" s="8"/>
      <c r="T755" s="8"/>
      <c r="U755" s="8"/>
      <c r="V755" s="8"/>
      <c r="W755" s="8"/>
      <c r="X755" s="8"/>
      <c r="Y755" s="8"/>
      <c r="Z755" s="136"/>
      <c r="AA755" s="136"/>
      <c r="AB755" s="8"/>
      <c r="AC755" s="8"/>
      <c r="AD755" s="8"/>
      <c r="AE755" s="8"/>
    </row>
    <row r="756" ht="15.75" customHeight="1">
      <c r="A756" s="8"/>
      <c r="B756" s="8"/>
      <c r="C756" s="8"/>
      <c r="D756" s="8"/>
      <c r="E756" s="8"/>
      <c r="F756" s="8"/>
      <c r="G756" s="136"/>
      <c r="H756" s="136"/>
      <c r="I756" s="132"/>
      <c r="J756" s="132"/>
      <c r="K756" s="132"/>
      <c r="L756" s="132"/>
      <c r="M756" s="132"/>
      <c r="N756" s="132"/>
      <c r="O756" s="8"/>
      <c r="P756" s="8"/>
      <c r="Q756" s="8"/>
      <c r="R756" s="8"/>
      <c r="S756" s="8"/>
      <c r="T756" s="8"/>
      <c r="U756" s="8"/>
      <c r="V756" s="8"/>
      <c r="W756" s="8"/>
      <c r="X756" s="8"/>
      <c r="Y756" s="8"/>
      <c r="Z756" s="136"/>
      <c r="AA756" s="136"/>
      <c r="AB756" s="8"/>
      <c r="AC756" s="8"/>
      <c r="AD756" s="8"/>
      <c r="AE756" s="8"/>
    </row>
    <row r="757" ht="15.75" customHeight="1">
      <c r="A757" s="8"/>
      <c r="B757" s="8"/>
      <c r="C757" s="8"/>
      <c r="D757" s="8"/>
      <c r="E757" s="8"/>
      <c r="F757" s="8"/>
      <c r="G757" s="136"/>
      <c r="H757" s="136"/>
      <c r="I757" s="132"/>
      <c r="J757" s="132"/>
      <c r="K757" s="132"/>
      <c r="L757" s="132"/>
      <c r="M757" s="132"/>
      <c r="N757" s="132"/>
      <c r="O757" s="8"/>
      <c r="P757" s="8"/>
      <c r="Q757" s="8"/>
      <c r="R757" s="8"/>
      <c r="S757" s="8"/>
      <c r="T757" s="8"/>
      <c r="U757" s="8"/>
      <c r="V757" s="8"/>
      <c r="W757" s="8"/>
      <c r="X757" s="8"/>
      <c r="Y757" s="8"/>
      <c r="Z757" s="136"/>
      <c r="AA757" s="136"/>
      <c r="AB757" s="8"/>
      <c r="AC757" s="8"/>
      <c r="AD757" s="8"/>
      <c r="AE757" s="8"/>
    </row>
    <row r="758" ht="15.75" customHeight="1">
      <c r="A758" s="8"/>
      <c r="B758" s="8"/>
      <c r="C758" s="8"/>
      <c r="D758" s="8"/>
      <c r="E758" s="8"/>
      <c r="F758" s="8"/>
      <c r="G758" s="136"/>
      <c r="H758" s="136"/>
      <c r="I758" s="132"/>
      <c r="J758" s="132"/>
      <c r="K758" s="132"/>
      <c r="L758" s="132"/>
      <c r="M758" s="132"/>
      <c r="N758" s="132"/>
      <c r="O758" s="8"/>
      <c r="P758" s="8"/>
      <c r="Q758" s="8"/>
      <c r="R758" s="8"/>
      <c r="S758" s="8"/>
      <c r="T758" s="8"/>
      <c r="U758" s="8"/>
      <c r="V758" s="8"/>
      <c r="W758" s="8"/>
      <c r="X758" s="8"/>
      <c r="Y758" s="8"/>
      <c r="Z758" s="136"/>
      <c r="AA758" s="136"/>
      <c r="AB758" s="8"/>
      <c r="AC758" s="8"/>
      <c r="AD758" s="8"/>
      <c r="AE758" s="8"/>
    </row>
    <row r="759" ht="15.75" customHeight="1">
      <c r="A759" s="8"/>
      <c r="B759" s="8"/>
      <c r="C759" s="8"/>
      <c r="D759" s="8"/>
      <c r="E759" s="8"/>
      <c r="F759" s="8"/>
      <c r="G759" s="136"/>
      <c r="H759" s="136"/>
      <c r="I759" s="132"/>
      <c r="J759" s="132"/>
      <c r="K759" s="132"/>
      <c r="L759" s="132"/>
      <c r="M759" s="132"/>
      <c r="N759" s="132"/>
      <c r="O759" s="8"/>
      <c r="P759" s="8"/>
      <c r="Q759" s="8"/>
      <c r="R759" s="8"/>
      <c r="S759" s="8"/>
      <c r="T759" s="8"/>
      <c r="U759" s="8"/>
      <c r="V759" s="8"/>
      <c r="W759" s="8"/>
      <c r="X759" s="8"/>
      <c r="Y759" s="8"/>
      <c r="Z759" s="136"/>
      <c r="AA759" s="136"/>
      <c r="AB759" s="8"/>
      <c r="AC759" s="8"/>
      <c r="AD759" s="8"/>
      <c r="AE759" s="8"/>
    </row>
    <row r="760" ht="15.75" customHeight="1">
      <c r="A760" s="8"/>
      <c r="B760" s="8"/>
      <c r="C760" s="8"/>
      <c r="D760" s="8"/>
      <c r="E760" s="8"/>
      <c r="F760" s="8"/>
      <c r="G760" s="136"/>
      <c r="H760" s="136"/>
      <c r="I760" s="132"/>
      <c r="J760" s="132"/>
      <c r="K760" s="132"/>
      <c r="L760" s="132"/>
      <c r="M760" s="132"/>
      <c r="N760" s="132"/>
      <c r="O760" s="8"/>
      <c r="P760" s="8"/>
      <c r="Q760" s="8"/>
      <c r="R760" s="8"/>
      <c r="S760" s="8"/>
      <c r="T760" s="8"/>
      <c r="U760" s="8"/>
      <c r="V760" s="8"/>
      <c r="W760" s="8"/>
      <c r="X760" s="8"/>
      <c r="Y760" s="8"/>
      <c r="Z760" s="136"/>
      <c r="AA760" s="136"/>
      <c r="AB760" s="8"/>
      <c r="AC760" s="8"/>
      <c r="AD760" s="8"/>
      <c r="AE760" s="8"/>
    </row>
    <row r="761" ht="15.75" customHeight="1">
      <c r="A761" s="8"/>
      <c r="B761" s="8"/>
      <c r="C761" s="8"/>
      <c r="D761" s="8"/>
      <c r="E761" s="8"/>
      <c r="F761" s="8"/>
      <c r="G761" s="136"/>
      <c r="H761" s="136"/>
      <c r="I761" s="132"/>
      <c r="J761" s="132"/>
      <c r="K761" s="132"/>
      <c r="L761" s="132"/>
      <c r="M761" s="132"/>
      <c r="N761" s="132"/>
      <c r="O761" s="8"/>
      <c r="P761" s="8"/>
      <c r="Q761" s="8"/>
      <c r="R761" s="8"/>
      <c r="S761" s="8"/>
      <c r="T761" s="8"/>
      <c r="U761" s="8"/>
      <c r="V761" s="8"/>
      <c r="W761" s="8"/>
      <c r="X761" s="8"/>
      <c r="Y761" s="8"/>
      <c r="Z761" s="136"/>
      <c r="AA761" s="136"/>
      <c r="AB761" s="8"/>
      <c r="AC761" s="8"/>
      <c r="AD761" s="8"/>
      <c r="AE761" s="8"/>
    </row>
    <row r="762" ht="15.75" customHeight="1">
      <c r="A762" s="8"/>
      <c r="B762" s="8"/>
      <c r="C762" s="8"/>
      <c r="D762" s="8"/>
      <c r="E762" s="8"/>
      <c r="F762" s="8"/>
      <c r="G762" s="136"/>
      <c r="H762" s="136"/>
      <c r="I762" s="132"/>
      <c r="J762" s="132"/>
      <c r="K762" s="132"/>
      <c r="L762" s="132"/>
      <c r="M762" s="132"/>
      <c r="N762" s="132"/>
      <c r="O762" s="8"/>
      <c r="P762" s="8"/>
      <c r="Q762" s="8"/>
      <c r="R762" s="8"/>
      <c r="S762" s="8"/>
      <c r="T762" s="8"/>
      <c r="U762" s="8"/>
      <c r="V762" s="8"/>
      <c r="W762" s="8"/>
      <c r="X762" s="8"/>
      <c r="Y762" s="8"/>
      <c r="Z762" s="136"/>
      <c r="AA762" s="136"/>
      <c r="AB762" s="8"/>
      <c r="AC762" s="8"/>
      <c r="AD762" s="8"/>
      <c r="AE762" s="8"/>
    </row>
    <row r="763" ht="15.75" customHeight="1">
      <c r="A763" s="8"/>
      <c r="B763" s="8"/>
      <c r="C763" s="8"/>
      <c r="D763" s="8"/>
      <c r="E763" s="8"/>
      <c r="F763" s="8"/>
      <c r="G763" s="136"/>
      <c r="H763" s="136"/>
      <c r="I763" s="132"/>
      <c r="J763" s="132"/>
      <c r="K763" s="132"/>
      <c r="L763" s="132"/>
      <c r="M763" s="132"/>
      <c r="N763" s="132"/>
      <c r="O763" s="8"/>
      <c r="P763" s="8"/>
      <c r="Q763" s="8"/>
      <c r="R763" s="8"/>
      <c r="S763" s="8"/>
      <c r="T763" s="8"/>
      <c r="U763" s="8"/>
      <c r="V763" s="8"/>
      <c r="W763" s="8"/>
      <c r="X763" s="8"/>
      <c r="Y763" s="8"/>
      <c r="Z763" s="136"/>
      <c r="AA763" s="136"/>
      <c r="AB763" s="8"/>
      <c r="AC763" s="8"/>
      <c r="AD763" s="8"/>
      <c r="AE763" s="8"/>
    </row>
    <row r="764" ht="15.75" customHeight="1">
      <c r="A764" s="8"/>
      <c r="B764" s="8"/>
      <c r="C764" s="8"/>
      <c r="D764" s="8"/>
      <c r="E764" s="8"/>
      <c r="F764" s="8"/>
      <c r="G764" s="136"/>
      <c r="H764" s="136"/>
      <c r="I764" s="132"/>
      <c r="J764" s="132"/>
      <c r="K764" s="132"/>
      <c r="L764" s="132"/>
      <c r="M764" s="132"/>
      <c r="N764" s="132"/>
      <c r="O764" s="8"/>
      <c r="P764" s="8"/>
      <c r="Q764" s="8"/>
      <c r="R764" s="8"/>
      <c r="S764" s="8"/>
      <c r="T764" s="8"/>
      <c r="U764" s="8"/>
      <c r="V764" s="8"/>
      <c r="W764" s="8"/>
      <c r="X764" s="8"/>
      <c r="Y764" s="8"/>
      <c r="Z764" s="136"/>
      <c r="AA764" s="136"/>
      <c r="AB764" s="8"/>
      <c r="AC764" s="8"/>
      <c r="AD764" s="8"/>
      <c r="AE764" s="8"/>
    </row>
    <row r="765" ht="15.75" customHeight="1">
      <c r="A765" s="8"/>
      <c r="B765" s="8"/>
      <c r="C765" s="8"/>
      <c r="D765" s="8"/>
      <c r="E765" s="8"/>
      <c r="F765" s="8"/>
      <c r="G765" s="136"/>
      <c r="H765" s="136"/>
      <c r="I765" s="132"/>
      <c r="J765" s="132"/>
      <c r="K765" s="132"/>
      <c r="L765" s="132"/>
      <c r="M765" s="132"/>
      <c r="N765" s="132"/>
      <c r="O765" s="8"/>
      <c r="P765" s="8"/>
      <c r="Q765" s="8"/>
      <c r="R765" s="8"/>
      <c r="S765" s="8"/>
      <c r="T765" s="8"/>
      <c r="U765" s="8"/>
      <c r="V765" s="8"/>
      <c r="W765" s="8"/>
      <c r="X765" s="8"/>
      <c r="Y765" s="8"/>
      <c r="Z765" s="136"/>
      <c r="AA765" s="136"/>
      <c r="AB765" s="8"/>
      <c r="AC765" s="8"/>
      <c r="AD765" s="8"/>
      <c r="AE765" s="8"/>
    </row>
    <row r="766" ht="15.75" customHeight="1">
      <c r="A766" s="8"/>
      <c r="B766" s="8"/>
      <c r="C766" s="8"/>
      <c r="D766" s="8"/>
      <c r="E766" s="8"/>
      <c r="F766" s="8"/>
      <c r="G766" s="136"/>
      <c r="H766" s="136"/>
      <c r="I766" s="132"/>
      <c r="J766" s="132"/>
      <c r="K766" s="132"/>
      <c r="L766" s="132"/>
      <c r="M766" s="132"/>
      <c r="N766" s="132"/>
      <c r="O766" s="8"/>
      <c r="P766" s="8"/>
      <c r="Q766" s="8"/>
      <c r="R766" s="8"/>
      <c r="S766" s="8"/>
      <c r="T766" s="8"/>
      <c r="U766" s="8"/>
      <c r="V766" s="8"/>
      <c r="W766" s="8"/>
      <c r="X766" s="8"/>
      <c r="Y766" s="8"/>
      <c r="Z766" s="136"/>
      <c r="AA766" s="136"/>
      <c r="AB766" s="8"/>
      <c r="AC766" s="8"/>
      <c r="AD766" s="8"/>
      <c r="AE766" s="8"/>
    </row>
    <row r="767" ht="15.75" customHeight="1">
      <c r="A767" s="8"/>
      <c r="B767" s="8"/>
      <c r="C767" s="8"/>
      <c r="D767" s="8"/>
      <c r="E767" s="8"/>
      <c r="F767" s="8"/>
      <c r="G767" s="136"/>
      <c r="H767" s="136"/>
      <c r="I767" s="132"/>
      <c r="J767" s="132"/>
      <c r="K767" s="132"/>
      <c r="L767" s="132"/>
      <c r="M767" s="132"/>
      <c r="N767" s="132"/>
      <c r="O767" s="8"/>
      <c r="P767" s="8"/>
      <c r="Q767" s="8"/>
      <c r="R767" s="8"/>
      <c r="S767" s="8"/>
      <c r="T767" s="8"/>
      <c r="U767" s="8"/>
      <c r="V767" s="8"/>
      <c r="W767" s="8"/>
      <c r="X767" s="8"/>
      <c r="Y767" s="8"/>
      <c r="Z767" s="136"/>
      <c r="AA767" s="136"/>
      <c r="AB767" s="8"/>
      <c r="AC767" s="8"/>
      <c r="AD767" s="8"/>
      <c r="AE767" s="8"/>
    </row>
    <row r="768" ht="15.75" customHeight="1">
      <c r="A768" s="8"/>
      <c r="B768" s="8"/>
      <c r="C768" s="8"/>
      <c r="D768" s="8"/>
      <c r="E768" s="8"/>
      <c r="F768" s="8"/>
      <c r="G768" s="136"/>
      <c r="H768" s="136"/>
      <c r="I768" s="132"/>
      <c r="J768" s="132"/>
      <c r="K768" s="132"/>
      <c r="L768" s="132"/>
      <c r="M768" s="132"/>
      <c r="N768" s="132"/>
      <c r="O768" s="8"/>
      <c r="P768" s="8"/>
      <c r="Q768" s="8"/>
      <c r="R768" s="8"/>
      <c r="S768" s="8"/>
      <c r="T768" s="8"/>
      <c r="U768" s="8"/>
      <c r="V768" s="8"/>
      <c r="W768" s="8"/>
      <c r="X768" s="8"/>
      <c r="Y768" s="8"/>
      <c r="Z768" s="136"/>
      <c r="AA768" s="136"/>
      <c r="AB768" s="8"/>
      <c r="AC768" s="8"/>
      <c r="AD768" s="8"/>
      <c r="AE768" s="8"/>
    </row>
    <row r="769" ht="15.75" customHeight="1">
      <c r="A769" s="8"/>
      <c r="B769" s="8"/>
      <c r="C769" s="8"/>
      <c r="D769" s="8"/>
      <c r="E769" s="8"/>
      <c r="F769" s="8"/>
      <c r="G769" s="136"/>
      <c r="H769" s="136"/>
      <c r="I769" s="132"/>
      <c r="J769" s="132"/>
      <c r="K769" s="132"/>
      <c r="L769" s="132"/>
      <c r="M769" s="132"/>
      <c r="N769" s="132"/>
      <c r="O769" s="8"/>
      <c r="P769" s="8"/>
      <c r="Q769" s="8"/>
      <c r="R769" s="8"/>
      <c r="S769" s="8"/>
      <c r="T769" s="8"/>
      <c r="U769" s="8"/>
      <c r="V769" s="8"/>
      <c r="W769" s="8"/>
      <c r="X769" s="8"/>
      <c r="Y769" s="8"/>
      <c r="Z769" s="136"/>
      <c r="AA769" s="136"/>
      <c r="AB769" s="8"/>
      <c r="AC769" s="8"/>
      <c r="AD769" s="8"/>
      <c r="AE769" s="8"/>
    </row>
    <row r="770" ht="15.75" customHeight="1">
      <c r="A770" s="8"/>
      <c r="B770" s="8"/>
      <c r="C770" s="8"/>
      <c r="D770" s="8"/>
      <c r="E770" s="8"/>
      <c r="F770" s="8"/>
      <c r="G770" s="136"/>
      <c r="H770" s="136"/>
      <c r="I770" s="132"/>
      <c r="J770" s="132"/>
      <c r="K770" s="132"/>
      <c r="L770" s="132"/>
      <c r="M770" s="132"/>
      <c r="N770" s="132"/>
      <c r="O770" s="8"/>
      <c r="P770" s="8"/>
      <c r="Q770" s="8"/>
      <c r="R770" s="8"/>
      <c r="S770" s="8"/>
      <c r="T770" s="8"/>
      <c r="U770" s="8"/>
      <c r="V770" s="8"/>
      <c r="W770" s="8"/>
      <c r="X770" s="8"/>
      <c r="Y770" s="8"/>
      <c r="Z770" s="136"/>
      <c r="AA770" s="136"/>
      <c r="AB770" s="8"/>
      <c r="AC770" s="8"/>
      <c r="AD770" s="8"/>
      <c r="AE770" s="8"/>
    </row>
    <row r="771" ht="15.75" customHeight="1">
      <c r="A771" s="8"/>
      <c r="B771" s="8"/>
      <c r="C771" s="8"/>
      <c r="D771" s="8"/>
      <c r="E771" s="8"/>
      <c r="F771" s="8"/>
      <c r="G771" s="136"/>
      <c r="H771" s="136"/>
      <c r="I771" s="132"/>
      <c r="J771" s="132"/>
      <c r="K771" s="132"/>
      <c r="L771" s="132"/>
      <c r="M771" s="132"/>
      <c r="N771" s="132"/>
      <c r="O771" s="8"/>
      <c r="P771" s="8"/>
      <c r="Q771" s="8"/>
      <c r="R771" s="8"/>
      <c r="S771" s="8"/>
      <c r="T771" s="8"/>
      <c r="U771" s="8"/>
      <c r="V771" s="8"/>
      <c r="W771" s="8"/>
      <c r="X771" s="8"/>
      <c r="Y771" s="8"/>
      <c r="Z771" s="136"/>
      <c r="AA771" s="136"/>
      <c r="AB771" s="8"/>
      <c r="AC771" s="8"/>
      <c r="AD771" s="8"/>
      <c r="AE771" s="8"/>
    </row>
    <row r="772" ht="15.75" customHeight="1">
      <c r="A772" s="8"/>
      <c r="B772" s="8"/>
      <c r="C772" s="8"/>
      <c r="D772" s="8"/>
      <c r="E772" s="8"/>
      <c r="F772" s="8"/>
      <c r="G772" s="136"/>
      <c r="H772" s="136"/>
      <c r="I772" s="132"/>
      <c r="J772" s="132"/>
      <c r="K772" s="132"/>
      <c r="L772" s="132"/>
      <c r="M772" s="132"/>
      <c r="N772" s="132"/>
      <c r="O772" s="8"/>
      <c r="P772" s="8"/>
      <c r="Q772" s="8"/>
      <c r="R772" s="8"/>
      <c r="S772" s="8"/>
      <c r="T772" s="8"/>
      <c r="U772" s="8"/>
      <c r="V772" s="8"/>
      <c r="W772" s="8"/>
      <c r="X772" s="8"/>
      <c r="Y772" s="8"/>
      <c r="Z772" s="136"/>
      <c r="AA772" s="136"/>
      <c r="AB772" s="8"/>
      <c r="AC772" s="8"/>
      <c r="AD772" s="8"/>
      <c r="AE772" s="8"/>
    </row>
    <row r="773" ht="15.75" customHeight="1">
      <c r="A773" s="8"/>
      <c r="B773" s="8"/>
      <c r="C773" s="8"/>
      <c r="D773" s="8"/>
      <c r="E773" s="8"/>
      <c r="F773" s="8"/>
      <c r="G773" s="136"/>
      <c r="H773" s="136"/>
      <c r="I773" s="132"/>
      <c r="J773" s="132"/>
      <c r="K773" s="132"/>
      <c r="L773" s="132"/>
      <c r="M773" s="132"/>
      <c r="N773" s="132"/>
      <c r="O773" s="8"/>
      <c r="P773" s="8"/>
      <c r="Q773" s="8"/>
      <c r="R773" s="8"/>
      <c r="S773" s="8"/>
      <c r="T773" s="8"/>
      <c r="U773" s="8"/>
      <c r="V773" s="8"/>
      <c r="W773" s="8"/>
      <c r="X773" s="8"/>
      <c r="Y773" s="8"/>
      <c r="Z773" s="136"/>
      <c r="AA773" s="136"/>
      <c r="AB773" s="8"/>
      <c r="AC773" s="8"/>
      <c r="AD773" s="8"/>
      <c r="AE773" s="8"/>
    </row>
    <row r="774" ht="15.75" customHeight="1">
      <c r="A774" s="8"/>
      <c r="B774" s="8"/>
      <c r="C774" s="8"/>
      <c r="D774" s="8"/>
      <c r="E774" s="8"/>
      <c r="F774" s="8"/>
      <c r="G774" s="136"/>
      <c r="H774" s="136"/>
      <c r="I774" s="132"/>
      <c r="J774" s="132"/>
      <c r="K774" s="132"/>
      <c r="L774" s="132"/>
      <c r="M774" s="132"/>
      <c r="N774" s="132"/>
      <c r="O774" s="8"/>
      <c r="P774" s="8"/>
      <c r="Q774" s="8"/>
      <c r="R774" s="8"/>
      <c r="S774" s="8"/>
      <c r="T774" s="8"/>
      <c r="U774" s="8"/>
      <c r="V774" s="8"/>
      <c r="W774" s="8"/>
      <c r="X774" s="8"/>
      <c r="Y774" s="8"/>
      <c r="Z774" s="136"/>
      <c r="AA774" s="136"/>
      <c r="AB774" s="8"/>
      <c r="AC774" s="8"/>
      <c r="AD774" s="8"/>
      <c r="AE774" s="8"/>
    </row>
    <row r="775" ht="15.75" customHeight="1">
      <c r="A775" s="8"/>
      <c r="B775" s="8"/>
      <c r="C775" s="8"/>
      <c r="D775" s="8"/>
      <c r="E775" s="8"/>
      <c r="F775" s="8"/>
      <c r="G775" s="136"/>
      <c r="H775" s="136"/>
      <c r="I775" s="132"/>
      <c r="J775" s="132"/>
      <c r="K775" s="132"/>
      <c r="L775" s="132"/>
      <c r="M775" s="132"/>
      <c r="N775" s="132"/>
      <c r="O775" s="8"/>
      <c r="P775" s="8"/>
      <c r="Q775" s="8"/>
      <c r="R775" s="8"/>
      <c r="S775" s="8"/>
      <c r="T775" s="8"/>
      <c r="U775" s="8"/>
      <c r="V775" s="8"/>
      <c r="W775" s="8"/>
      <c r="X775" s="8"/>
      <c r="Y775" s="8"/>
      <c r="Z775" s="136"/>
      <c r="AA775" s="136"/>
      <c r="AB775" s="8"/>
      <c r="AC775" s="8"/>
      <c r="AD775" s="8"/>
      <c r="AE775" s="8"/>
    </row>
    <row r="776" ht="15.75" customHeight="1">
      <c r="A776" s="8"/>
      <c r="B776" s="8"/>
      <c r="C776" s="8"/>
      <c r="D776" s="8"/>
      <c r="E776" s="8"/>
      <c r="F776" s="8"/>
      <c r="G776" s="136"/>
      <c r="H776" s="136"/>
      <c r="I776" s="132"/>
      <c r="J776" s="132"/>
      <c r="K776" s="132"/>
      <c r="L776" s="132"/>
      <c r="M776" s="132"/>
      <c r="N776" s="132"/>
      <c r="O776" s="8"/>
      <c r="P776" s="8"/>
      <c r="Q776" s="8"/>
      <c r="R776" s="8"/>
      <c r="S776" s="8"/>
      <c r="T776" s="8"/>
      <c r="U776" s="8"/>
      <c r="V776" s="8"/>
      <c r="W776" s="8"/>
      <c r="X776" s="8"/>
      <c r="Y776" s="8"/>
      <c r="Z776" s="136"/>
      <c r="AA776" s="136"/>
      <c r="AB776" s="8"/>
      <c r="AC776" s="8"/>
      <c r="AD776" s="8"/>
      <c r="AE776" s="8"/>
    </row>
    <row r="777" ht="15.75" customHeight="1">
      <c r="A777" s="8"/>
      <c r="B777" s="8"/>
      <c r="C777" s="8"/>
      <c r="D777" s="8"/>
      <c r="E777" s="8"/>
      <c r="F777" s="8"/>
      <c r="G777" s="136"/>
      <c r="H777" s="136"/>
      <c r="I777" s="132"/>
      <c r="J777" s="132"/>
      <c r="K777" s="132"/>
      <c r="L777" s="132"/>
      <c r="M777" s="132"/>
      <c r="N777" s="132"/>
      <c r="O777" s="8"/>
      <c r="P777" s="8"/>
      <c r="Q777" s="8"/>
      <c r="R777" s="8"/>
      <c r="S777" s="8"/>
      <c r="T777" s="8"/>
      <c r="U777" s="8"/>
      <c r="V777" s="8"/>
      <c r="W777" s="8"/>
      <c r="X777" s="8"/>
      <c r="Y777" s="8"/>
      <c r="Z777" s="136"/>
      <c r="AA777" s="136"/>
      <c r="AB777" s="8"/>
      <c r="AC777" s="8"/>
      <c r="AD777" s="8"/>
      <c r="AE777" s="8"/>
    </row>
    <row r="778" ht="15.75" customHeight="1">
      <c r="A778" s="8"/>
      <c r="B778" s="8"/>
      <c r="C778" s="8"/>
      <c r="D778" s="8"/>
      <c r="E778" s="8"/>
      <c r="F778" s="8"/>
      <c r="G778" s="136"/>
      <c r="H778" s="136"/>
      <c r="I778" s="132"/>
      <c r="J778" s="132"/>
      <c r="K778" s="132"/>
      <c r="L778" s="132"/>
      <c r="M778" s="132"/>
      <c r="N778" s="132"/>
      <c r="O778" s="8"/>
      <c r="P778" s="8"/>
      <c r="Q778" s="8"/>
      <c r="R778" s="8"/>
      <c r="S778" s="8"/>
      <c r="T778" s="8"/>
      <c r="U778" s="8"/>
      <c r="V778" s="8"/>
      <c r="W778" s="8"/>
      <c r="X778" s="8"/>
      <c r="Y778" s="8"/>
      <c r="Z778" s="136"/>
      <c r="AA778" s="136"/>
      <c r="AB778" s="8"/>
      <c r="AC778" s="8"/>
      <c r="AD778" s="8"/>
      <c r="AE778" s="8"/>
    </row>
    <row r="779" ht="15.75" customHeight="1">
      <c r="A779" s="8"/>
      <c r="B779" s="8"/>
      <c r="C779" s="8"/>
      <c r="D779" s="8"/>
      <c r="E779" s="8"/>
      <c r="F779" s="8"/>
      <c r="G779" s="136"/>
      <c r="H779" s="136"/>
      <c r="I779" s="132"/>
      <c r="J779" s="132"/>
      <c r="K779" s="132"/>
      <c r="L779" s="132"/>
      <c r="M779" s="132"/>
      <c r="N779" s="132"/>
      <c r="O779" s="8"/>
      <c r="P779" s="8"/>
      <c r="Q779" s="8"/>
      <c r="R779" s="8"/>
      <c r="S779" s="8"/>
      <c r="T779" s="8"/>
      <c r="U779" s="8"/>
      <c r="V779" s="8"/>
      <c r="W779" s="8"/>
      <c r="X779" s="8"/>
      <c r="Y779" s="8"/>
      <c r="Z779" s="136"/>
      <c r="AA779" s="136"/>
      <c r="AB779" s="8"/>
      <c r="AC779" s="8"/>
      <c r="AD779" s="8"/>
      <c r="AE779" s="8"/>
    </row>
    <row r="780" ht="15.75" customHeight="1">
      <c r="A780" s="8"/>
      <c r="B780" s="8"/>
      <c r="C780" s="8"/>
      <c r="D780" s="8"/>
      <c r="E780" s="8"/>
      <c r="F780" s="8"/>
      <c r="G780" s="136"/>
      <c r="H780" s="136"/>
      <c r="I780" s="132"/>
      <c r="J780" s="132"/>
      <c r="K780" s="132"/>
      <c r="L780" s="132"/>
      <c r="M780" s="132"/>
      <c r="N780" s="132"/>
      <c r="O780" s="8"/>
      <c r="P780" s="8"/>
      <c r="Q780" s="8"/>
      <c r="R780" s="8"/>
      <c r="S780" s="8"/>
      <c r="T780" s="8"/>
      <c r="U780" s="8"/>
      <c r="V780" s="8"/>
      <c r="W780" s="8"/>
      <c r="X780" s="8"/>
      <c r="Y780" s="8"/>
      <c r="Z780" s="136"/>
      <c r="AA780" s="136"/>
      <c r="AB780" s="8"/>
      <c r="AC780" s="8"/>
      <c r="AD780" s="8"/>
      <c r="AE780" s="8"/>
    </row>
    <row r="781" ht="15.75" customHeight="1">
      <c r="A781" s="8"/>
      <c r="B781" s="8"/>
      <c r="C781" s="8"/>
      <c r="D781" s="8"/>
      <c r="E781" s="8"/>
      <c r="F781" s="8"/>
      <c r="G781" s="136"/>
      <c r="H781" s="136"/>
      <c r="I781" s="132"/>
      <c r="J781" s="132"/>
      <c r="K781" s="132"/>
      <c r="L781" s="132"/>
      <c r="M781" s="132"/>
      <c r="N781" s="132"/>
      <c r="O781" s="8"/>
      <c r="P781" s="8"/>
      <c r="Q781" s="8"/>
      <c r="R781" s="8"/>
      <c r="S781" s="8"/>
      <c r="T781" s="8"/>
      <c r="U781" s="8"/>
      <c r="V781" s="8"/>
      <c r="W781" s="8"/>
      <c r="X781" s="8"/>
      <c r="Y781" s="8"/>
      <c r="Z781" s="136"/>
      <c r="AA781" s="136"/>
      <c r="AB781" s="8"/>
      <c r="AC781" s="8"/>
      <c r="AD781" s="8"/>
      <c r="AE781" s="8"/>
    </row>
    <row r="782" ht="15.75" customHeight="1">
      <c r="A782" s="8"/>
      <c r="B782" s="8"/>
      <c r="C782" s="8"/>
      <c r="D782" s="8"/>
      <c r="E782" s="8"/>
      <c r="F782" s="8"/>
      <c r="G782" s="136"/>
      <c r="H782" s="136"/>
      <c r="I782" s="132"/>
      <c r="J782" s="132"/>
      <c r="K782" s="132"/>
      <c r="L782" s="132"/>
      <c r="M782" s="132"/>
      <c r="N782" s="132"/>
      <c r="O782" s="8"/>
      <c r="P782" s="8"/>
      <c r="Q782" s="8"/>
      <c r="R782" s="8"/>
      <c r="S782" s="8"/>
      <c r="T782" s="8"/>
      <c r="U782" s="8"/>
      <c r="V782" s="8"/>
      <c r="W782" s="8"/>
      <c r="X782" s="8"/>
      <c r="Y782" s="8"/>
      <c r="Z782" s="136"/>
      <c r="AA782" s="136"/>
      <c r="AB782" s="8"/>
      <c r="AC782" s="8"/>
      <c r="AD782" s="8"/>
      <c r="AE782" s="8"/>
    </row>
    <row r="783" ht="15.75" customHeight="1">
      <c r="A783" s="8"/>
      <c r="B783" s="8"/>
      <c r="C783" s="8"/>
      <c r="D783" s="8"/>
      <c r="E783" s="8"/>
      <c r="F783" s="8"/>
      <c r="G783" s="136"/>
      <c r="H783" s="136"/>
      <c r="I783" s="132"/>
      <c r="J783" s="132"/>
      <c r="K783" s="132"/>
      <c r="L783" s="132"/>
      <c r="M783" s="132"/>
      <c r="N783" s="132"/>
      <c r="O783" s="8"/>
      <c r="P783" s="8"/>
      <c r="Q783" s="8"/>
      <c r="R783" s="8"/>
      <c r="S783" s="8"/>
      <c r="T783" s="8"/>
      <c r="U783" s="8"/>
      <c r="V783" s="8"/>
      <c r="W783" s="8"/>
      <c r="X783" s="8"/>
      <c r="Y783" s="8"/>
      <c r="Z783" s="136"/>
      <c r="AA783" s="136"/>
      <c r="AB783" s="8"/>
      <c r="AC783" s="8"/>
      <c r="AD783" s="8"/>
      <c r="AE783" s="8"/>
    </row>
    <row r="784" ht="15.75" customHeight="1">
      <c r="A784" s="8"/>
      <c r="B784" s="8"/>
      <c r="C784" s="8"/>
      <c r="D784" s="8"/>
      <c r="E784" s="8"/>
      <c r="F784" s="8"/>
      <c r="G784" s="136"/>
      <c r="H784" s="136"/>
      <c r="I784" s="132"/>
      <c r="J784" s="132"/>
      <c r="K784" s="132"/>
      <c r="L784" s="132"/>
      <c r="M784" s="132"/>
      <c r="N784" s="132"/>
      <c r="O784" s="8"/>
      <c r="P784" s="8"/>
      <c r="Q784" s="8"/>
      <c r="R784" s="8"/>
      <c r="S784" s="8"/>
      <c r="T784" s="8"/>
      <c r="U784" s="8"/>
      <c r="V784" s="8"/>
      <c r="W784" s="8"/>
      <c r="X784" s="8"/>
      <c r="Y784" s="8"/>
      <c r="Z784" s="136"/>
      <c r="AA784" s="136"/>
      <c r="AB784" s="8"/>
      <c r="AC784" s="8"/>
      <c r="AD784" s="8"/>
      <c r="AE784" s="8"/>
    </row>
    <row r="785" ht="15.75" customHeight="1">
      <c r="A785" s="8"/>
      <c r="B785" s="8"/>
      <c r="C785" s="8"/>
      <c r="D785" s="8"/>
      <c r="E785" s="8"/>
      <c r="F785" s="8"/>
      <c r="G785" s="136"/>
      <c r="H785" s="136"/>
      <c r="I785" s="132"/>
      <c r="J785" s="132"/>
      <c r="K785" s="132"/>
      <c r="L785" s="132"/>
      <c r="M785" s="132"/>
      <c r="N785" s="132"/>
      <c r="O785" s="8"/>
      <c r="P785" s="8"/>
      <c r="Q785" s="8"/>
      <c r="R785" s="8"/>
      <c r="S785" s="8"/>
      <c r="T785" s="8"/>
      <c r="U785" s="8"/>
      <c r="V785" s="8"/>
      <c r="W785" s="8"/>
      <c r="X785" s="8"/>
      <c r="Y785" s="8"/>
      <c r="Z785" s="136"/>
      <c r="AA785" s="136"/>
      <c r="AB785" s="8"/>
      <c r="AC785" s="8"/>
      <c r="AD785" s="8"/>
      <c r="AE785" s="8"/>
    </row>
    <row r="786" ht="15.75" customHeight="1">
      <c r="A786" s="8"/>
      <c r="B786" s="8"/>
      <c r="C786" s="8"/>
      <c r="D786" s="8"/>
      <c r="E786" s="8"/>
      <c r="F786" s="8"/>
      <c r="G786" s="136"/>
      <c r="H786" s="136"/>
      <c r="I786" s="132"/>
      <c r="J786" s="132"/>
      <c r="K786" s="132"/>
      <c r="L786" s="132"/>
      <c r="M786" s="132"/>
      <c r="N786" s="132"/>
      <c r="O786" s="8"/>
      <c r="P786" s="8"/>
      <c r="Q786" s="8"/>
      <c r="R786" s="8"/>
      <c r="S786" s="8"/>
      <c r="T786" s="8"/>
      <c r="U786" s="8"/>
      <c r="V786" s="8"/>
      <c r="W786" s="8"/>
      <c r="X786" s="8"/>
      <c r="Y786" s="8"/>
      <c r="Z786" s="136"/>
      <c r="AA786" s="136"/>
      <c r="AB786" s="8"/>
      <c r="AC786" s="8"/>
      <c r="AD786" s="8"/>
      <c r="AE786" s="8"/>
    </row>
    <row r="787" ht="15.75" customHeight="1">
      <c r="A787" s="8"/>
      <c r="B787" s="8"/>
      <c r="C787" s="8"/>
      <c r="D787" s="8"/>
      <c r="E787" s="8"/>
      <c r="F787" s="8"/>
      <c r="G787" s="136"/>
      <c r="H787" s="136"/>
      <c r="I787" s="132"/>
      <c r="J787" s="132"/>
      <c r="K787" s="132"/>
      <c r="L787" s="132"/>
      <c r="M787" s="132"/>
      <c r="N787" s="132"/>
      <c r="O787" s="8"/>
      <c r="P787" s="8"/>
      <c r="Q787" s="8"/>
      <c r="R787" s="8"/>
      <c r="S787" s="8"/>
      <c r="T787" s="8"/>
      <c r="U787" s="8"/>
      <c r="V787" s="8"/>
      <c r="W787" s="8"/>
      <c r="X787" s="8"/>
      <c r="Y787" s="8"/>
      <c r="Z787" s="136"/>
      <c r="AA787" s="136"/>
      <c r="AB787" s="8"/>
      <c r="AC787" s="8"/>
      <c r="AD787" s="8"/>
      <c r="AE787" s="8"/>
    </row>
    <row r="788" ht="15.75" customHeight="1">
      <c r="A788" s="8"/>
      <c r="B788" s="8"/>
      <c r="C788" s="8"/>
      <c r="D788" s="8"/>
      <c r="E788" s="8"/>
      <c r="F788" s="8"/>
      <c r="G788" s="136"/>
      <c r="H788" s="136"/>
      <c r="I788" s="132"/>
      <c r="J788" s="132"/>
      <c r="K788" s="132"/>
      <c r="L788" s="132"/>
      <c r="M788" s="132"/>
      <c r="N788" s="132"/>
      <c r="O788" s="8"/>
      <c r="P788" s="8"/>
      <c r="Q788" s="8"/>
      <c r="R788" s="8"/>
      <c r="S788" s="8"/>
      <c r="T788" s="8"/>
      <c r="U788" s="8"/>
      <c r="V788" s="8"/>
      <c r="W788" s="8"/>
      <c r="X788" s="8"/>
      <c r="Y788" s="8"/>
      <c r="Z788" s="136"/>
      <c r="AA788" s="136"/>
      <c r="AB788" s="8"/>
      <c r="AC788" s="8"/>
      <c r="AD788" s="8"/>
      <c r="AE788" s="8"/>
    </row>
    <row r="789" ht="15.75" customHeight="1">
      <c r="A789" s="8"/>
      <c r="B789" s="8"/>
      <c r="C789" s="8"/>
      <c r="D789" s="8"/>
      <c r="E789" s="8"/>
      <c r="F789" s="8"/>
      <c r="G789" s="136"/>
      <c r="H789" s="136"/>
      <c r="I789" s="132"/>
      <c r="J789" s="132"/>
      <c r="K789" s="132"/>
      <c r="L789" s="132"/>
      <c r="M789" s="132"/>
      <c r="N789" s="132"/>
      <c r="O789" s="8"/>
      <c r="P789" s="8"/>
      <c r="Q789" s="8"/>
      <c r="R789" s="8"/>
      <c r="S789" s="8"/>
      <c r="T789" s="8"/>
      <c r="U789" s="8"/>
      <c r="V789" s="8"/>
      <c r="W789" s="8"/>
      <c r="X789" s="8"/>
      <c r="Y789" s="8"/>
      <c r="Z789" s="136"/>
      <c r="AA789" s="136"/>
      <c r="AB789" s="8"/>
      <c r="AC789" s="8"/>
      <c r="AD789" s="8"/>
      <c r="AE789" s="8"/>
    </row>
    <row r="790" ht="15.75" customHeight="1">
      <c r="A790" s="8"/>
      <c r="B790" s="8"/>
      <c r="C790" s="8"/>
      <c r="D790" s="8"/>
      <c r="E790" s="8"/>
      <c r="F790" s="8"/>
      <c r="G790" s="136"/>
      <c r="H790" s="136"/>
      <c r="I790" s="132"/>
      <c r="J790" s="132"/>
      <c r="K790" s="132"/>
      <c r="L790" s="132"/>
      <c r="M790" s="132"/>
      <c r="N790" s="132"/>
      <c r="O790" s="8"/>
      <c r="P790" s="8"/>
      <c r="Q790" s="8"/>
      <c r="R790" s="8"/>
      <c r="S790" s="8"/>
      <c r="T790" s="8"/>
      <c r="U790" s="8"/>
      <c r="V790" s="8"/>
      <c r="W790" s="8"/>
      <c r="X790" s="8"/>
      <c r="Y790" s="8"/>
      <c r="Z790" s="136"/>
      <c r="AA790" s="136"/>
      <c r="AB790" s="8"/>
      <c r="AC790" s="8"/>
      <c r="AD790" s="8"/>
      <c r="AE790" s="8"/>
    </row>
    <row r="791" ht="15.75" customHeight="1">
      <c r="A791" s="8"/>
      <c r="B791" s="8"/>
      <c r="C791" s="8"/>
      <c r="D791" s="8"/>
      <c r="E791" s="8"/>
      <c r="F791" s="8"/>
      <c r="G791" s="136"/>
      <c r="H791" s="136"/>
      <c r="I791" s="132"/>
      <c r="J791" s="132"/>
      <c r="K791" s="132"/>
      <c r="L791" s="132"/>
      <c r="M791" s="132"/>
      <c r="N791" s="132"/>
      <c r="O791" s="8"/>
      <c r="P791" s="8"/>
      <c r="Q791" s="8"/>
      <c r="R791" s="8"/>
      <c r="S791" s="8"/>
      <c r="T791" s="8"/>
      <c r="U791" s="8"/>
      <c r="V791" s="8"/>
      <c r="W791" s="8"/>
      <c r="X791" s="8"/>
      <c r="Y791" s="8"/>
      <c r="Z791" s="136"/>
      <c r="AA791" s="136"/>
      <c r="AB791" s="8"/>
      <c r="AC791" s="8"/>
      <c r="AD791" s="8"/>
      <c r="AE791" s="8"/>
    </row>
    <row r="792" ht="15.75" customHeight="1">
      <c r="A792" s="8"/>
      <c r="B792" s="8"/>
      <c r="C792" s="8"/>
      <c r="D792" s="8"/>
      <c r="E792" s="8"/>
      <c r="F792" s="8"/>
      <c r="G792" s="136"/>
      <c r="H792" s="136"/>
      <c r="I792" s="132"/>
      <c r="J792" s="132"/>
      <c r="K792" s="132"/>
      <c r="L792" s="132"/>
      <c r="M792" s="132"/>
      <c r="N792" s="132"/>
      <c r="O792" s="8"/>
      <c r="P792" s="8"/>
      <c r="Q792" s="8"/>
      <c r="R792" s="8"/>
      <c r="S792" s="8"/>
      <c r="T792" s="8"/>
      <c r="U792" s="8"/>
      <c r="V792" s="8"/>
      <c r="W792" s="8"/>
      <c r="X792" s="8"/>
      <c r="Y792" s="8"/>
      <c r="Z792" s="136"/>
      <c r="AA792" s="136"/>
      <c r="AB792" s="8"/>
      <c r="AC792" s="8"/>
      <c r="AD792" s="8"/>
      <c r="AE792" s="8"/>
    </row>
    <row r="793" ht="15.75" customHeight="1">
      <c r="A793" s="8"/>
      <c r="B793" s="8"/>
      <c r="C793" s="8"/>
      <c r="D793" s="8"/>
      <c r="E793" s="8"/>
      <c r="F793" s="8"/>
      <c r="G793" s="136"/>
      <c r="H793" s="136"/>
      <c r="I793" s="132"/>
      <c r="J793" s="132"/>
      <c r="K793" s="132"/>
      <c r="L793" s="132"/>
      <c r="M793" s="132"/>
      <c r="N793" s="132"/>
      <c r="O793" s="8"/>
      <c r="P793" s="8"/>
      <c r="Q793" s="8"/>
      <c r="R793" s="8"/>
      <c r="S793" s="8"/>
      <c r="T793" s="8"/>
      <c r="U793" s="8"/>
      <c r="V793" s="8"/>
      <c r="W793" s="8"/>
      <c r="X793" s="8"/>
      <c r="Y793" s="8"/>
      <c r="Z793" s="136"/>
      <c r="AA793" s="136"/>
      <c r="AB793" s="8"/>
      <c r="AC793" s="8"/>
      <c r="AD793" s="8"/>
      <c r="AE793" s="8"/>
    </row>
    <row r="794" ht="15.75" customHeight="1">
      <c r="A794" s="8"/>
      <c r="B794" s="8"/>
      <c r="C794" s="8"/>
      <c r="D794" s="8"/>
      <c r="E794" s="8"/>
      <c r="F794" s="8"/>
      <c r="G794" s="136"/>
      <c r="H794" s="136"/>
      <c r="I794" s="132"/>
      <c r="J794" s="132"/>
      <c r="K794" s="132"/>
      <c r="L794" s="132"/>
      <c r="M794" s="132"/>
      <c r="N794" s="132"/>
      <c r="O794" s="8"/>
      <c r="P794" s="8"/>
      <c r="Q794" s="8"/>
      <c r="R794" s="8"/>
      <c r="S794" s="8"/>
      <c r="T794" s="8"/>
      <c r="U794" s="8"/>
      <c r="V794" s="8"/>
      <c r="W794" s="8"/>
      <c r="X794" s="8"/>
      <c r="Y794" s="8"/>
      <c r="Z794" s="136"/>
      <c r="AA794" s="136"/>
      <c r="AB794" s="8"/>
      <c r="AC794" s="8"/>
      <c r="AD794" s="8"/>
      <c r="AE794" s="8"/>
    </row>
    <row r="795" ht="15.75" customHeight="1">
      <c r="A795" s="8"/>
      <c r="B795" s="8"/>
      <c r="C795" s="8"/>
      <c r="D795" s="8"/>
      <c r="E795" s="8"/>
      <c r="F795" s="8"/>
      <c r="G795" s="136"/>
      <c r="H795" s="136"/>
      <c r="I795" s="132"/>
      <c r="J795" s="132"/>
      <c r="K795" s="132"/>
      <c r="L795" s="132"/>
      <c r="M795" s="132"/>
      <c r="N795" s="132"/>
      <c r="O795" s="8"/>
      <c r="P795" s="8"/>
      <c r="Q795" s="8"/>
      <c r="R795" s="8"/>
      <c r="S795" s="8"/>
      <c r="T795" s="8"/>
      <c r="U795" s="8"/>
      <c r="V795" s="8"/>
      <c r="W795" s="8"/>
      <c r="X795" s="8"/>
      <c r="Y795" s="8"/>
      <c r="Z795" s="136"/>
      <c r="AA795" s="136"/>
      <c r="AB795" s="8"/>
      <c r="AC795" s="8"/>
      <c r="AD795" s="8"/>
      <c r="AE795" s="8"/>
    </row>
    <row r="796" ht="15.75" customHeight="1">
      <c r="A796" s="8"/>
      <c r="B796" s="8"/>
      <c r="C796" s="8"/>
      <c r="D796" s="8"/>
      <c r="E796" s="8"/>
      <c r="F796" s="8"/>
      <c r="G796" s="136"/>
      <c r="H796" s="136"/>
      <c r="I796" s="132"/>
      <c r="J796" s="132"/>
      <c r="K796" s="132"/>
      <c r="L796" s="132"/>
      <c r="M796" s="132"/>
      <c r="N796" s="132"/>
      <c r="O796" s="8"/>
      <c r="P796" s="8"/>
      <c r="Q796" s="8"/>
      <c r="R796" s="8"/>
      <c r="S796" s="8"/>
      <c r="T796" s="8"/>
      <c r="U796" s="8"/>
      <c r="V796" s="8"/>
      <c r="W796" s="8"/>
      <c r="X796" s="8"/>
      <c r="Y796" s="8"/>
      <c r="Z796" s="136"/>
      <c r="AA796" s="136"/>
      <c r="AB796" s="8"/>
      <c r="AC796" s="8"/>
      <c r="AD796" s="8"/>
      <c r="AE796" s="8"/>
    </row>
    <row r="797" ht="15.75" customHeight="1">
      <c r="A797" s="8"/>
      <c r="B797" s="8"/>
      <c r="C797" s="8"/>
      <c r="D797" s="8"/>
      <c r="E797" s="8"/>
      <c r="F797" s="8"/>
      <c r="G797" s="136"/>
      <c r="H797" s="136"/>
      <c r="I797" s="132"/>
      <c r="J797" s="132"/>
      <c r="K797" s="132"/>
      <c r="L797" s="132"/>
      <c r="M797" s="132"/>
      <c r="N797" s="132"/>
      <c r="O797" s="8"/>
      <c r="P797" s="8"/>
      <c r="Q797" s="8"/>
      <c r="R797" s="8"/>
      <c r="S797" s="8"/>
      <c r="T797" s="8"/>
      <c r="U797" s="8"/>
      <c r="V797" s="8"/>
      <c r="W797" s="8"/>
      <c r="X797" s="8"/>
      <c r="Y797" s="8"/>
      <c r="Z797" s="136"/>
      <c r="AA797" s="136"/>
      <c r="AB797" s="8"/>
      <c r="AC797" s="8"/>
      <c r="AD797" s="8"/>
      <c r="AE797" s="8"/>
    </row>
    <row r="798" ht="15.75" customHeight="1">
      <c r="A798" s="8"/>
      <c r="B798" s="8"/>
      <c r="C798" s="8"/>
      <c r="D798" s="8"/>
      <c r="E798" s="8"/>
      <c r="F798" s="8"/>
      <c r="G798" s="136"/>
      <c r="H798" s="136"/>
      <c r="I798" s="132"/>
      <c r="J798" s="132"/>
      <c r="K798" s="132"/>
      <c r="L798" s="132"/>
      <c r="M798" s="132"/>
      <c r="N798" s="132"/>
      <c r="O798" s="8"/>
      <c r="P798" s="8"/>
      <c r="Q798" s="8"/>
      <c r="R798" s="8"/>
      <c r="S798" s="8"/>
      <c r="T798" s="8"/>
      <c r="U798" s="8"/>
      <c r="V798" s="8"/>
      <c r="W798" s="8"/>
      <c r="X798" s="8"/>
      <c r="Y798" s="8"/>
      <c r="Z798" s="136"/>
      <c r="AA798" s="136"/>
      <c r="AB798" s="8"/>
      <c r="AC798" s="8"/>
      <c r="AD798" s="8"/>
      <c r="AE798" s="8"/>
    </row>
    <row r="799" ht="15.75" customHeight="1">
      <c r="A799" s="8"/>
      <c r="B799" s="8"/>
      <c r="C799" s="8"/>
      <c r="D799" s="8"/>
      <c r="E799" s="8"/>
      <c r="F799" s="8"/>
      <c r="G799" s="136"/>
      <c r="H799" s="136"/>
      <c r="I799" s="132"/>
      <c r="J799" s="132"/>
      <c r="K799" s="132"/>
      <c r="L799" s="132"/>
      <c r="M799" s="132"/>
      <c r="N799" s="132"/>
      <c r="O799" s="8"/>
      <c r="P799" s="8"/>
      <c r="Q799" s="8"/>
      <c r="R799" s="8"/>
      <c r="S799" s="8"/>
      <c r="T799" s="8"/>
      <c r="U799" s="8"/>
      <c r="V799" s="8"/>
      <c r="W799" s="8"/>
      <c r="X799" s="8"/>
      <c r="Y799" s="8"/>
      <c r="Z799" s="136"/>
      <c r="AA799" s="136"/>
      <c r="AB799" s="8"/>
      <c r="AC799" s="8"/>
      <c r="AD799" s="8"/>
      <c r="AE799" s="8"/>
    </row>
    <row r="800" ht="15.75" customHeight="1">
      <c r="A800" s="8"/>
      <c r="B800" s="8"/>
      <c r="C800" s="8"/>
      <c r="D800" s="8"/>
      <c r="E800" s="8"/>
      <c r="F800" s="8"/>
      <c r="G800" s="136"/>
      <c r="H800" s="136"/>
      <c r="I800" s="132"/>
      <c r="J800" s="132"/>
      <c r="K800" s="132"/>
      <c r="L800" s="132"/>
      <c r="M800" s="132"/>
      <c r="N800" s="132"/>
      <c r="O800" s="8"/>
      <c r="P800" s="8"/>
      <c r="Q800" s="8"/>
      <c r="R800" s="8"/>
      <c r="S800" s="8"/>
      <c r="T800" s="8"/>
      <c r="U800" s="8"/>
      <c r="V800" s="8"/>
      <c r="W800" s="8"/>
      <c r="X800" s="8"/>
      <c r="Y800" s="8"/>
      <c r="Z800" s="136"/>
      <c r="AA800" s="136"/>
      <c r="AB800" s="8"/>
      <c r="AC800" s="8"/>
      <c r="AD800" s="8"/>
      <c r="AE800" s="8"/>
    </row>
    <row r="801" ht="15.75" customHeight="1">
      <c r="A801" s="8"/>
      <c r="B801" s="8"/>
      <c r="C801" s="8"/>
      <c r="D801" s="8"/>
      <c r="E801" s="8"/>
      <c r="F801" s="8"/>
      <c r="G801" s="136"/>
      <c r="H801" s="136"/>
      <c r="I801" s="132"/>
      <c r="J801" s="132"/>
      <c r="K801" s="132"/>
      <c r="L801" s="132"/>
      <c r="M801" s="132"/>
      <c r="N801" s="132"/>
      <c r="O801" s="8"/>
      <c r="P801" s="8"/>
      <c r="Q801" s="8"/>
      <c r="R801" s="8"/>
      <c r="S801" s="8"/>
      <c r="T801" s="8"/>
      <c r="U801" s="8"/>
      <c r="V801" s="8"/>
      <c r="W801" s="8"/>
      <c r="X801" s="8"/>
      <c r="Y801" s="8"/>
      <c r="Z801" s="136"/>
      <c r="AA801" s="136"/>
      <c r="AB801" s="8"/>
      <c r="AC801" s="8"/>
      <c r="AD801" s="8"/>
      <c r="AE801" s="8"/>
    </row>
    <row r="802" ht="15.75" customHeight="1">
      <c r="A802" s="8"/>
      <c r="B802" s="8"/>
      <c r="C802" s="8"/>
      <c r="D802" s="8"/>
      <c r="E802" s="8"/>
      <c r="F802" s="8"/>
      <c r="G802" s="136"/>
      <c r="H802" s="136"/>
      <c r="I802" s="132"/>
      <c r="J802" s="132"/>
      <c r="K802" s="132"/>
      <c r="L802" s="132"/>
      <c r="M802" s="132"/>
      <c r="N802" s="132"/>
      <c r="O802" s="8"/>
      <c r="P802" s="8"/>
      <c r="Q802" s="8"/>
      <c r="R802" s="8"/>
      <c r="S802" s="8"/>
      <c r="T802" s="8"/>
      <c r="U802" s="8"/>
      <c r="V802" s="8"/>
      <c r="W802" s="8"/>
      <c r="X802" s="8"/>
      <c r="Y802" s="8"/>
      <c r="Z802" s="136"/>
      <c r="AA802" s="136"/>
      <c r="AB802" s="8"/>
      <c r="AC802" s="8"/>
      <c r="AD802" s="8"/>
      <c r="AE802" s="8"/>
    </row>
    <row r="803" ht="15.75" customHeight="1">
      <c r="A803" s="8"/>
      <c r="B803" s="8"/>
      <c r="C803" s="8"/>
      <c r="D803" s="8"/>
      <c r="E803" s="8"/>
      <c r="F803" s="8"/>
      <c r="G803" s="136"/>
      <c r="H803" s="136"/>
      <c r="I803" s="132"/>
      <c r="J803" s="132"/>
      <c r="K803" s="132"/>
      <c r="L803" s="132"/>
      <c r="M803" s="132"/>
      <c r="N803" s="132"/>
      <c r="O803" s="8"/>
      <c r="P803" s="8"/>
      <c r="Q803" s="8"/>
      <c r="R803" s="8"/>
      <c r="S803" s="8"/>
      <c r="T803" s="8"/>
      <c r="U803" s="8"/>
      <c r="V803" s="8"/>
      <c r="W803" s="8"/>
      <c r="X803" s="8"/>
      <c r="Y803" s="8"/>
      <c r="Z803" s="136"/>
      <c r="AA803" s="136"/>
      <c r="AB803" s="8"/>
      <c r="AC803" s="8"/>
      <c r="AD803" s="8"/>
      <c r="AE803" s="8"/>
    </row>
    <row r="804" ht="15.75" customHeight="1">
      <c r="A804" s="8"/>
      <c r="B804" s="8"/>
      <c r="C804" s="8"/>
      <c r="D804" s="8"/>
      <c r="E804" s="8"/>
      <c r="F804" s="8"/>
      <c r="G804" s="136"/>
      <c r="H804" s="136"/>
      <c r="I804" s="132"/>
      <c r="J804" s="132"/>
      <c r="K804" s="132"/>
      <c r="L804" s="132"/>
      <c r="M804" s="132"/>
      <c r="N804" s="132"/>
      <c r="O804" s="8"/>
      <c r="P804" s="8"/>
      <c r="Q804" s="8"/>
      <c r="R804" s="8"/>
      <c r="S804" s="8"/>
      <c r="T804" s="8"/>
      <c r="U804" s="8"/>
      <c r="V804" s="8"/>
      <c r="W804" s="8"/>
      <c r="X804" s="8"/>
      <c r="Y804" s="8"/>
      <c r="Z804" s="136"/>
      <c r="AA804" s="136"/>
      <c r="AB804" s="8"/>
      <c r="AC804" s="8"/>
      <c r="AD804" s="8"/>
      <c r="AE804" s="8"/>
    </row>
    <row r="805" ht="15.75" customHeight="1">
      <c r="A805" s="8"/>
      <c r="B805" s="8"/>
      <c r="C805" s="8"/>
      <c r="D805" s="8"/>
      <c r="E805" s="8"/>
      <c r="F805" s="8"/>
      <c r="G805" s="136"/>
      <c r="H805" s="136"/>
      <c r="I805" s="132"/>
      <c r="J805" s="132"/>
      <c r="K805" s="132"/>
      <c r="L805" s="132"/>
      <c r="M805" s="132"/>
      <c r="N805" s="132"/>
      <c r="O805" s="8"/>
      <c r="P805" s="8"/>
      <c r="Q805" s="8"/>
      <c r="R805" s="8"/>
      <c r="S805" s="8"/>
      <c r="T805" s="8"/>
      <c r="U805" s="8"/>
      <c r="V805" s="8"/>
      <c r="W805" s="8"/>
      <c r="X805" s="8"/>
      <c r="Y805" s="8"/>
      <c r="Z805" s="136"/>
      <c r="AA805" s="136"/>
      <c r="AB805" s="8"/>
      <c r="AC805" s="8"/>
      <c r="AD805" s="8"/>
      <c r="AE805" s="8"/>
    </row>
    <row r="806" ht="15.75" customHeight="1">
      <c r="A806" s="8"/>
      <c r="B806" s="8"/>
      <c r="C806" s="8"/>
      <c r="D806" s="8"/>
      <c r="E806" s="8"/>
      <c r="F806" s="8"/>
      <c r="G806" s="136"/>
      <c r="H806" s="136"/>
      <c r="I806" s="132"/>
      <c r="J806" s="132"/>
      <c r="K806" s="132"/>
      <c r="L806" s="132"/>
      <c r="M806" s="132"/>
      <c r="N806" s="132"/>
      <c r="O806" s="8"/>
      <c r="P806" s="8"/>
      <c r="Q806" s="8"/>
      <c r="R806" s="8"/>
      <c r="S806" s="8"/>
      <c r="T806" s="8"/>
      <c r="U806" s="8"/>
      <c r="V806" s="8"/>
      <c r="W806" s="8"/>
      <c r="X806" s="8"/>
      <c r="Y806" s="8"/>
      <c r="Z806" s="136"/>
      <c r="AA806" s="136"/>
      <c r="AB806" s="8"/>
      <c r="AC806" s="8"/>
      <c r="AD806" s="8"/>
      <c r="AE806" s="8"/>
    </row>
    <row r="807" ht="15.75" customHeight="1">
      <c r="A807" s="8"/>
      <c r="B807" s="8"/>
      <c r="C807" s="8"/>
      <c r="D807" s="8"/>
      <c r="E807" s="8"/>
      <c r="F807" s="8"/>
      <c r="G807" s="136"/>
      <c r="H807" s="136"/>
      <c r="I807" s="132"/>
      <c r="J807" s="132"/>
      <c r="K807" s="132"/>
      <c r="L807" s="132"/>
      <c r="M807" s="132"/>
      <c r="N807" s="132"/>
      <c r="O807" s="8"/>
      <c r="P807" s="8"/>
      <c r="Q807" s="8"/>
      <c r="R807" s="8"/>
      <c r="S807" s="8"/>
      <c r="T807" s="8"/>
      <c r="U807" s="8"/>
      <c r="V807" s="8"/>
      <c r="W807" s="8"/>
      <c r="X807" s="8"/>
      <c r="Y807" s="8"/>
      <c r="Z807" s="136"/>
      <c r="AA807" s="136"/>
      <c r="AB807" s="8"/>
      <c r="AC807" s="8"/>
      <c r="AD807" s="8"/>
      <c r="AE807" s="8"/>
    </row>
    <row r="808" ht="15.75" customHeight="1">
      <c r="A808" s="8"/>
      <c r="B808" s="8"/>
      <c r="C808" s="8"/>
      <c r="D808" s="8"/>
      <c r="E808" s="8"/>
      <c r="F808" s="8"/>
      <c r="G808" s="136"/>
      <c r="H808" s="136"/>
      <c r="I808" s="132"/>
      <c r="J808" s="132"/>
      <c r="K808" s="132"/>
      <c r="L808" s="132"/>
      <c r="M808" s="132"/>
      <c r="N808" s="132"/>
      <c r="O808" s="8"/>
      <c r="P808" s="8"/>
      <c r="Q808" s="8"/>
      <c r="R808" s="8"/>
      <c r="S808" s="8"/>
      <c r="T808" s="8"/>
      <c r="U808" s="8"/>
      <c r="V808" s="8"/>
      <c r="W808" s="8"/>
      <c r="X808" s="8"/>
      <c r="Y808" s="8"/>
      <c r="Z808" s="136"/>
      <c r="AA808" s="136"/>
      <c r="AB808" s="8"/>
      <c r="AC808" s="8"/>
      <c r="AD808" s="8"/>
      <c r="AE808" s="8"/>
    </row>
    <row r="809" ht="15.75" customHeight="1">
      <c r="A809" s="8"/>
      <c r="B809" s="8"/>
      <c r="C809" s="8"/>
      <c r="D809" s="8"/>
      <c r="E809" s="8"/>
      <c r="F809" s="8"/>
      <c r="G809" s="136"/>
      <c r="H809" s="136"/>
      <c r="I809" s="132"/>
      <c r="J809" s="132"/>
      <c r="K809" s="132"/>
      <c r="L809" s="132"/>
      <c r="M809" s="132"/>
      <c r="N809" s="132"/>
      <c r="O809" s="8"/>
      <c r="P809" s="8"/>
      <c r="Q809" s="8"/>
      <c r="R809" s="8"/>
      <c r="S809" s="8"/>
      <c r="T809" s="8"/>
      <c r="U809" s="8"/>
      <c r="V809" s="8"/>
      <c r="W809" s="8"/>
      <c r="X809" s="8"/>
      <c r="Y809" s="8"/>
      <c r="Z809" s="136"/>
      <c r="AA809" s="136"/>
      <c r="AB809" s="8"/>
      <c r="AC809" s="8"/>
      <c r="AD809" s="8"/>
      <c r="AE809" s="8"/>
    </row>
    <row r="810" ht="15.75" customHeight="1">
      <c r="A810" s="8"/>
      <c r="B810" s="8"/>
      <c r="C810" s="8"/>
      <c r="D810" s="8"/>
      <c r="E810" s="8"/>
      <c r="F810" s="8"/>
      <c r="G810" s="136"/>
      <c r="H810" s="136"/>
      <c r="I810" s="132"/>
      <c r="J810" s="132"/>
      <c r="K810" s="132"/>
      <c r="L810" s="132"/>
      <c r="M810" s="132"/>
      <c r="N810" s="132"/>
      <c r="O810" s="8"/>
      <c r="P810" s="8"/>
      <c r="Q810" s="8"/>
      <c r="R810" s="8"/>
      <c r="S810" s="8"/>
      <c r="T810" s="8"/>
      <c r="U810" s="8"/>
      <c r="V810" s="8"/>
      <c r="W810" s="8"/>
      <c r="X810" s="8"/>
      <c r="Y810" s="8"/>
      <c r="Z810" s="136"/>
      <c r="AA810" s="136"/>
      <c r="AB810" s="8"/>
      <c r="AC810" s="8"/>
      <c r="AD810" s="8"/>
      <c r="AE810" s="8"/>
    </row>
    <row r="811" ht="15.75" customHeight="1">
      <c r="A811" s="8"/>
      <c r="B811" s="8"/>
      <c r="C811" s="8"/>
      <c r="D811" s="8"/>
      <c r="E811" s="8"/>
      <c r="F811" s="8"/>
      <c r="G811" s="136"/>
      <c r="H811" s="136"/>
      <c r="I811" s="132"/>
      <c r="J811" s="132"/>
      <c r="K811" s="132"/>
      <c r="L811" s="132"/>
      <c r="M811" s="132"/>
      <c r="N811" s="132"/>
      <c r="O811" s="8"/>
      <c r="P811" s="8"/>
      <c r="Q811" s="8"/>
      <c r="R811" s="8"/>
      <c r="S811" s="8"/>
      <c r="T811" s="8"/>
      <c r="U811" s="8"/>
      <c r="V811" s="8"/>
      <c r="W811" s="8"/>
      <c r="X811" s="8"/>
      <c r="Y811" s="8"/>
      <c r="Z811" s="136"/>
      <c r="AA811" s="136"/>
      <c r="AB811" s="8"/>
      <c r="AC811" s="8"/>
      <c r="AD811" s="8"/>
      <c r="AE811" s="8"/>
    </row>
    <row r="812" ht="15.75" customHeight="1">
      <c r="A812" s="8"/>
      <c r="B812" s="8"/>
      <c r="C812" s="8"/>
      <c r="D812" s="8"/>
      <c r="E812" s="8"/>
      <c r="F812" s="8"/>
      <c r="G812" s="136"/>
      <c r="H812" s="136"/>
      <c r="I812" s="132"/>
      <c r="J812" s="132"/>
      <c r="K812" s="132"/>
      <c r="L812" s="132"/>
      <c r="M812" s="132"/>
      <c r="N812" s="132"/>
      <c r="O812" s="8"/>
      <c r="P812" s="8"/>
      <c r="Q812" s="8"/>
      <c r="R812" s="8"/>
      <c r="S812" s="8"/>
      <c r="T812" s="8"/>
      <c r="U812" s="8"/>
      <c r="V812" s="8"/>
      <c r="W812" s="8"/>
      <c r="X812" s="8"/>
      <c r="Y812" s="8"/>
      <c r="Z812" s="136"/>
      <c r="AA812" s="136"/>
      <c r="AB812" s="8"/>
      <c r="AC812" s="8"/>
      <c r="AD812" s="8"/>
      <c r="AE812" s="8"/>
    </row>
    <row r="813" ht="15.75" customHeight="1">
      <c r="A813" s="8"/>
      <c r="B813" s="8"/>
      <c r="C813" s="8"/>
      <c r="D813" s="8"/>
      <c r="E813" s="8"/>
      <c r="F813" s="8"/>
      <c r="G813" s="136"/>
      <c r="H813" s="136"/>
      <c r="I813" s="132"/>
      <c r="J813" s="132"/>
      <c r="K813" s="132"/>
      <c r="L813" s="132"/>
      <c r="M813" s="132"/>
      <c r="N813" s="132"/>
      <c r="O813" s="8"/>
      <c r="P813" s="8"/>
      <c r="Q813" s="8"/>
      <c r="R813" s="8"/>
      <c r="S813" s="8"/>
      <c r="T813" s="8"/>
      <c r="U813" s="8"/>
      <c r="V813" s="8"/>
      <c r="W813" s="8"/>
      <c r="X813" s="8"/>
      <c r="Y813" s="8"/>
      <c r="Z813" s="136"/>
      <c r="AA813" s="136"/>
      <c r="AB813" s="8"/>
      <c r="AC813" s="8"/>
      <c r="AD813" s="8"/>
      <c r="AE813" s="8"/>
    </row>
    <row r="814" ht="15.75" customHeight="1">
      <c r="A814" s="8"/>
      <c r="B814" s="8"/>
      <c r="C814" s="8"/>
      <c r="D814" s="8"/>
      <c r="E814" s="8"/>
      <c r="F814" s="8"/>
      <c r="G814" s="136"/>
      <c r="H814" s="136"/>
      <c r="I814" s="132"/>
      <c r="J814" s="132"/>
      <c r="K814" s="132"/>
      <c r="L814" s="132"/>
      <c r="M814" s="132"/>
      <c r="N814" s="132"/>
      <c r="O814" s="8"/>
      <c r="P814" s="8"/>
      <c r="Q814" s="8"/>
      <c r="R814" s="8"/>
      <c r="S814" s="8"/>
      <c r="T814" s="8"/>
      <c r="U814" s="8"/>
      <c r="V814" s="8"/>
      <c r="W814" s="8"/>
      <c r="X814" s="8"/>
      <c r="Y814" s="8"/>
      <c r="Z814" s="136"/>
      <c r="AA814" s="136"/>
      <c r="AB814" s="8"/>
      <c r="AC814" s="8"/>
      <c r="AD814" s="8"/>
      <c r="AE814" s="8"/>
    </row>
    <row r="815" ht="15.75" customHeight="1">
      <c r="A815" s="8"/>
      <c r="B815" s="8"/>
      <c r="C815" s="8"/>
      <c r="D815" s="8"/>
      <c r="E815" s="8"/>
      <c r="F815" s="8"/>
      <c r="G815" s="136"/>
      <c r="H815" s="136"/>
      <c r="I815" s="132"/>
      <c r="J815" s="132"/>
      <c r="K815" s="132"/>
      <c r="L815" s="132"/>
      <c r="M815" s="132"/>
      <c r="N815" s="132"/>
      <c r="O815" s="8"/>
      <c r="P815" s="8"/>
      <c r="Q815" s="8"/>
      <c r="R815" s="8"/>
      <c r="S815" s="8"/>
      <c r="T815" s="8"/>
      <c r="U815" s="8"/>
      <c r="V815" s="8"/>
      <c r="W815" s="8"/>
      <c r="X815" s="8"/>
      <c r="Y815" s="8"/>
      <c r="Z815" s="136"/>
      <c r="AA815" s="136"/>
      <c r="AB815" s="8"/>
      <c r="AC815" s="8"/>
      <c r="AD815" s="8"/>
      <c r="AE815" s="8"/>
    </row>
    <row r="816" ht="15.75" customHeight="1">
      <c r="A816" s="8"/>
      <c r="B816" s="8"/>
      <c r="C816" s="8"/>
      <c r="D816" s="8"/>
      <c r="E816" s="8"/>
      <c r="F816" s="8"/>
      <c r="G816" s="136"/>
      <c r="H816" s="136"/>
      <c r="I816" s="132"/>
      <c r="J816" s="132"/>
      <c r="K816" s="132"/>
      <c r="L816" s="132"/>
      <c r="M816" s="132"/>
      <c r="N816" s="132"/>
      <c r="O816" s="8"/>
      <c r="P816" s="8"/>
      <c r="Q816" s="8"/>
      <c r="R816" s="8"/>
      <c r="S816" s="8"/>
      <c r="T816" s="8"/>
      <c r="U816" s="8"/>
      <c r="V816" s="8"/>
      <c r="W816" s="8"/>
      <c r="X816" s="8"/>
      <c r="Y816" s="8"/>
      <c r="Z816" s="136"/>
      <c r="AA816" s="136"/>
      <c r="AB816" s="8"/>
      <c r="AC816" s="8"/>
      <c r="AD816" s="8"/>
      <c r="AE816" s="8"/>
    </row>
    <row r="817" ht="15.75" customHeight="1">
      <c r="A817" s="8"/>
      <c r="B817" s="8"/>
      <c r="C817" s="8"/>
      <c r="D817" s="8"/>
      <c r="E817" s="8"/>
      <c r="F817" s="8"/>
      <c r="G817" s="136"/>
      <c r="H817" s="136"/>
      <c r="I817" s="132"/>
      <c r="J817" s="132"/>
      <c r="K817" s="132"/>
      <c r="L817" s="132"/>
      <c r="M817" s="132"/>
      <c r="N817" s="132"/>
      <c r="O817" s="8"/>
      <c r="P817" s="8"/>
      <c r="Q817" s="8"/>
      <c r="R817" s="8"/>
      <c r="S817" s="8"/>
      <c r="T817" s="8"/>
      <c r="U817" s="8"/>
      <c r="V817" s="8"/>
      <c r="W817" s="8"/>
      <c r="X817" s="8"/>
      <c r="Y817" s="8"/>
      <c r="Z817" s="136"/>
      <c r="AA817" s="136"/>
      <c r="AB817" s="8"/>
      <c r="AC817" s="8"/>
      <c r="AD817" s="8"/>
      <c r="AE817" s="8"/>
    </row>
    <row r="818" ht="15.75" customHeight="1">
      <c r="A818" s="8"/>
      <c r="B818" s="8"/>
      <c r="C818" s="8"/>
      <c r="D818" s="8"/>
      <c r="E818" s="8"/>
      <c r="F818" s="8"/>
      <c r="G818" s="136"/>
      <c r="H818" s="136"/>
      <c r="I818" s="132"/>
      <c r="J818" s="132"/>
      <c r="K818" s="132"/>
      <c r="L818" s="132"/>
      <c r="M818" s="132"/>
      <c r="N818" s="132"/>
      <c r="O818" s="8"/>
      <c r="P818" s="8"/>
      <c r="Q818" s="8"/>
      <c r="R818" s="8"/>
      <c r="S818" s="8"/>
      <c r="T818" s="8"/>
      <c r="U818" s="8"/>
      <c r="V818" s="8"/>
      <c r="W818" s="8"/>
      <c r="X818" s="8"/>
      <c r="Y818" s="8"/>
      <c r="Z818" s="136"/>
      <c r="AA818" s="136"/>
      <c r="AB818" s="8"/>
      <c r="AC818" s="8"/>
      <c r="AD818" s="8"/>
      <c r="AE818" s="8"/>
    </row>
    <row r="819" ht="15.75" customHeight="1">
      <c r="A819" s="8"/>
      <c r="B819" s="8"/>
      <c r="C819" s="8"/>
      <c r="D819" s="8"/>
      <c r="E819" s="8"/>
      <c r="F819" s="8"/>
      <c r="G819" s="136"/>
      <c r="H819" s="136"/>
      <c r="I819" s="132"/>
      <c r="J819" s="132"/>
      <c r="K819" s="132"/>
      <c r="L819" s="132"/>
      <c r="M819" s="132"/>
      <c r="N819" s="132"/>
      <c r="O819" s="8"/>
      <c r="P819" s="8"/>
      <c r="Q819" s="8"/>
      <c r="R819" s="8"/>
      <c r="S819" s="8"/>
      <c r="T819" s="8"/>
      <c r="U819" s="8"/>
      <c r="V819" s="8"/>
      <c r="W819" s="8"/>
      <c r="X819" s="8"/>
      <c r="Y819" s="8"/>
      <c r="Z819" s="136"/>
      <c r="AA819" s="136"/>
      <c r="AB819" s="8"/>
      <c r="AC819" s="8"/>
      <c r="AD819" s="8"/>
      <c r="AE819" s="8"/>
    </row>
    <row r="820" ht="15.75" customHeight="1">
      <c r="A820" s="8"/>
      <c r="B820" s="8"/>
      <c r="C820" s="8"/>
      <c r="D820" s="8"/>
      <c r="E820" s="8"/>
      <c r="F820" s="8"/>
      <c r="G820" s="136"/>
      <c r="H820" s="136"/>
      <c r="I820" s="132"/>
      <c r="J820" s="132"/>
      <c r="K820" s="132"/>
      <c r="L820" s="132"/>
      <c r="M820" s="132"/>
      <c r="N820" s="132"/>
      <c r="O820" s="8"/>
      <c r="P820" s="8"/>
      <c r="Q820" s="8"/>
      <c r="R820" s="8"/>
      <c r="S820" s="8"/>
      <c r="T820" s="8"/>
      <c r="U820" s="8"/>
      <c r="V820" s="8"/>
      <c r="W820" s="8"/>
      <c r="X820" s="8"/>
      <c r="Y820" s="8"/>
      <c r="Z820" s="136"/>
      <c r="AA820" s="136"/>
      <c r="AB820" s="8"/>
      <c r="AC820" s="8"/>
      <c r="AD820" s="8"/>
      <c r="AE820" s="8"/>
    </row>
    <row r="821" ht="15.75" customHeight="1">
      <c r="A821" s="8"/>
      <c r="B821" s="8"/>
      <c r="C821" s="8"/>
      <c r="D821" s="8"/>
      <c r="E821" s="8"/>
      <c r="F821" s="8"/>
      <c r="G821" s="136"/>
      <c r="H821" s="136"/>
      <c r="I821" s="132"/>
      <c r="J821" s="132"/>
      <c r="K821" s="132"/>
      <c r="L821" s="132"/>
      <c r="M821" s="132"/>
      <c r="N821" s="132"/>
      <c r="O821" s="8"/>
      <c r="P821" s="8"/>
      <c r="Q821" s="8"/>
      <c r="R821" s="8"/>
      <c r="S821" s="8"/>
      <c r="T821" s="8"/>
      <c r="U821" s="8"/>
      <c r="V821" s="8"/>
      <c r="W821" s="8"/>
      <c r="X821" s="8"/>
      <c r="Y821" s="8"/>
      <c r="Z821" s="136"/>
      <c r="AA821" s="136"/>
      <c r="AB821" s="8"/>
      <c r="AC821" s="8"/>
      <c r="AD821" s="8"/>
      <c r="AE821" s="8"/>
    </row>
    <row r="822" ht="15.75" customHeight="1">
      <c r="A822" s="8"/>
      <c r="B822" s="8"/>
      <c r="C822" s="8"/>
      <c r="D822" s="8"/>
      <c r="E822" s="8"/>
      <c r="F822" s="8"/>
      <c r="G822" s="136"/>
      <c r="H822" s="136"/>
      <c r="I822" s="132"/>
      <c r="J822" s="132"/>
      <c r="K822" s="132"/>
      <c r="L822" s="132"/>
      <c r="M822" s="132"/>
      <c r="N822" s="132"/>
      <c r="O822" s="8"/>
      <c r="P822" s="8"/>
      <c r="Q822" s="8"/>
      <c r="R822" s="8"/>
      <c r="S822" s="8"/>
      <c r="T822" s="8"/>
      <c r="U822" s="8"/>
      <c r="V822" s="8"/>
      <c r="W822" s="8"/>
      <c r="X822" s="8"/>
      <c r="Y822" s="8"/>
      <c r="Z822" s="136"/>
      <c r="AA822" s="136"/>
      <c r="AB822" s="8"/>
      <c r="AC822" s="8"/>
      <c r="AD822" s="8"/>
      <c r="AE822" s="8"/>
    </row>
    <row r="823" ht="15.75" customHeight="1">
      <c r="A823" s="8"/>
      <c r="B823" s="8"/>
      <c r="C823" s="8"/>
      <c r="D823" s="8"/>
      <c r="E823" s="8"/>
      <c r="F823" s="8"/>
      <c r="G823" s="136"/>
      <c r="H823" s="136"/>
      <c r="I823" s="132"/>
      <c r="J823" s="132"/>
      <c r="K823" s="132"/>
      <c r="L823" s="132"/>
      <c r="M823" s="132"/>
      <c r="N823" s="132"/>
      <c r="O823" s="8"/>
      <c r="P823" s="8"/>
      <c r="Q823" s="8"/>
      <c r="R823" s="8"/>
      <c r="S823" s="8"/>
      <c r="T823" s="8"/>
      <c r="U823" s="8"/>
      <c r="V823" s="8"/>
      <c r="W823" s="8"/>
      <c r="X823" s="8"/>
      <c r="Y823" s="8"/>
      <c r="Z823" s="136"/>
      <c r="AA823" s="136"/>
      <c r="AB823" s="8"/>
      <c r="AC823" s="8"/>
      <c r="AD823" s="8"/>
      <c r="AE823" s="8"/>
    </row>
    <row r="824" ht="15.75" customHeight="1">
      <c r="A824" s="8"/>
      <c r="B824" s="8"/>
      <c r="C824" s="8"/>
      <c r="D824" s="8"/>
      <c r="E824" s="8"/>
      <c r="F824" s="8"/>
      <c r="G824" s="136"/>
      <c r="H824" s="136"/>
      <c r="I824" s="132"/>
      <c r="J824" s="132"/>
      <c r="K824" s="132"/>
      <c r="L824" s="132"/>
      <c r="M824" s="132"/>
      <c r="N824" s="132"/>
      <c r="O824" s="8"/>
      <c r="P824" s="8"/>
      <c r="Q824" s="8"/>
      <c r="R824" s="8"/>
      <c r="S824" s="8"/>
      <c r="T824" s="8"/>
      <c r="U824" s="8"/>
      <c r="V824" s="8"/>
      <c r="W824" s="8"/>
      <c r="X824" s="8"/>
      <c r="Y824" s="8"/>
      <c r="Z824" s="136"/>
      <c r="AA824" s="136"/>
      <c r="AB824" s="8"/>
      <c r="AC824" s="8"/>
      <c r="AD824" s="8"/>
      <c r="AE824" s="8"/>
    </row>
    <row r="825" ht="15.75" customHeight="1">
      <c r="A825" s="8"/>
      <c r="B825" s="8"/>
      <c r="C825" s="8"/>
      <c r="D825" s="8"/>
      <c r="E825" s="8"/>
      <c r="F825" s="8"/>
      <c r="G825" s="136"/>
      <c r="H825" s="136"/>
      <c r="I825" s="132"/>
      <c r="J825" s="132"/>
      <c r="K825" s="132"/>
      <c r="L825" s="132"/>
      <c r="M825" s="132"/>
      <c r="N825" s="132"/>
      <c r="O825" s="8"/>
      <c r="P825" s="8"/>
      <c r="Q825" s="8"/>
      <c r="R825" s="8"/>
      <c r="S825" s="8"/>
      <c r="T825" s="8"/>
      <c r="U825" s="8"/>
      <c r="V825" s="8"/>
      <c r="W825" s="8"/>
      <c r="X825" s="8"/>
      <c r="Y825" s="8"/>
      <c r="Z825" s="136"/>
      <c r="AA825" s="136"/>
      <c r="AB825" s="8"/>
      <c r="AC825" s="8"/>
      <c r="AD825" s="8"/>
      <c r="AE825" s="8"/>
    </row>
    <row r="826" ht="15.75" customHeight="1">
      <c r="A826" s="8"/>
      <c r="B826" s="8"/>
      <c r="C826" s="8"/>
      <c r="D826" s="8"/>
      <c r="E826" s="8"/>
      <c r="F826" s="8"/>
      <c r="G826" s="136"/>
      <c r="H826" s="136"/>
      <c r="I826" s="132"/>
      <c r="J826" s="132"/>
      <c r="K826" s="132"/>
      <c r="L826" s="132"/>
      <c r="M826" s="132"/>
      <c r="N826" s="132"/>
      <c r="O826" s="8"/>
      <c r="P826" s="8"/>
      <c r="Q826" s="8"/>
      <c r="R826" s="8"/>
      <c r="S826" s="8"/>
      <c r="T826" s="8"/>
      <c r="U826" s="8"/>
      <c r="V826" s="8"/>
      <c r="W826" s="8"/>
      <c r="X826" s="8"/>
      <c r="Y826" s="8"/>
      <c r="Z826" s="136"/>
      <c r="AA826" s="136"/>
      <c r="AB826" s="8"/>
      <c r="AC826" s="8"/>
      <c r="AD826" s="8"/>
      <c r="AE826" s="8"/>
    </row>
    <row r="827" ht="15.75" customHeight="1">
      <c r="A827" s="8"/>
      <c r="B827" s="8"/>
      <c r="C827" s="8"/>
      <c r="D827" s="8"/>
      <c r="E827" s="8"/>
      <c r="F827" s="8"/>
      <c r="G827" s="136"/>
      <c r="H827" s="136"/>
      <c r="I827" s="132"/>
      <c r="J827" s="132"/>
      <c r="K827" s="132"/>
      <c r="L827" s="132"/>
      <c r="M827" s="132"/>
      <c r="N827" s="132"/>
      <c r="O827" s="8"/>
      <c r="P827" s="8"/>
      <c r="Q827" s="8"/>
      <c r="R827" s="8"/>
      <c r="S827" s="8"/>
      <c r="T827" s="8"/>
      <c r="U827" s="8"/>
      <c r="V827" s="8"/>
      <c r="W827" s="8"/>
      <c r="X827" s="8"/>
      <c r="Y827" s="8"/>
      <c r="Z827" s="136"/>
      <c r="AA827" s="136"/>
      <c r="AB827" s="8"/>
      <c r="AC827" s="8"/>
      <c r="AD827" s="8"/>
      <c r="AE827" s="8"/>
    </row>
    <row r="828" ht="15.75" customHeight="1">
      <c r="A828" s="8"/>
      <c r="B828" s="8"/>
      <c r="C828" s="8"/>
      <c r="D828" s="8"/>
      <c r="E828" s="8"/>
      <c r="F828" s="8"/>
      <c r="G828" s="136"/>
      <c r="H828" s="136"/>
      <c r="I828" s="132"/>
      <c r="J828" s="132"/>
      <c r="K828" s="132"/>
      <c r="L828" s="132"/>
      <c r="M828" s="132"/>
      <c r="N828" s="132"/>
      <c r="O828" s="8"/>
      <c r="P828" s="8"/>
      <c r="Q828" s="8"/>
      <c r="R828" s="8"/>
      <c r="S828" s="8"/>
      <c r="T828" s="8"/>
      <c r="U828" s="8"/>
      <c r="V828" s="8"/>
      <c r="W828" s="8"/>
      <c r="X828" s="8"/>
      <c r="Y828" s="8"/>
      <c r="Z828" s="136"/>
      <c r="AA828" s="136"/>
      <c r="AB828" s="8"/>
      <c r="AC828" s="8"/>
      <c r="AD828" s="8"/>
      <c r="AE828" s="8"/>
    </row>
    <row r="829" ht="15.75" customHeight="1">
      <c r="A829" s="8"/>
      <c r="B829" s="8"/>
      <c r="C829" s="8"/>
      <c r="D829" s="8"/>
      <c r="E829" s="8"/>
      <c r="F829" s="8"/>
      <c r="G829" s="136"/>
      <c r="H829" s="136"/>
      <c r="I829" s="132"/>
      <c r="J829" s="132"/>
      <c r="K829" s="132"/>
      <c r="L829" s="132"/>
      <c r="M829" s="132"/>
      <c r="N829" s="132"/>
      <c r="O829" s="8"/>
      <c r="P829" s="8"/>
      <c r="Q829" s="8"/>
      <c r="R829" s="8"/>
      <c r="S829" s="8"/>
      <c r="T829" s="8"/>
      <c r="U829" s="8"/>
      <c r="V829" s="8"/>
      <c r="W829" s="8"/>
      <c r="X829" s="8"/>
      <c r="Y829" s="8"/>
      <c r="Z829" s="136"/>
      <c r="AA829" s="136"/>
      <c r="AB829" s="8"/>
      <c r="AC829" s="8"/>
      <c r="AD829" s="8"/>
      <c r="AE829" s="8"/>
    </row>
    <row r="830" ht="15.75" customHeight="1">
      <c r="A830" s="8"/>
      <c r="B830" s="8"/>
      <c r="C830" s="8"/>
      <c r="D830" s="8"/>
      <c r="E830" s="8"/>
      <c r="F830" s="8"/>
      <c r="G830" s="136"/>
      <c r="H830" s="136"/>
      <c r="I830" s="132"/>
      <c r="J830" s="132"/>
      <c r="K830" s="132"/>
      <c r="L830" s="132"/>
      <c r="M830" s="132"/>
      <c r="N830" s="132"/>
      <c r="O830" s="8"/>
      <c r="P830" s="8"/>
      <c r="Q830" s="8"/>
      <c r="R830" s="8"/>
      <c r="S830" s="8"/>
      <c r="T830" s="8"/>
      <c r="U830" s="8"/>
      <c r="V830" s="8"/>
      <c r="W830" s="8"/>
      <c r="X830" s="8"/>
      <c r="Y830" s="8"/>
      <c r="Z830" s="136"/>
      <c r="AA830" s="136"/>
      <c r="AB830" s="8"/>
      <c r="AC830" s="8"/>
      <c r="AD830" s="8"/>
      <c r="AE830" s="8"/>
    </row>
    <row r="831" ht="15.75" customHeight="1">
      <c r="A831" s="8"/>
      <c r="B831" s="8"/>
      <c r="C831" s="8"/>
      <c r="D831" s="8"/>
      <c r="E831" s="8"/>
      <c r="F831" s="8"/>
      <c r="G831" s="136"/>
      <c r="H831" s="136"/>
      <c r="I831" s="132"/>
      <c r="J831" s="132"/>
      <c r="K831" s="132"/>
      <c r="L831" s="132"/>
      <c r="M831" s="132"/>
      <c r="N831" s="132"/>
      <c r="O831" s="8"/>
      <c r="P831" s="8"/>
      <c r="Q831" s="8"/>
      <c r="R831" s="8"/>
      <c r="S831" s="8"/>
      <c r="T831" s="8"/>
      <c r="U831" s="8"/>
      <c r="V831" s="8"/>
      <c r="W831" s="8"/>
      <c r="X831" s="8"/>
      <c r="Y831" s="8"/>
      <c r="Z831" s="136"/>
      <c r="AA831" s="136"/>
      <c r="AB831" s="8"/>
      <c r="AC831" s="8"/>
      <c r="AD831" s="8"/>
      <c r="AE831" s="8"/>
    </row>
    <row r="832" ht="15.75" customHeight="1">
      <c r="A832" s="8"/>
      <c r="B832" s="8"/>
      <c r="C832" s="8"/>
      <c r="D832" s="8"/>
      <c r="E832" s="8"/>
      <c r="F832" s="8"/>
      <c r="G832" s="136"/>
      <c r="H832" s="136"/>
      <c r="I832" s="132"/>
      <c r="J832" s="132"/>
      <c r="K832" s="132"/>
      <c r="L832" s="132"/>
      <c r="M832" s="132"/>
      <c r="N832" s="132"/>
      <c r="O832" s="8"/>
      <c r="P832" s="8"/>
      <c r="Q832" s="8"/>
      <c r="R832" s="8"/>
      <c r="S832" s="8"/>
      <c r="T832" s="8"/>
      <c r="U832" s="8"/>
      <c r="V832" s="8"/>
      <c r="W832" s="8"/>
      <c r="X832" s="8"/>
      <c r="Y832" s="8"/>
      <c r="Z832" s="136"/>
      <c r="AA832" s="136"/>
      <c r="AB832" s="8"/>
      <c r="AC832" s="8"/>
      <c r="AD832" s="8"/>
      <c r="AE832" s="8"/>
    </row>
    <row r="833" ht="15.75" customHeight="1">
      <c r="A833" s="8"/>
      <c r="B833" s="8"/>
      <c r="C833" s="8"/>
      <c r="D833" s="8"/>
      <c r="E833" s="8"/>
      <c r="F833" s="8"/>
      <c r="G833" s="136"/>
      <c r="H833" s="136"/>
      <c r="I833" s="132"/>
      <c r="J833" s="132"/>
      <c r="K833" s="132"/>
      <c r="L833" s="132"/>
      <c r="M833" s="132"/>
      <c r="N833" s="132"/>
      <c r="O833" s="8"/>
      <c r="P833" s="8"/>
      <c r="Q833" s="8"/>
      <c r="R833" s="8"/>
      <c r="S833" s="8"/>
      <c r="T833" s="8"/>
      <c r="U833" s="8"/>
      <c r="V833" s="8"/>
      <c r="W833" s="8"/>
      <c r="X833" s="8"/>
      <c r="Y833" s="8"/>
      <c r="Z833" s="136"/>
      <c r="AA833" s="136"/>
      <c r="AB833" s="8"/>
      <c r="AC833" s="8"/>
      <c r="AD833" s="8"/>
      <c r="AE833" s="8"/>
    </row>
    <row r="834" ht="15.75" customHeight="1">
      <c r="A834" s="8"/>
      <c r="B834" s="8"/>
      <c r="C834" s="8"/>
      <c r="D834" s="8"/>
      <c r="E834" s="8"/>
      <c r="F834" s="8"/>
      <c r="G834" s="136"/>
      <c r="H834" s="136"/>
      <c r="I834" s="132"/>
      <c r="J834" s="132"/>
      <c r="K834" s="132"/>
      <c r="L834" s="132"/>
      <c r="M834" s="132"/>
      <c r="N834" s="132"/>
      <c r="O834" s="8"/>
      <c r="P834" s="8"/>
      <c r="Q834" s="8"/>
      <c r="R834" s="8"/>
      <c r="S834" s="8"/>
      <c r="T834" s="8"/>
      <c r="U834" s="8"/>
      <c r="V834" s="8"/>
      <c r="W834" s="8"/>
      <c r="X834" s="8"/>
      <c r="Y834" s="8"/>
      <c r="Z834" s="136"/>
      <c r="AA834" s="136"/>
      <c r="AB834" s="8"/>
      <c r="AC834" s="8"/>
      <c r="AD834" s="8"/>
      <c r="AE834" s="8"/>
    </row>
    <row r="835" ht="15.75" customHeight="1">
      <c r="A835" s="8"/>
      <c r="B835" s="8"/>
      <c r="C835" s="8"/>
      <c r="D835" s="8"/>
      <c r="E835" s="8"/>
      <c r="F835" s="8"/>
      <c r="G835" s="136"/>
      <c r="H835" s="136"/>
      <c r="I835" s="132"/>
      <c r="J835" s="132"/>
      <c r="K835" s="132"/>
      <c r="L835" s="132"/>
      <c r="M835" s="132"/>
      <c r="N835" s="132"/>
      <c r="O835" s="8"/>
      <c r="P835" s="8"/>
      <c r="Q835" s="8"/>
      <c r="R835" s="8"/>
      <c r="S835" s="8"/>
      <c r="T835" s="8"/>
      <c r="U835" s="8"/>
      <c r="V835" s="8"/>
      <c r="W835" s="8"/>
      <c r="X835" s="8"/>
      <c r="Y835" s="8"/>
      <c r="Z835" s="136"/>
      <c r="AA835" s="136"/>
      <c r="AB835" s="8"/>
      <c r="AC835" s="8"/>
      <c r="AD835" s="8"/>
      <c r="AE835" s="8"/>
    </row>
    <row r="836" ht="15.75" customHeight="1">
      <c r="A836" s="8"/>
      <c r="B836" s="8"/>
      <c r="C836" s="8"/>
      <c r="D836" s="8"/>
      <c r="E836" s="8"/>
      <c r="F836" s="8"/>
      <c r="G836" s="136"/>
      <c r="H836" s="136"/>
      <c r="I836" s="132"/>
      <c r="J836" s="132"/>
      <c r="K836" s="132"/>
      <c r="L836" s="132"/>
      <c r="M836" s="132"/>
      <c r="N836" s="132"/>
      <c r="O836" s="8"/>
      <c r="P836" s="8"/>
      <c r="Q836" s="8"/>
      <c r="R836" s="8"/>
      <c r="S836" s="8"/>
      <c r="T836" s="8"/>
      <c r="U836" s="8"/>
      <c r="V836" s="8"/>
      <c r="W836" s="8"/>
      <c r="X836" s="8"/>
      <c r="Y836" s="8"/>
      <c r="Z836" s="136"/>
      <c r="AA836" s="136"/>
      <c r="AB836" s="8"/>
      <c r="AC836" s="8"/>
      <c r="AD836" s="8"/>
      <c r="AE836" s="8"/>
    </row>
    <row r="837" ht="15.75" customHeight="1">
      <c r="A837" s="8"/>
      <c r="B837" s="8"/>
      <c r="C837" s="8"/>
      <c r="D837" s="8"/>
      <c r="E837" s="8"/>
      <c r="F837" s="8"/>
      <c r="G837" s="136"/>
      <c r="H837" s="136"/>
      <c r="I837" s="132"/>
      <c r="J837" s="132"/>
      <c r="K837" s="132"/>
      <c r="L837" s="132"/>
      <c r="M837" s="132"/>
      <c r="N837" s="132"/>
      <c r="O837" s="8"/>
      <c r="P837" s="8"/>
      <c r="Q837" s="8"/>
      <c r="R837" s="8"/>
      <c r="S837" s="8"/>
      <c r="T837" s="8"/>
      <c r="U837" s="8"/>
      <c r="V837" s="8"/>
      <c r="W837" s="8"/>
      <c r="X837" s="8"/>
      <c r="Y837" s="8"/>
      <c r="Z837" s="136"/>
      <c r="AA837" s="136"/>
      <c r="AB837" s="8"/>
      <c r="AC837" s="8"/>
      <c r="AD837" s="8"/>
      <c r="AE837" s="8"/>
    </row>
    <row r="838" ht="15.75" customHeight="1">
      <c r="A838" s="8"/>
      <c r="B838" s="8"/>
      <c r="C838" s="8"/>
      <c r="D838" s="8"/>
      <c r="E838" s="8"/>
      <c r="F838" s="8"/>
      <c r="G838" s="136"/>
      <c r="H838" s="136"/>
      <c r="I838" s="132"/>
      <c r="J838" s="132"/>
      <c r="K838" s="132"/>
      <c r="L838" s="132"/>
      <c r="M838" s="132"/>
      <c r="N838" s="132"/>
      <c r="O838" s="8"/>
      <c r="P838" s="8"/>
      <c r="Q838" s="8"/>
      <c r="R838" s="8"/>
      <c r="S838" s="8"/>
      <c r="T838" s="8"/>
      <c r="U838" s="8"/>
      <c r="V838" s="8"/>
      <c r="W838" s="8"/>
      <c r="X838" s="8"/>
      <c r="Y838" s="8"/>
      <c r="Z838" s="136"/>
      <c r="AA838" s="136"/>
      <c r="AB838" s="8"/>
      <c r="AC838" s="8"/>
      <c r="AD838" s="8"/>
      <c r="AE838" s="8"/>
    </row>
    <row r="839" ht="15.75" customHeight="1">
      <c r="A839" s="8"/>
      <c r="B839" s="8"/>
      <c r="C839" s="8"/>
      <c r="D839" s="8"/>
      <c r="E839" s="8"/>
      <c r="F839" s="8"/>
      <c r="G839" s="136"/>
      <c r="H839" s="136"/>
      <c r="I839" s="132"/>
      <c r="J839" s="132"/>
      <c r="K839" s="132"/>
      <c r="L839" s="132"/>
      <c r="M839" s="132"/>
      <c r="N839" s="132"/>
      <c r="O839" s="8"/>
      <c r="P839" s="8"/>
      <c r="Q839" s="8"/>
      <c r="R839" s="8"/>
      <c r="S839" s="8"/>
      <c r="T839" s="8"/>
      <c r="U839" s="8"/>
      <c r="V839" s="8"/>
      <c r="W839" s="8"/>
      <c r="X839" s="8"/>
      <c r="Y839" s="8"/>
      <c r="Z839" s="136"/>
      <c r="AA839" s="136"/>
      <c r="AB839" s="8"/>
      <c r="AC839" s="8"/>
      <c r="AD839" s="8"/>
      <c r="AE839" s="8"/>
    </row>
    <row r="840" ht="15.75" customHeight="1">
      <c r="A840" s="8"/>
      <c r="B840" s="8"/>
      <c r="C840" s="8"/>
      <c r="D840" s="8"/>
      <c r="E840" s="8"/>
      <c r="F840" s="8"/>
      <c r="G840" s="136"/>
      <c r="H840" s="136"/>
      <c r="I840" s="132"/>
      <c r="J840" s="132"/>
      <c r="K840" s="132"/>
      <c r="L840" s="132"/>
      <c r="M840" s="132"/>
      <c r="N840" s="132"/>
      <c r="O840" s="8"/>
      <c r="P840" s="8"/>
      <c r="Q840" s="8"/>
      <c r="R840" s="8"/>
      <c r="S840" s="8"/>
      <c r="T840" s="8"/>
      <c r="U840" s="8"/>
      <c r="V840" s="8"/>
      <c r="W840" s="8"/>
      <c r="X840" s="8"/>
      <c r="Y840" s="8"/>
      <c r="Z840" s="136"/>
      <c r="AA840" s="136"/>
      <c r="AB840" s="8"/>
      <c r="AC840" s="8"/>
      <c r="AD840" s="8"/>
      <c r="AE840" s="8"/>
    </row>
    <row r="841" ht="15.75" customHeight="1">
      <c r="A841" s="8"/>
      <c r="B841" s="8"/>
      <c r="C841" s="8"/>
      <c r="D841" s="8"/>
      <c r="E841" s="8"/>
      <c r="F841" s="8"/>
      <c r="G841" s="136"/>
      <c r="H841" s="136"/>
      <c r="I841" s="132"/>
      <c r="J841" s="132"/>
      <c r="K841" s="132"/>
      <c r="L841" s="132"/>
      <c r="M841" s="132"/>
      <c r="N841" s="132"/>
      <c r="O841" s="8"/>
      <c r="P841" s="8"/>
      <c r="Q841" s="8"/>
      <c r="R841" s="8"/>
      <c r="S841" s="8"/>
      <c r="T841" s="8"/>
      <c r="U841" s="8"/>
      <c r="V841" s="8"/>
      <c r="W841" s="8"/>
      <c r="X841" s="8"/>
      <c r="Y841" s="8"/>
      <c r="Z841" s="136"/>
      <c r="AA841" s="136"/>
      <c r="AB841" s="8"/>
      <c r="AC841" s="8"/>
      <c r="AD841" s="8"/>
      <c r="AE841" s="8"/>
    </row>
    <row r="842" ht="15.75" customHeight="1">
      <c r="A842" s="8"/>
      <c r="B842" s="8"/>
      <c r="C842" s="8"/>
      <c r="D842" s="8"/>
      <c r="E842" s="8"/>
      <c r="F842" s="8"/>
      <c r="G842" s="136"/>
      <c r="H842" s="136"/>
      <c r="I842" s="132"/>
      <c r="J842" s="132"/>
      <c r="K842" s="132"/>
      <c r="L842" s="132"/>
      <c r="M842" s="132"/>
      <c r="N842" s="132"/>
      <c r="O842" s="8"/>
      <c r="P842" s="8"/>
      <c r="Q842" s="8"/>
      <c r="R842" s="8"/>
      <c r="S842" s="8"/>
      <c r="T842" s="8"/>
      <c r="U842" s="8"/>
      <c r="V842" s="8"/>
      <c r="W842" s="8"/>
      <c r="X842" s="8"/>
      <c r="Y842" s="8"/>
      <c r="Z842" s="136"/>
      <c r="AA842" s="136"/>
      <c r="AB842" s="8"/>
      <c r="AC842" s="8"/>
      <c r="AD842" s="8"/>
      <c r="AE842" s="8"/>
    </row>
    <row r="843" ht="15.75" customHeight="1">
      <c r="A843" s="8"/>
      <c r="B843" s="8"/>
      <c r="C843" s="8"/>
      <c r="D843" s="8"/>
      <c r="E843" s="8"/>
      <c r="F843" s="8"/>
      <c r="G843" s="136"/>
      <c r="H843" s="136"/>
      <c r="I843" s="132"/>
      <c r="J843" s="132"/>
      <c r="K843" s="132"/>
      <c r="L843" s="132"/>
      <c r="M843" s="132"/>
      <c r="N843" s="132"/>
      <c r="O843" s="8"/>
      <c r="P843" s="8"/>
      <c r="Q843" s="8"/>
      <c r="R843" s="8"/>
      <c r="S843" s="8"/>
      <c r="T843" s="8"/>
      <c r="U843" s="8"/>
      <c r="V843" s="8"/>
      <c r="W843" s="8"/>
      <c r="X843" s="8"/>
      <c r="Y843" s="8"/>
      <c r="Z843" s="136"/>
      <c r="AA843" s="136"/>
      <c r="AB843" s="8"/>
      <c r="AC843" s="8"/>
      <c r="AD843" s="8"/>
      <c r="AE843" s="8"/>
    </row>
    <row r="844" ht="15.75" customHeight="1">
      <c r="A844" s="8"/>
      <c r="B844" s="8"/>
      <c r="C844" s="8"/>
      <c r="D844" s="8"/>
      <c r="E844" s="8"/>
      <c r="F844" s="8"/>
      <c r="G844" s="136"/>
      <c r="H844" s="136"/>
      <c r="I844" s="132"/>
      <c r="J844" s="132"/>
      <c r="K844" s="132"/>
      <c r="L844" s="132"/>
      <c r="M844" s="132"/>
      <c r="N844" s="132"/>
      <c r="O844" s="8"/>
      <c r="P844" s="8"/>
      <c r="Q844" s="8"/>
      <c r="R844" s="8"/>
      <c r="S844" s="8"/>
      <c r="T844" s="8"/>
      <c r="U844" s="8"/>
      <c r="V844" s="8"/>
      <c r="W844" s="8"/>
      <c r="X844" s="8"/>
      <c r="Y844" s="8"/>
      <c r="Z844" s="136"/>
      <c r="AA844" s="136"/>
      <c r="AB844" s="8"/>
      <c r="AC844" s="8"/>
      <c r="AD844" s="8"/>
      <c r="AE844" s="8"/>
    </row>
    <row r="845" ht="15.75" customHeight="1">
      <c r="A845" s="8"/>
      <c r="B845" s="8"/>
      <c r="C845" s="8"/>
      <c r="D845" s="8"/>
      <c r="E845" s="8"/>
      <c r="F845" s="8"/>
      <c r="G845" s="136"/>
      <c r="H845" s="136"/>
      <c r="I845" s="132"/>
      <c r="J845" s="132"/>
      <c r="K845" s="132"/>
      <c r="L845" s="132"/>
      <c r="M845" s="132"/>
      <c r="N845" s="132"/>
      <c r="O845" s="8"/>
      <c r="P845" s="8"/>
      <c r="Q845" s="8"/>
      <c r="R845" s="8"/>
      <c r="S845" s="8"/>
      <c r="T845" s="8"/>
      <c r="U845" s="8"/>
      <c r="V845" s="8"/>
      <c r="W845" s="8"/>
      <c r="X845" s="8"/>
      <c r="Y845" s="8"/>
      <c r="Z845" s="136"/>
      <c r="AA845" s="136"/>
      <c r="AB845" s="8"/>
      <c r="AC845" s="8"/>
      <c r="AD845" s="8"/>
      <c r="AE845" s="8"/>
    </row>
    <row r="846" ht="15.75" customHeight="1">
      <c r="A846" s="8"/>
      <c r="B846" s="8"/>
      <c r="C846" s="8"/>
      <c r="D846" s="8"/>
      <c r="E846" s="8"/>
      <c r="F846" s="8"/>
      <c r="G846" s="136"/>
      <c r="H846" s="136"/>
      <c r="I846" s="132"/>
      <c r="J846" s="132"/>
      <c r="K846" s="132"/>
      <c r="L846" s="132"/>
      <c r="M846" s="132"/>
      <c r="N846" s="132"/>
      <c r="O846" s="8"/>
      <c r="P846" s="8"/>
      <c r="Q846" s="8"/>
      <c r="R846" s="8"/>
      <c r="S846" s="8"/>
      <c r="T846" s="8"/>
      <c r="U846" s="8"/>
      <c r="V846" s="8"/>
      <c r="W846" s="8"/>
      <c r="X846" s="8"/>
      <c r="Y846" s="8"/>
      <c r="Z846" s="136"/>
      <c r="AA846" s="136"/>
      <c r="AB846" s="8"/>
      <c r="AC846" s="8"/>
      <c r="AD846" s="8"/>
      <c r="AE846" s="8"/>
    </row>
    <row r="847" ht="15.75" customHeight="1">
      <c r="A847" s="8"/>
      <c r="B847" s="8"/>
      <c r="C847" s="8"/>
      <c r="D847" s="8"/>
      <c r="E847" s="8"/>
      <c r="F847" s="8"/>
      <c r="G847" s="136"/>
      <c r="H847" s="136"/>
      <c r="I847" s="132"/>
      <c r="J847" s="132"/>
      <c r="K847" s="132"/>
      <c r="L847" s="132"/>
      <c r="M847" s="132"/>
      <c r="N847" s="132"/>
      <c r="O847" s="8"/>
      <c r="P847" s="8"/>
      <c r="Q847" s="8"/>
      <c r="R847" s="8"/>
      <c r="S847" s="8"/>
      <c r="T847" s="8"/>
      <c r="U847" s="8"/>
      <c r="V847" s="8"/>
      <c r="W847" s="8"/>
      <c r="X847" s="8"/>
      <c r="Y847" s="8"/>
      <c r="Z847" s="136"/>
      <c r="AA847" s="136"/>
      <c r="AB847" s="8"/>
      <c r="AC847" s="8"/>
      <c r="AD847" s="8"/>
      <c r="AE847" s="8"/>
    </row>
    <row r="848" ht="15.75" customHeight="1">
      <c r="A848" s="8"/>
      <c r="B848" s="8"/>
      <c r="C848" s="8"/>
      <c r="D848" s="8"/>
      <c r="E848" s="8"/>
      <c r="F848" s="8"/>
      <c r="G848" s="136"/>
      <c r="H848" s="136"/>
      <c r="I848" s="132"/>
      <c r="J848" s="132"/>
      <c r="K848" s="132"/>
      <c r="L848" s="132"/>
      <c r="M848" s="132"/>
      <c r="N848" s="132"/>
      <c r="O848" s="8"/>
      <c r="P848" s="8"/>
      <c r="Q848" s="8"/>
      <c r="R848" s="8"/>
      <c r="S848" s="8"/>
      <c r="T848" s="8"/>
      <c r="U848" s="8"/>
      <c r="V848" s="8"/>
      <c r="W848" s="8"/>
      <c r="X848" s="8"/>
      <c r="Y848" s="8"/>
      <c r="Z848" s="136"/>
      <c r="AA848" s="136"/>
      <c r="AB848" s="8"/>
      <c r="AC848" s="8"/>
      <c r="AD848" s="8"/>
      <c r="AE848" s="8"/>
    </row>
    <row r="849" ht="15.75" customHeight="1">
      <c r="A849" s="8"/>
      <c r="B849" s="8"/>
      <c r="C849" s="8"/>
      <c r="D849" s="8"/>
      <c r="E849" s="8"/>
      <c r="F849" s="8"/>
      <c r="G849" s="136"/>
      <c r="H849" s="136"/>
      <c r="I849" s="132"/>
      <c r="J849" s="132"/>
      <c r="K849" s="132"/>
      <c r="L849" s="132"/>
      <c r="M849" s="132"/>
      <c r="N849" s="132"/>
      <c r="O849" s="8"/>
      <c r="P849" s="8"/>
      <c r="Q849" s="8"/>
      <c r="R849" s="8"/>
      <c r="S849" s="8"/>
      <c r="T849" s="8"/>
      <c r="U849" s="8"/>
      <c r="V849" s="8"/>
      <c r="W849" s="8"/>
      <c r="X849" s="8"/>
      <c r="Y849" s="8"/>
      <c r="Z849" s="136"/>
      <c r="AA849" s="136"/>
      <c r="AB849" s="8"/>
      <c r="AC849" s="8"/>
      <c r="AD849" s="8"/>
      <c r="AE849" s="8"/>
    </row>
    <row r="850" ht="15.75" customHeight="1">
      <c r="A850" s="8"/>
      <c r="B850" s="8"/>
      <c r="C850" s="8"/>
      <c r="D850" s="8"/>
      <c r="E850" s="8"/>
      <c r="F850" s="8"/>
      <c r="G850" s="136"/>
      <c r="H850" s="136"/>
      <c r="I850" s="132"/>
      <c r="J850" s="132"/>
      <c r="K850" s="132"/>
      <c r="L850" s="132"/>
      <c r="M850" s="132"/>
      <c r="N850" s="132"/>
      <c r="O850" s="8"/>
      <c r="P850" s="8"/>
      <c r="Q850" s="8"/>
      <c r="R850" s="8"/>
      <c r="S850" s="8"/>
      <c r="T850" s="8"/>
      <c r="U850" s="8"/>
      <c r="V850" s="8"/>
      <c r="W850" s="8"/>
      <c r="X850" s="8"/>
      <c r="Y850" s="8"/>
      <c r="Z850" s="136"/>
      <c r="AA850" s="136"/>
      <c r="AB850" s="8"/>
      <c r="AC850" s="8"/>
      <c r="AD850" s="8"/>
      <c r="AE850" s="8"/>
    </row>
    <row r="851" ht="15.75" customHeight="1">
      <c r="A851" s="8"/>
      <c r="B851" s="8"/>
      <c r="C851" s="8"/>
      <c r="D851" s="8"/>
      <c r="E851" s="8"/>
      <c r="F851" s="8"/>
      <c r="G851" s="136"/>
      <c r="H851" s="136"/>
      <c r="I851" s="132"/>
      <c r="J851" s="132"/>
      <c r="K851" s="132"/>
      <c r="L851" s="132"/>
      <c r="M851" s="132"/>
      <c r="N851" s="132"/>
      <c r="O851" s="8"/>
      <c r="P851" s="8"/>
      <c r="Q851" s="8"/>
      <c r="R851" s="8"/>
      <c r="S851" s="8"/>
      <c r="T851" s="8"/>
      <c r="U851" s="8"/>
      <c r="V851" s="8"/>
      <c r="W851" s="8"/>
      <c r="X851" s="8"/>
      <c r="Y851" s="8"/>
      <c r="Z851" s="136"/>
      <c r="AA851" s="136"/>
      <c r="AB851" s="8"/>
      <c r="AC851" s="8"/>
      <c r="AD851" s="8"/>
      <c r="AE851" s="8"/>
    </row>
    <row r="852" ht="15.75" customHeight="1">
      <c r="A852" s="8"/>
      <c r="B852" s="8"/>
      <c r="C852" s="8"/>
      <c r="D852" s="8"/>
      <c r="E852" s="8"/>
      <c r="F852" s="8"/>
      <c r="G852" s="136"/>
      <c r="H852" s="136"/>
      <c r="I852" s="132"/>
      <c r="J852" s="132"/>
      <c r="K852" s="132"/>
      <c r="L852" s="132"/>
      <c r="M852" s="132"/>
      <c r="N852" s="132"/>
      <c r="O852" s="8"/>
      <c r="P852" s="8"/>
      <c r="Q852" s="8"/>
      <c r="R852" s="8"/>
      <c r="S852" s="8"/>
      <c r="T852" s="8"/>
      <c r="U852" s="8"/>
      <c r="V852" s="8"/>
      <c r="W852" s="8"/>
      <c r="X852" s="8"/>
      <c r="Y852" s="8"/>
      <c r="Z852" s="136"/>
      <c r="AA852" s="136"/>
      <c r="AB852" s="8"/>
      <c r="AC852" s="8"/>
      <c r="AD852" s="8"/>
      <c r="AE852" s="8"/>
    </row>
    <row r="853" ht="15.75" customHeight="1">
      <c r="A853" s="8"/>
      <c r="B853" s="8"/>
      <c r="C853" s="8"/>
      <c r="D853" s="8"/>
      <c r="E853" s="8"/>
      <c r="F853" s="8"/>
      <c r="G853" s="136"/>
      <c r="H853" s="136"/>
      <c r="I853" s="132"/>
      <c r="J853" s="132"/>
      <c r="K853" s="132"/>
      <c r="L853" s="132"/>
      <c r="M853" s="132"/>
      <c r="N853" s="132"/>
      <c r="O853" s="8"/>
      <c r="P853" s="8"/>
      <c r="Q853" s="8"/>
      <c r="R853" s="8"/>
      <c r="S853" s="8"/>
      <c r="T853" s="8"/>
      <c r="U853" s="8"/>
      <c r="V853" s="8"/>
      <c r="W853" s="8"/>
      <c r="X853" s="8"/>
      <c r="Y853" s="8"/>
      <c r="Z853" s="136"/>
      <c r="AA853" s="136"/>
      <c r="AB853" s="8"/>
      <c r="AC853" s="8"/>
      <c r="AD853" s="8"/>
      <c r="AE853" s="8"/>
    </row>
    <row r="854" ht="15.75" customHeight="1">
      <c r="A854" s="8"/>
      <c r="B854" s="8"/>
      <c r="C854" s="8"/>
      <c r="D854" s="8"/>
      <c r="E854" s="8"/>
      <c r="F854" s="8"/>
      <c r="G854" s="136"/>
      <c r="H854" s="136"/>
      <c r="I854" s="132"/>
      <c r="J854" s="132"/>
      <c r="K854" s="132"/>
      <c r="L854" s="132"/>
      <c r="M854" s="132"/>
      <c r="N854" s="132"/>
      <c r="O854" s="8"/>
      <c r="P854" s="8"/>
      <c r="Q854" s="8"/>
      <c r="R854" s="8"/>
      <c r="S854" s="8"/>
      <c r="T854" s="8"/>
      <c r="U854" s="8"/>
      <c r="V854" s="8"/>
      <c r="W854" s="8"/>
      <c r="X854" s="8"/>
      <c r="Y854" s="8"/>
      <c r="Z854" s="136"/>
      <c r="AA854" s="136"/>
      <c r="AB854" s="8"/>
      <c r="AC854" s="8"/>
      <c r="AD854" s="8"/>
      <c r="AE854" s="8"/>
    </row>
    <row r="855" ht="15.75" customHeight="1">
      <c r="A855" s="8"/>
      <c r="B855" s="8"/>
      <c r="C855" s="8"/>
      <c r="D855" s="8"/>
      <c r="E855" s="8"/>
      <c r="F855" s="8"/>
      <c r="G855" s="136"/>
      <c r="H855" s="136"/>
      <c r="I855" s="132"/>
      <c r="J855" s="132"/>
      <c r="K855" s="132"/>
      <c r="L855" s="132"/>
      <c r="M855" s="132"/>
      <c r="N855" s="132"/>
      <c r="O855" s="8"/>
      <c r="P855" s="8"/>
      <c r="Q855" s="8"/>
      <c r="R855" s="8"/>
      <c r="S855" s="8"/>
      <c r="T855" s="8"/>
      <c r="U855" s="8"/>
      <c r="V855" s="8"/>
      <c r="W855" s="8"/>
      <c r="X855" s="8"/>
      <c r="Y855" s="8"/>
      <c r="Z855" s="136"/>
      <c r="AA855" s="136"/>
      <c r="AB855" s="8"/>
      <c r="AC855" s="8"/>
      <c r="AD855" s="8"/>
      <c r="AE855" s="8"/>
    </row>
    <row r="856" ht="15.75" customHeight="1">
      <c r="A856" s="8"/>
      <c r="B856" s="8"/>
      <c r="C856" s="8"/>
      <c r="D856" s="8"/>
      <c r="E856" s="8"/>
      <c r="F856" s="8"/>
      <c r="G856" s="136"/>
      <c r="H856" s="136"/>
      <c r="I856" s="132"/>
      <c r="J856" s="132"/>
      <c r="K856" s="132"/>
      <c r="L856" s="132"/>
      <c r="M856" s="132"/>
      <c r="N856" s="132"/>
      <c r="O856" s="8"/>
      <c r="P856" s="8"/>
      <c r="Q856" s="8"/>
      <c r="R856" s="8"/>
      <c r="S856" s="8"/>
      <c r="T856" s="8"/>
      <c r="U856" s="8"/>
      <c r="V856" s="8"/>
      <c r="W856" s="8"/>
      <c r="X856" s="8"/>
      <c r="Y856" s="8"/>
      <c r="Z856" s="136"/>
      <c r="AA856" s="136"/>
      <c r="AB856" s="8"/>
      <c r="AC856" s="8"/>
      <c r="AD856" s="8"/>
      <c r="AE856" s="8"/>
    </row>
    <row r="857" ht="15.75" customHeight="1">
      <c r="A857" s="8"/>
      <c r="B857" s="8"/>
      <c r="C857" s="8"/>
      <c r="D857" s="8"/>
      <c r="E857" s="8"/>
      <c r="F857" s="8"/>
      <c r="G857" s="136"/>
      <c r="H857" s="136"/>
      <c r="I857" s="132"/>
      <c r="J857" s="132"/>
      <c r="K857" s="132"/>
      <c r="L857" s="132"/>
      <c r="M857" s="132"/>
      <c r="N857" s="132"/>
      <c r="O857" s="8"/>
      <c r="P857" s="8"/>
      <c r="Q857" s="8"/>
      <c r="R857" s="8"/>
      <c r="S857" s="8"/>
      <c r="T857" s="8"/>
      <c r="U857" s="8"/>
      <c r="V857" s="8"/>
      <c r="W857" s="8"/>
      <c r="X857" s="8"/>
      <c r="Y857" s="8"/>
      <c r="Z857" s="136"/>
      <c r="AA857" s="136"/>
      <c r="AB857" s="8"/>
      <c r="AC857" s="8"/>
      <c r="AD857" s="8"/>
      <c r="AE857" s="8"/>
    </row>
    <row r="858" ht="15.75" customHeight="1">
      <c r="A858" s="8"/>
      <c r="B858" s="8"/>
      <c r="C858" s="8"/>
      <c r="D858" s="8"/>
      <c r="E858" s="8"/>
      <c r="F858" s="8"/>
      <c r="G858" s="136"/>
      <c r="H858" s="136"/>
      <c r="I858" s="132"/>
      <c r="J858" s="132"/>
      <c r="K858" s="132"/>
      <c r="L858" s="132"/>
      <c r="M858" s="132"/>
      <c r="N858" s="132"/>
      <c r="O858" s="8"/>
      <c r="P858" s="8"/>
      <c r="Q858" s="8"/>
      <c r="R858" s="8"/>
      <c r="S858" s="8"/>
      <c r="T858" s="8"/>
      <c r="U858" s="8"/>
      <c r="V858" s="8"/>
      <c r="W858" s="8"/>
      <c r="X858" s="8"/>
      <c r="Y858" s="8"/>
      <c r="Z858" s="136"/>
      <c r="AA858" s="136"/>
      <c r="AB858" s="8"/>
      <c r="AC858" s="8"/>
      <c r="AD858" s="8"/>
      <c r="AE858" s="8"/>
    </row>
    <row r="859" ht="15.75" customHeight="1">
      <c r="A859" s="8"/>
      <c r="B859" s="8"/>
      <c r="C859" s="8"/>
      <c r="D859" s="8"/>
      <c r="E859" s="8"/>
      <c r="F859" s="8"/>
      <c r="G859" s="136"/>
      <c r="H859" s="136"/>
      <c r="I859" s="132"/>
      <c r="J859" s="132"/>
      <c r="K859" s="132"/>
      <c r="L859" s="132"/>
      <c r="M859" s="132"/>
      <c r="N859" s="132"/>
      <c r="O859" s="8"/>
      <c r="P859" s="8"/>
      <c r="Q859" s="8"/>
      <c r="R859" s="8"/>
      <c r="S859" s="8"/>
      <c r="T859" s="8"/>
      <c r="U859" s="8"/>
      <c r="V859" s="8"/>
      <c r="W859" s="8"/>
      <c r="X859" s="8"/>
      <c r="Y859" s="8"/>
      <c r="Z859" s="136"/>
      <c r="AA859" s="136"/>
      <c r="AB859" s="8"/>
      <c r="AC859" s="8"/>
      <c r="AD859" s="8"/>
      <c r="AE859" s="8"/>
    </row>
    <row r="860" ht="15.75" customHeight="1">
      <c r="A860" s="8"/>
      <c r="B860" s="8"/>
      <c r="C860" s="8"/>
      <c r="D860" s="8"/>
      <c r="E860" s="8"/>
      <c r="F860" s="8"/>
      <c r="G860" s="136"/>
      <c r="H860" s="136"/>
      <c r="I860" s="132"/>
      <c r="J860" s="132"/>
      <c r="K860" s="132"/>
      <c r="L860" s="132"/>
      <c r="M860" s="132"/>
      <c r="N860" s="132"/>
      <c r="O860" s="8"/>
      <c r="P860" s="8"/>
      <c r="Q860" s="8"/>
      <c r="R860" s="8"/>
      <c r="S860" s="8"/>
      <c r="T860" s="8"/>
      <c r="U860" s="8"/>
      <c r="V860" s="8"/>
      <c r="W860" s="8"/>
      <c r="X860" s="8"/>
      <c r="Y860" s="8"/>
      <c r="Z860" s="136"/>
      <c r="AA860" s="136"/>
      <c r="AB860" s="8"/>
      <c r="AC860" s="8"/>
      <c r="AD860" s="8"/>
      <c r="AE860" s="8"/>
    </row>
    <row r="861" ht="15.75" customHeight="1">
      <c r="A861" s="8"/>
      <c r="B861" s="8"/>
      <c r="C861" s="8"/>
      <c r="D861" s="8"/>
      <c r="E861" s="8"/>
      <c r="F861" s="8"/>
      <c r="G861" s="136"/>
      <c r="H861" s="136"/>
      <c r="I861" s="132"/>
      <c r="J861" s="132"/>
      <c r="K861" s="132"/>
      <c r="L861" s="132"/>
      <c r="M861" s="132"/>
      <c r="N861" s="132"/>
      <c r="O861" s="8"/>
      <c r="P861" s="8"/>
      <c r="Q861" s="8"/>
      <c r="R861" s="8"/>
      <c r="S861" s="8"/>
      <c r="T861" s="8"/>
      <c r="U861" s="8"/>
      <c r="V861" s="8"/>
      <c r="W861" s="8"/>
      <c r="X861" s="8"/>
      <c r="Y861" s="8"/>
      <c r="Z861" s="136"/>
      <c r="AA861" s="136"/>
      <c r="AB861" s="8"/>
      <c r="AC861" s="8"/>
      <c r="AD861" s="8"/>
      <c r="AE861" s="8"/>
    </row>
    <row r="862" ht="15.75" customHeight="1">
      <c r="A862" s="8"/>
      <c r="B862" s="8"/>
      <c r="C862" s="8"/>
      <c r="D862" s="8"/>
      <c r="E862" s="8"/>
      <c r="F862" s="8"/>
      <c r="G862" s="136"/>
      <c r="H862" s="136"/>
      <c r="I862" s="132"/>
      <c r="J862" s="132"/>
      <c r="K862" s="132"/>
      <c r="L862" s="132"/>
      <c r="M862" s="132"/>
      <c r="N862" s="132"/>
      <c r="O862" s="8"/>
      <c r="P862" s="8"/>
      <c r="Q862" s="8"/>
      <c r="R862" s="8"/>
      <c r="S862" s="8"/>
      <c r="T862" s="8"/>
      <c r="U862" s="8"/>
      <c r="V862" s="8"/>
      <c r="W862" s="8"/>
      <c r="X862" s="8"/>
      <c r="Y862" s="8"/>
      <c r="Z862" s="136"/>
      <c r="AA862" s="136"/>
      <c r="AB862" s="8"/>
      <c r="AC862" s="8"/>
      <c r="AD862" s="8"/>
      <c r="AE862" s="8"/>
    </row>
    <row r="863" ht="15.75" customHeight="1">
      <c r="A863" s="8"/>
      <c r="B863" s="8"/>
      <c r="C863" s="8"/>
      <c r="D863" s="8"/>
      <c r="E863" s="8"/>
      <c r="F863" s="8"/>
      <c r="G863" s="136"/>
      <c r="H863" s="136"/>
      <c r="I863" s="132"/>
      <c r="J863" s="132"/>
      <c r="K863" s="132"/>
      <c r="L863" s="132"/>
      <c r="M863" s="132"/>
      <c r="N863" s="132"/>
      <c r="O863" s="8"/>
      <c r="P863" s="8"/>
      <c r="Q863" s="8"/>
      <c r="R863" s="8"/>
      <c r="S863" s="8"/>
      <c r="T863" s="8"/>
      <c r="U863" s="8"/>
      <c r="V863" s="8"/>
      <c r="W863" s="8"/>
      <c r="X863" s="8"/>
      <c r="Y863" s="8"/>
      <c r="Z863" s="136"/>
      <c r="AA863" s="136"/>
      <c r="AB863" s="8"/>
      <c r="AC863" s="8"/>
      <c r="AD863" s="8"/>
      <c r="AE863" s="8"/>
    </row>
    <row r="864" ht="15.75" customHeight="1">
      <c r="A864" s="8"/>
      <c r="B864" s="8"/>
      <c r="C864" s="8"/>
      <c r="D864" s="8"/>
      <c r="E864" s="8"/>
      <c r="F864" s="8"/>
      <c r="G864" s="136"/>
      <c r="H864" s="136"/>
      <c r="I864" s="132"/>
      <c r="J864" s="132"/>
      <c r="K864" s="132"/>
      <c r="L864" s="132"/>
      <c r="M864" s="132"/>
      <c r="N864" s="132"/>
      <c r="O864" s="8"/>
      <c r="P864" s="8"/>
      <c r="Q864" s="8"/>
      <c r="R864" s="8"/>
      <c r="S864" s="8"/>
      <c r="T864" s="8"/>
      <c r="U864" s="8"/>
      <c r="V864" s="8"/>
      <c r="W864" s="8"/>
      <c r="X864" s="8"/>
      <c r="Y864" s="8"/>
      <c r="Z864" s="136"/>
      <c r="AA864" s="136"/>
      <c r="AB864" s="8"/>
      <c r="AC864" s="8"/>
      <c r="AD864" s="8"/>
      <c r="AE864" s="8"/>
    </row>
    <row r="865" ht="15.75" customHeight="1">
      <c r="A865" s="8"/>
      <c r="B865" s="8"/>
      <c r="C865" s="8"/>
      <c r="D865" s="8"/>
      <c r="E865" s="8"/>
      <c r="F865" s="8"/>
      <c r="G865" s="136"/>
      <c r="H865" s="136"/>
      <c r="I865" s="132"/>
      <c r="J865" s="132"/>
      <c r="K865" s="132"/>
      <c r="L865" s="132"/>
      <c r="M865" s="132"/>
      <c r="N865" s="132"/>
      <c r="O865" s="8"/>
      <c r="P865" s="8"/>
      <c r="Q865" s="8"/>
      <c r="R865" s="8"/>
      <c r="S865" s="8"/>
      <c r="T865" s="8"/>
      <c r="U865" s="8"/>
      <c r="V865" s="8"/>
      <c r="W865" s="8"/>
      <c r="X865" s="8"/>
      <c r="Y865" s="8"/>
      <c r="Z865" s="136"/>
      <c r="AA865" s="136"/>
      <c r="AB865" s="8"/>
      <c r="AC865" s="8"/>
      <c r="AD865" s="8"/>
      <c r="AE865" s="8"/>
    </row>
    <row r="866" ht="15.75" customHeight="1">
      <c r="A866" s="8"/>
      <c r="B866" s="8"/>
      <c r="C866" s="8"/>
      <c r="D866" s="8"/>
      <c r="E866" s="8"/>
      <c r="F866" s="8"/>
      <c r="G866" s="136"/>
      <c r="H866" s="136"/>
      <c r="I866" s="132"/>
      <c r="J866" s="132"/>
      <c r="K866" s="132"/>
      <c r="L866" s="132"/>
      <c r="M866" s="132"/>
      <c r="N866" s="132"/>
      <c r="O866" s="8"/>
      <c r="P866" s="8"/>
      <c r="Q866" s="8"/>
      <c r="R866" s="8"/>
      <c r="S866" s="8"/>
      <c r="T866" s="8"/>
      <c r="U866" s="8"/>
      <c r="V866" s="8"/>
      <c r="W866" s="8"/>
      <c r="X866" s="8"/>
      <c r="Y866" s="8"/>
      <c r="Z866" s="136"/>
      <c r="AA866" s="136"/>
      <c r="AB866" s="8"/>
      <c r="AC866" s="8"/>
      <c r="AD866" s="8"/>
      <c r="AE866" s="8"/>
    </row>
    <row r="867" ht="15.75" customHeight="1">
      <c r="A867" s="8"/>
      <c r="B867" s="8"/>
      <c r="C867" s="8"/>
      <c r="D867" s="8"/>
      <c r="E867" s="8"/>
      <c r="F867" s="8"/>
      <c r="G867" s="136"/>
      <c r="H867" s="136"/>
      <c r="I867" s="132"/>
      <c r="J867" s="132"/>
      <c r="K867" s="132"/>
      <c r="L867" s="132"/>
      <c r="M867" s="132"/>
      <c r="N867" s="132"/>
      <c r="O867" s="8"/>
      <c r="P867" s="8"/>
      <c r="Q867" s="8"/>
      <c r="R867" s="8"/>
      <c r="S867" s="8"/>
      <c r="T867" s="8"/>
      <c r="U867" s="8"/>
      <c r="V867" s="8"/>
      <c r="W867" s="8"/>
      <c r="X867" s="8"/>
      <c r="Y867" s="8"/>
      <c r="Z867" s="136"/>
      <c r="AA867" s="136"/>
      <c r="AB867" s="8"/>
      <c r="AC867" s="8"/>
      <c r="AD867" s="8"/>
      <c r="AE867" s="8"/>
    </row>
    <row r="868" ht="15.75" customHeight="1">
      <c r="A868" s="8"/>
      <c r="B868" s="8"/>
      <c r="C868" s="8"/>
      <c r="D868" s="8"/>
      <c r="E868" s="8"/>
      <c r="F868" s="8"/>
      <c r="G868" s="136"/>
      <c r="H868" s="136"/>
      <c r="I868" s="132"/>
      <c r="J868" s="132"/>
      <c r="K868" s="132"/>
      <c r="L868" s="132"/>
      <c r="M868" s="132"/>
      <c r="N868" s="132"/>
      <c r="O868" s="8"/>
      <c r="P868" s="8"/>
      <c r="Q868" s="8"/>
      <c r="R868" s="8"/>
      <c r="S868" s="8"/>
      <c r="T868" s="8"/>
      <c r="U868" s="8"/>
      <c r="V868" s="8"/>
      <c r="W868" s="8"/>
      <c r="X868" s="8"/>
      <c r="Y868" s="8"/>
      <c r="Z868" s="136"/>
      <c r="AA868" s="136"/>
      <c r="AB868" s="8"/>
      <c r="AC868" s="8"/>
      <c r="AD868" s="8"/>
      <c r="AE868" s="8"/>
    </row>
    <row r="869" ht="15.75" customHeight="1">
      <c r="A869" s="8"/>
      <c r="B869" s="8"/>
      <c r="C869" s="8"/>
      <c r="D869" s="8"/>
      <c r="E869" s="8"/>
      <c r="F869" s="8"/>
      <c r="G869" s="136"/>
      <c r="H869" s="136"/>
      <c r="I869" s="132"/>
      <c r="J869" s="132"/>
      <c r="K869" s="132"/>
      <c r="L869" s="132"/>
      <c r="M869" s="132"/>
      <c r="N869" s="132"/>
      <c r="O869" s="8"/>
      <c r="P869" s="8"/>
      <c r="Q869" s="8"/>
      <c r="R869" s="8"/>
      <c r="S869" s="8"/>
      <c r="T869" s="8"/>
      <c r="U869" s="8"/>
      <c r="V869" s="8"/>
      <c r="W869" s="8"/>
      <c r="X869" s="8"/>
      <c r="Y869" s="8"/>
      <c r="Z869" s="136"/>
      <c r="AA869" s="136"/>
      <c r="AB869" s="8"/>
      <c r="AC869" s="8"/>
      <c r="AD869" s="8"/>
      <c r="AE869" s="8"/>
    </row>
    <row r="870" ht="15.75" customHeight="1">
      <c r="A870" s="8"/>
      <c r="B870" s="8"/>
      <c r="C870" s="8"/>
      <c r="D870" s="8"/>
      <c r="E870" s="8"/>
      <c r="F870" s="8"/>
      <c r="G870" s="136"/>
      <c r="H870" s="136"/>
      <c r="I870" s="132"/>
      <c r="J870" s="132"/>
      <c r="K870" s="132"/>
      <c r="L870" s="132"/>
      <c r="M870" s="132"/>
      <c r="N870" s="132"/>
      <c r="O870" s="8"/>
      <c r="P870" s="8"/>
      <c r="Q870" s="8"/>
      <c r="R870" s="8"/>
      <c r="S870" s="8"/>
      <c r="T870" s="8"/>
      <c r="U870" s="8"/>
      <c r="V870" s="8"/>
      <c r="W870" s="8"/>
      <c r="X870" s="8"/>
      <c r="Y870" s="8"/>
      <c r="Z870" s="136"/>
      <c r="AA870" s="136"/>
      <c r="AB870" s="8"/>
      <c r="AC870" s="8"/>
      <c r="AD870" s="8"/>
      <c r="AE870" s="8"/>
    </row>
    <row r="871" ht="15.75" customHeight="1">
      <c r="A871" s="8"/>
      <c r="B871" s="8"/>
      <c r="C871" s="8"/>
      <c r="D871" s="8"/>
      <c r="E871" s="8"/>
      <c r="F871" s="8"/>
      <c r="G871" s="136"/>
      <c r="H871" s="136"/>
      <c r="I871" s="132"/>
      <c r="J871" s="132"/>
      <c r="K871" s="132"/>
      <c r="L871" s="132"/>
      <c r="M871" s="132"/>
      <c r="N871" s="132"/>
      <c r="O871" s="8"/>
      <c r="P871" s="8"/>
      <c r="Q871" s="8"/>
      <c r="R871" s="8"/>
      <c r="S871" s="8"/>
      <c r="T871" s="8"/>
      <c r="U871" s="8"/>
      <c r="V871" s="8"/>
      <c r="W871" s="8"/>
      <c r="X871" s="8"/>
      <c r="Y871" s="8"/>
      <c r="Z871" s="136"/>
      <c r="AA871" s="136"/>
      <c r="AB871" s="8"/>
      <c r="AC871" s="8"/>
      <c r="AD871" s="8"/>
      <c r="AE871" s="8"/>
    </row>
    <row r="872" ht="15.75" customHeight="1">
      <c r="A872" s="8"/>
      <c r="B872" s="8"/>
      <c r="C872" s="8"/>
      <c r="D872" s="8"/>
      <c r="E872" s="8"/>
      <c r="F872" s="8"/>
      <c r="G872" s="136"/>
      <c r="H872" s="136"/>
      <c r="I872" s="132"/>
      <c r="J872" s="132"/>
      <c r="K872" s="132"/>
      <c r="L872" s="132"/>
      <c r="M872" s="132"/>
      <c r="N872" s="132"/>
      <c r="O872" s="8"/>
      <c r="P872" s="8"/>
      <c r="Q872" s="8"/>
      <c r="R872" s="8"/>
      <c r="S872" s="8"/>
      <c r="T872" s="8"/>
      <c r="U872" s="8"/>
      <c r="V872" s="8"/>
      <c r="W872" s="8"/>
      <c r="X872" s="8"/>
      <c r="Y872" s="8"/>
      <c r="Z872" s="136"/>
      <c r="AA872" s="136"/>
      <c r="AB872" s="8"/>
      <c r="AC872" s="8"/>
      <c r="AD872" s="8"/>
      <c r="AE872" s="8"/>
    </row>
    <row r="873" ht="15.75" customHeight="1">
      <c r="A873" s="8"/>
      <c r="B873" s="8"/>
      <c r="C873" s="8"/>
      <c r="D873" s="8"/>
      <c r="E873" s="8"/>
      <c r="F873" s="8"/>
      <c r="G873" s="136"/>
      <c r="H873" s="136"/>
      <c r="I873" s="132"/>
      <c r="J873" s="132"/>
      <c r="K873" s="132"/>
      <c r="L873" s="132"/>
      <c r="M873" s="132"/>
      <c r="N873" s="132"/>
      <c r="O873" s="8"/>
      <c r="P873" s="8"/>
      <c r="Q873" s="8"/>
      <c r="R873" s="8"/>
      <c r="S873" s="8"/>
      <c r="T873" s="8"/>
      <c r="U873" s="8"/>
      <c r="V873" s="8"/>
      <c r="W873" s="8"/>
      <c r="X873" s="8"/>
      <c r="Y873" s="8"/>
      <c r="Z873" s="136"/>
      <c r="AA873" s="136"/>
      <c r="AB873" s="8"/>
      <c r="AC873" s="8"/>
      <c r="AD873" s="8"/>
      <c r="AE873" s="8"/>
    </row>
    <row r="874" ht="15.75" customHeight="1">
      <c r="A874" s="8"/>
      <c r="B874" s="8"/>
      <c r="C874" s="8"/>
      <c r="D874" s="8"/>
      <c r="E874" s="8"/>
      <c r="F874" s="8"/>
      <c r="G874" s="136"/>
      <c r="H874" s="136"/>
      <c r="I874" s="132"/>
      <c r="J874" s="132"/>
      <c r="K874" s="132"/>
      <c r="L874" s="132"/>
      <c r="M874" s="132"/>
      <c r="N874" s="132"/>
      <c r="O874" s="8"/>
      <c r="P874" s="8"/>
      <c r="Q874" s="8"/>
      <c r="R874" s="8"/>
      <c r="S874" s="8"/>
      <c r="T874" s="8"/>
      <c r="U874" s="8"/>
      <c r="V874" s="8"/>
      <c r="W874" s="8"/>
      <c r="X874" s="8"/>
      <c r="Y874" s="8"/>
      <c r="Z874" s="136"/>
      <c r="AA874" s="136"/>
      <c r="AB874" s="8"/>
      <c r="AC874" s="8"/>
      <c r="AD874" s="8"/>
      <c r="AE874" s="8"/>
    </row>
    <row r="875" ht="15.75" customHeight="1">
      <c r="A875" s="8"/>
      <c r="B875" s="8"/>
      <c r="C875" s="8"/>
      <c r="D875" s="8"/>
      <c r="E875" s="8"/>
      <c r="F875" s="8"/>
      <c r="G875" s="136"/>
      <c r="H875" s="136"/>
      <c r="I875" s="132"/>
      <c r="J875" s="132"/>
      <c r="K875" s="132"/>
      <c r="L875" s="132"/>
      <c r="M875" s="132"/>
      <c r="N875" s="132"/>
      <c r="O875" s="8"/>
      <c r="P875" s="8"/>
      <c r="Q875" s="8"/>
      <c r="R875" s="8"/>
      <c r="S875" s="8"/>
      <c r="T875" s="8"/>
      <c r="U875" s="8"/>
      <c r="V875" s="8"/>
      <c r="W875" s="8"/>
      <c r="X875" s="8"/>
      <c r="Y875" s="8"/>
      <c r="Z875" s="136"/>
      <c r="AA875" s="136"/>
      <c r="AB875" s="8"/>
      <c r="AC875" s="8"/>
      <c r="AD875" s="8"/>
      <c r="AE875" s="8"/>
    </row>
    <row r="876" ht="15.75" customHeight="1">
      <c r="A876" s="8"/>
      <c r="B876" s="8"/>
      <c r="C876" s="8"/>
      <c r="D876" s="8"/>
      <c r="E876" s="8"/>
      <c r="F876" s="8"/>
      <c r="G876" s="136"/>
      <c r="H876" s="136"/>
      <c r="I876" s="132"/>
      <c r="J876" s="132"/>
      <c r="K876" s="132"/>
      <c r="L876" s="132"/>
      <c r="M876" s="132"/>
      <c r="N876" s="132"/>
      <c r="O876" s="8"/>
      <c r="P876" s="8"/>
      <c r="Q876" s="8"/>
      <c r="R876" s="8"/>
      <c r="S876" s="8"/>
      <c r="T876" s="8"/>
      <c r="U876" s="8"/>
      <c r="V876" s="8"/>
      <c r="W876" s="8"/>
      <c r="X876" s="8"/>
      <c r="Y876" s="8"/>
      <c r="Z876" s="136"/>
      <c r="AA876" s="136"/>
      <c r="AB876" s="8"/>
      <c r="AC876" s="8"/>
      <c r="AD876" s="8"/>
      <c r="AE876" s="8"/>
    </row>
    <row r="877" ht="15.75" customHeight="1">
      <c r="A877" s="8"/>
      <c r="B877" s="8"/>
      <c r="C877" s="8"/>
      <c r="D877" s="8"/>
      <c r="E877" s="8"/>
      <c r="F877" s="8"/>
      <c r="G877" s="136"/>
      <c r="H877" s="136"/>
      <c r="I877" s="132"/>
      <c r="J877" s="132"/>
      <c r="K877" s="132"/>
      <c r="L877" s="132"/>
      <c r="M877" s="132"/>
      <c r="N877" s="132"/>
      <c r="O877" s="8"/>
      <c r="P877" s="8"/>
      <c r="Q877" s="8"/>
      <c r="R877" s="8"/>
      <c r="S877" s="8"/>
      <c r="T877" s="8"/>
      <c r="U877" s="8"/>
      <c r="V877" s="8"/>
      <c r="W877" s="8"/>
      <c r="X877" s="8"/>
      <c r="Y877" s="8"/>
      <c r="Z877" s="136"/>
      <c r="AA877" s="136"/>
      <c r="AB877" s="8"/>
      <c r="AC877" s="8"/>
      <c r="AD877" s="8"/>
      <c r="AE877" s="8"/>
    </row>
    <row r="878" ht="15.75" customHeight="1">
      <c r="A878" s="8"/>
      <c r="B878" s="8"/>
      <c r="C878" s="8"/>
      <c r="D878" s="8"/>
      <c r="E878" s="8"/>
      <c r="F878" s="8"/>
      <c r="G878" s="136"/>
      <c r="H878" s="136"/>
      <c r="I878" s="132"/>
      <c r="J878" s="132"/>
      <c r="K878" s="132"/>
      <c r="L878" s="132"/>
      <c r="M878" s="132"/>
      <c r="N878" s="132"/>
      <c r="O878" s="8"/>
      <c r="P878" s="8"/>
      <c r="Q878" s="8"/>
      <c r="R878" s="8"/>
      <c r="S878" s="8"/>
      <c r="T878" s="8"/>
      <c r="U878" s="8"/>
      <c r="V878" s="8"/>
      <c r="W878" s="8"/>
      <c r="X878" s="8"/>
      <c r="Y878" s="8"/>
      <c r="Z878" s="136"/>
      <c r="AA878" s="136"/>
      <c r="AB878" s="8"/>
      <c r="AC878" s="8"/>
      <c r="AD878" s="8"/>
      <c r="AE878" s="8"/>
    </row>
    <row r="879" ht="15.75" customHeight="1">
      <c r="A879" s="8"/>
      <c r="B879" s="8"/>
      <c r="C879" s="8"/>
      <c r="D879" s="8"/>
      <c r="E879" s="8"/>
      <c r="F879" s="8"/>
      <c r="G879" s="136"/>
      <c r="H879" s="136"/>
      <c r="I879" s="132"/>
      <c r="J879" s="132"/>
      <c r="K879" s="132"/>
      <c r="L879" s="132"/>
      <c r="M879" s="132"/>
      <c r="N879" s="132"/>
      <c r="O879" s="8"/>
      <c r="P879" s="8"/>
      <c r="Q879" s="8"/>
      <c r="R879" s="8"/>
      <c r="S879" s="8"/>
      <c r="T879" s="8"/>
      <c r="U879" s="8"/>
      <c r="V879" s="8"/>
      <c r="W879" s="8"/>
      <c r="X879" s="8"/>
      <c r="Y879" s="8"/>
      <c r="Z879" s="136"/>
      <c r="AA879" s="136"/>
      <c r="AB879" s="8"/>
      <c r="AC879" s="8"/>
      <c r="AD879" s="8"/>
      <c r="AE879" s="8"/>
    </row>
    <row r="880" ht="15.75" customHeight="1">
      <c r="A880" s="8"/>
      <c r="B880" s="8"/>
      <c r="C880" s="8"/>
      <c r="D880" s="8"/>
      <c r="E880" s="8"/>
      <c r="F880" s="8"/>
      <c r="G880" s="136"/>
      <c r="H880" s="136"/>
      <c r="I880" s="132"/>
      <c r="J880" s="132"/>
      <c r="K880" s="132"/>
      <c r="L880" s="132"/>
      <c r="M880" s="132"/>
      <c r="N880" s="132"/>
      <c r="O880" s="8"/>
      <c r="P880" s="8"/>
      <c r="Q880" s="8"/>
      <c r="R880" s="8"/>
      <c r="S880" s="8"/>
      <c r="T880" s="8"/>
      <c r="U880" s="8"/>
      <c r="V880" s="8"/>
      <c r="W880" s="8"/>
      <c r="X880" s="8"/>
      <c r="Y880" s="8"/>
      <c r="Z880" s="136"/>
      <c r="AA880" s="136"/>
      <c r="AB880" s="8"/>
      <c r="AC880" s="8"/>
      <c r="AD880" s="8"/>
      <c r="AE880" s="8"/>
    </row>
    <row r="881" ht="15.75" customHeight="1">
      <c r="A881" s="8"/>
      <c r="B881" s="8"/>
      <c r="C881" s="8"/>
      <c r="D881" s="8"/>
      <c r="E881" s="8"/>
      <c r="F881" s="8"/>
      <c r="G881" s="136"/>
      <c r="H881" s="136"/>
      <c r="I881" s="132"/>
      <c r="J881" s="132"/>
      <c r="K881" s="132"/>
      <c r="L881" s="132"/>
      <c r="M881" s="132"/>
      <c r="N881" s="132"/>
      <c r="O881" s="8"/>
      <c r="P881" s="8"/>
      <c r="Q881" s="8"/>
      <c r="R881" s="8"/>
      <c r="S881" s="8"/>
      <c r="T881" s="8"/>
      <c r="U881" s="8"/>
      <c r="V881" s="8"/>
      <c r="W881" s="8"/>
      <c r="X881" s="8"/>
      <c r="Y881" s="8"/>
      <c r="Z881" s="136"/>
      <c r="AA881" s="136"/>
      <c r="AB881" s="8"/>
      <c r="AC881" s="8"/>
      <c r="AD881" s="8"/>
      <c r="AE881" s="8"/>
    </row>
    <row r="882" ht="15.75" customHeight="1">
      <c r="A882" s="8"/>
      <c r="B882" s="8"/>
      <c r="C882" s="8"/>
      <c r="D882" s="8"/>
      <c r="E882" s="8"/>
      <c r="F882" s="8"/>
      <c r="G882" s="136"/>
      <c r="H882" s="136"/>
      <c r="I882" s="132"/>
      <c r="J882" s="132"/>
      <c r="K882" s="132"/>
      <c r="L882" s="132"/>
      <c r="M882" s="132"/>
      <c r="N882" s="132"/>
      <c r="O882" s="8"/>
      <c r="P882" s="8"/>
      <c r="Q882" s="8"/>
      <c r="R882" s="8"/>
      <c r="S882" s="8"/>
      <c r="T882" s="8"/>
      <c r="U882" s="8"/>
      <c r="V882" s="8"/>
      <c r="W882" s="8"/>
      <c r="X882" s="8"/>
      <c r="Y882" s="8"/>
      <c r="Z882" s="136"/>
      <c r="AA882" s="136"/>
      <c r="AB882" s="8"/>
      <c r="AC882" s="8"/>
      <c r="AD882" s="8"/>
      <c r="AE882" s="8"/>
    </row>
    <row r="883" ht="15.75" customHeight="1">
      <c r="A883" s="8"/>
      <c r="B883" s="8"/>
      <c r="C883" s="8"/>
      <c r="D883" s="8"/>
      <c r="E883" s="8"/>
      <c r="F883" s="8"/>
      <c r="G883" s="136"/>
      <c r="H883" s="136"/>
      <c r="I883" s="132"/>
      <c r="J883" s="132"/>
      <c r="K883" s="132"/>
      <c r="L883" s="132"/>
      <c r="M883" s="132"/>
      <c r="N883" s="132"/>
      <c r="O883" s="8"/>
      <c r="P883" s="8"/>
      <c r="Q883" s="8"/>
      <c r="R883" s="8"/>
      <c r="S883" s="8"/>
      <c r="T883" s="8"/>
      <c r="U883" s="8"/>
      <c r="V883" s="8"/>
      <c r="W883" s="8"/>
      <c r="X883" s="8"/>
      <c r="Y883" s="8"/>
      <c r="Z883" s="136"/>
      <c r="AA883" s="136"/>
      <c r="AB883" s="8"/>
      <c r="AC883" s="8"/>
      <c r="AD883" s="8"/>
      <c r="AE883" s="8"/>
    </row>
    <row r="884" ht="15.75" customHeight="1">
      <c r="A884" s="8"/>
      <c r="B884" s="8"/>
      <c r="C884" s="8"/>
      <c r="D884" s="8"/>
      <c r="E884" s="8"/>
      <c r="F884" s="8"/>
      <c r="G884" s="136"/>
      <c r="H884" s="136"/>
      <c r="I884" s="132"/>
      <c r="J884" s="132"/>
      <c r="K884" s="132"/>
      <c r="L884" s="132"/>
      <c r="M884" s="132"/>
      <c r="N884" s="132"/>
      <c r="O884" s="8"/>
      <c r="P884" s="8"/>
      <c r="Q884" s="8"/>
      <c r="R884" s="8"/>
      <c r="S884" s="8"/>
      <c r="T884" s="8"/>
      <c r="U884" s="8"/>
      <c r="V884" s="8"/>
      <c r="W884" s="8"/>
      <c r="X884" s="8"/>
      <c r="Y884" s="8"/>
      <c r="Z884" s="136"/>
      <c r="AA884" s="136"/>
      <c r="AB884" s="8"/>
      <c r="AC884" s="8"/>
      <c r="AD884" s="8"/>
      <c r="AE884" s="8"/>
    </row>
    <row r="885" ht="15.75" customHeight="1">
      <c r="A885" s="8"/>
      <c r="B885" s="8"/>
      <c r="C885" s="8"/>
      <c r="D885" s="8"/>
      <c r="E885" s="8"/>
      <c r="F885" s="8"/>
      <c r="G885" s="136"/>
      <c r="H885" s="136"/>
      <c r="I885" s="132"/>
      <c r="J885" s="132"/>
      <c r="K885" s="132"/>
      <c r="L885" s="132"/>
      <c r="M885" s="132"/>
      <c r="N885" s="132"/>
      <c r="O885" s="8"/>
      <c r="P885" s="8"/>
      <c r="Q885" s="8"/>
      <c r="R885" s="8"/>
      <c r="S885" s="8"/>
      <c r="T885" s="8"/>
      <c r="U885" s="8"/>
      <c r="V885" s="8"/>
      <c r="W885" s="8"/>
      <c r="X885" s="8"/>
      <c r="Y885" s="8"/>
      <c r="Z885" s="136"/>
      <c r="AA885" s="136"/>
      <c r="AB885" s="8"/>
      <c r="AC885" s="8"/>
      <c r="AD885" s="8"/>
      <c r="AE885" s="8"/>
    </row>
    <row r="886" ht="15.75" customHeight="1">
      <c r="A886" s="8"/>
      <c r="B886" s="8"/>
      <c r="C886" s="8"/>
      <c r="D886" s="8"/>
      <c r="E886" s="8"/>
      <c r="F886" s="8"/>
      <c r="G886" s="136"/>
      <c r="H886" s="136"/>
      <c r="I886" s="132"/>
      <c r="J886" s="132"/>
      <c r="K886" s="132"/>
      <c r="L886" s="132"/>
      <c r="M886" s="132"/>
      <c r="N886" s="132"/>
      <c r="O886" s="8"/>
      <c r="P886" s="8"/>
      <c r="Q886" s="8"/>
      <c r="R886" s="8"/>
      <c r="S886" s="8"/>
      <c r="T886" s="8"/>
      <c r="U886" s="8"/>
      <c r="V886" s="8"/>
      <c r="W886" s="8"/>
      <c r="X886" s="8"/>
      <c r="Y886" s="8"/>
      <c r="Z886" s="136"/>
      <c r="AA886" s="136"/>
      <c r="AB886" s="8"/>
      <c r="AC886" s="8"/>
      <c r="AD886" s="8"/>
      <c r="AE886" s="8"/>
    </row>
    <row r="887" ht="15.75" customHeight="1">
      <c r="A887" s="8"/>
      <c r="B887" s="8"/>
      <c r="C887" s="8"/>
      <c r="D887" s="8"/>
      <c r="E887" s="8"/>
      <c r="F887" s="8"/>
      <c r="G887" s="136"/>
      <c r="H887" s="136"/>
      <c r="I887" s="132"/>
      <c r="J887" s="132"/>
      <c r="K887" s="132"/>
      <c r="L887" s="132"/>
      <c r="M887" s="132"/>
      <c r="N887" s="132"/>
      <c r="O887" s="8"/>
      <c r="P887" s="8"/>
      <c r="Q887" s="8"/>
      <c r="R887" s="8"/>
      <c r="S887" s="8"/>
      <c r="T887" s="8"/>
      <c r="U887" s="8"/>
      <c r="V887" s="8"/>
      <c r="W887" s="8"/>
      <c r="X887" s="8"/>
      <c r="Y887" s="8"/>
      <c r="Z887" s="136"/>
      <c r="AA887" s="136"/>
      <c r="AB887" s="8"/>
      <c r="AC887" s="8"/>
      <c r="AD887" s="8"/>
      <c r="AE887" s="8"/>
    </row>
    <row r="888" ht="15.75" customHeight="1">
      <c r="A888" s="8"/>
      <c r="B888" s="8"/>
      <c r="C888" s="8"/>
      <c r="D888" s="8"/>
      <c r="E888" s="8"/>
      <c r="F888" s="8"/>
      <c r="G888" s="136"/>
      <c r="H888" s="136"/>
      <c r="I888" s="132"/>
      <c r="J888" s="132"/>
      <c r="K888" s="132"/>
      <c r="L888" s="132"/>
      <c r="M888" s="132"/>
      <c r="N888" s="132"/>
      <c r="O888" s="8"/>
      <c r="P888" s="8"/>
      <c r="Q888" s="8"/>
      <c r="R888" s="8"/>
      <c r="S888" s="8"/>
      <c r="T888" s="8"/>
      <c r="U888" s="8"/>
      <c r="V888" s="8"/>
      <c r="W888" s="8"/>
      <c r="X888" s="8"/>
      <c r="Y888" s="8"/>
      <c r="Z888" s="136"/>
      <c r="AA888" s="136"/>
      <c r="AB888" s="8"/>
      <c r="AC888" s="8"/>
      <c r="AD888" s="8"/>
      <c r="AE888" s="8"/>
    </row>
    <row r="889" ht="15.75" customHeight="1">
      <c r="A889" s="8"/>
      <c r="B889" s="8"/>
      <c r="C889" s="8"/>
      <c r="D889" s="8"/>
      <c r="E889" s="8"/>
      <c r="F889" s="8"/>
      <c r="G889" s="136"/>
      <c r="H889" s="136"/>
      <c r="I889" s="132"/>
      <c r="J889" s="132"/>
      <c r="K889" s="132"/>
      <c r="L889" s="132"/>
      <c r="M889" s="132"/>
      <c r="N889" s="132"/>
      <c r="O889" s="8"/>
      <c r="P889" s="8"/>
      <c r="Q889" s="8"/>
      <c r="R889" s="8"/>
      <c r="S889" s="8"/>
      <c r="T889" s="8"/>
      <c r="U889" s="8"/>
      <c r="V889" s="8"/>
      <c r="W889" s="8"/>
      <c r="X889" s="8"/>
      <c r="Y889" s="8"/>
      <c r="Z889" s="136"/>
      <c r="AA889" s="136"/>
      <c r="AB889" s="8"/>
      <c r="AC889" s="8"/>
      <c r="AD889" s="8"/>
      <c r="AE889" s="8"/>
    </row>
    <row r="890" ht="15.75" customHeight="1">
      <c r="A890" s="8"/>
      <c r="B890" s="8"/>
      <c r="C890" s="8"/>
      <c r="D890" s="8"/>
      <c r="E890" s="8"/>
      <c r="F890" s="8"/>
      <c r="G890" s="136"/>
      <c r="H890" s="136"/>
      <c r="I890" s="132"/>
      <c r="J890" s="132"/>
      <c r="K890" s="132"/>
      <c r="L890" s="132"/>
      <c r="M890" s="132"/>
      <c r="N890" s="132"/>
      <c r="O890" s="8"/>
      <c r="P890" s="8"/>
      <c r="Q890" s="8"/>
      <c r="R890" s="8"/>
      <c r="S890" s="8"/>
      <c r="T890" s="8"/>
      <c r="U890" s="8"/>
      <c r="V890" s="8"/>
      <c r="W890" s="8"/>
      <c r="X890" s="8"/>
      <c r="Y890" s="8"/>
      <c r="Z890" s="136"/>
      <c r="AA890" s="136"/>
      <c r="AB890" s="8"/>
      <c r="AC890" s="8"/>
      <c r="AD890" s="8"/>
      <c r="AE890" s="8"/>
    </row>
    <row r="891" ht="15.75" customHeight="1">
      <c r="A891" s="8"/>
      <c r="B891" s="8"/>
      <c r="C891" s="8"/>
      <c r="D891" s="8"/>
      <c r="E891" s="8"/>
      <c r="F891" s="8"/>
      <c r="G891" s="136"/>
      <c r="H891" s="136"/>
      <c r="I891" s="132"/>
      <c r="J891" s="132"/>
      <c r="K891" s="132"/>
      <c r="L891" s="132"/>
      <c r="M891" s="132"/>
      <c r="N891" s="132"/>
      <c r="O891" s="8"/>
      <c r="P891" s="8"/>
      <c r="Q891" s="8"/>
      <c r="R891" s="8"/>
      <c r="S891" s="8"/>
      <c r="T891" s="8"/>
      <c r="U891" s="8"/>
      <c r="V891" s="8"/>
      <c r="W891" s="8"/>
      <c r="X891" s="8"/>
      <c r="Y891" s="8"/>
      <c r="Z891" s="136"/>
      <c r="AA891" s="136"/>
      <c r="AB891" s="8"/>
      <c r="AC891" s="8"/>
      <c r="AD891" s="8"/>
      <c r="AE891" s="8"/>
    </row>
    <row r="892" ht="15.75" customHeight="1">
      <c r="A892" s="8"/>
      <c r="B892" s="8"/>
      <c r="C892" s="8"/>
      <c r="D892" s="8"/>
      <c r="E892" s="8"/>
      <c r="F892" s="8"/>
      <c r="G892" s="136"/>
      <c r="H892" s="136"/>
      <c r="I892" s="132"/>
      <c r="J892" s="132"/>
      <c r="K892" s="132"/>
      <c r="L892" s="132"/>
      <c r="M892" s="132"/>
      <c r="N892" s="132"/>
      <c r="O892" s="8"/>
      <c r="P892" s="8"/>
      <c r="Q892" s="8"/>
      <c r="R892" s="8"/>
      <c r="S892" s="8"/>
      <c r="T892" s="8"/>
      <c r="U892" s="8"/>
      <c r="V892" s="8"/>
      <c r="W892" s="8"/>
      <c r="X892" s="8"/>
      <c r="Y892" s="8"/>
      <c r="Z892" s="136"/>
      <c r="AA892" s="136"/>
      <c r="AB892" s="8"/>
      <c r="AC892" s="8"/>
      <c r="AD892" s="8"/>
      <c r="AE892" s="8"/>
    </row>
    <row r="893" ht="15.75" customHeight="1">
      <c r="A893" s="8"/>
      <c r="B893" s="8"/>
      <c r="C893" s="8"/>
      <c r="D893" s="8"/>
      <c r="E893" s="8"/>
      <c r="F893" s="8"/>
      <c r="G893" s="136"/>
      <c r="H893" s="136"/>
      <c r="I893" s="132"/>
      <c r="J893" s="132"/>
      <c r="K893" s="132"/>
      <c r="L893" s="132"/>
      <c r="M893" s="132"/>
      <c r="N893" s="132"/>
      <c r="O893" s="8"/>
      <c r="P893" s="8"/>
      <c r="Q893" s="8"/>
      <c r="R893" s="8"/>
      <c r="S893" s="8"/>
      <c r="T893" s="8"/>
      <c r="U893" s="8"/>
      <c r="V893" s="8"/>
      <c r="W893" s="8"/>
      <c r="X893" s="8"/>
      <c r="Y893" s="8"/>
      <c r="Z893" s="136"/>
      <c r="AA893" s="136"/>
      <c r="AB893" s="8"/>
      <c r="AC893" s="8"/>
      <c r="AD893" s="8"/>
      <c r="AE893" s="8"/>
    </row>
    <row r="894" ht="15.75" customHeight="1">
      <c r="A894" s="8"/>
      <c r="B894" s="8"/>
      <c r="C894" s="8"/>
      <c r="D894" s="8"/>
      <c r="E894" s="8"/>
      <c r="F894" s="8"/>
      <c r="G894" s="136"/>
      <c r="H894" s="136"/>
      <c r="I894" s="132"/>
      <c r="J894" s="132"/>
      <c r="K894" s="132"/>
      <c r="L894" s="132"/>
      <c r="M894" s="132"/>
      <c r="N894" s="132"/>
      <c r="O894" s="8"/>
      <c r="P894" s="8"/>
      <c r="Q894" s="8"/>
      <c r="R894" s="8"/>
      <c r="S894" s="8"/>
      <c r="T894" s="8"/>
      <c r="U894" s="8"/>
      <c r="V894" s="8"/>
      <c r="W894" s="8"/>
      <c r="X894" s="8"/>
      <c r="Y894" s="8"/>
      <c r="Z894" s="136"/>
      <c r="AA894" s="136"/>
      <c r="AB894" s="8"/>
      <c r="AC894" s="8"/>
      <c r="AD894" s="8"/>
      <c r="AE894" s="8"/>
    </row>
    <row r="895" ht="15.75" customHeight="1">
      <c r="A895" s="8"/>
      <c r="B895" s="8"/>
      <c r="C895" s="8"/>
      <c r="D895" s="8"/>
      <c r="E895" s="8"/>
      <c r="F895" s="8"/>
      <c r="G895" s="136"/>
      <c r="H895" s="136"/>
      <c r="I895" s="132"/>
      <c r="J895" s="132"/>
      <c r="K895" s="132"/>
      <c r="L895" s="132"/>
      <c r="M895" s="132"/>
      <c r="N895" s="132"/>
      <c r="O895" s="8"/>
      <c r="P895" s="8"/>
      <c r="Q895" s="8"/>
      <c r="R895" s="8"/>
      <c r="S895" s="8"/>
      <c r="T895" s="8"/>
      <c r="U895" s="8"/>
      <c r="V895" s="8"/>
      <c r="W895" s="8"/>
      <c r="X895" s="8"/>
      <c r="Y895" s="8"/>
      <c r="Z895" s="136"/>
      <c r="AA895" s="136"/>
      <c r="AB895" s="8"/>
      <c r="AC895" s="8"/>
      <c r="AD895" s="8"/>
      <c r="AE895" s="8"/>
    </row>
    <row r="896" ht="15.75" customHeight="1">
      <c r="A896" s="8"/>
      <c r="B896" s="8"/>
      <c r="C896" s="8"/>
      <c r="D896" s="8"/>
      <c r="E896" s="8"/>
      <c r="F896" s="8"/>
      <c r="G896" s="136"/>
      <c r="H896" s="136"/>
      <c r="I896" s="132"/>
      <c r="J896" s="132"/>
      <c r="K896" s="132"/>
      <c r="L896" s="132"/>
      <c r="M896" s="132"/>
      <c r="N896" s="132"/>
      <c r="O896" s="8"/>
      <c r="P896" s="8"/>
      <c r="Q896" s="8"/>
      <c r="R896" s="8"/>
      <c r="S896" s="8"/>
      <c r="T896" s="8"/>
      <c r="U896" s="8"/>
      <c r="V896" s="8"/>
      <c r="W896" s="8"/>
      <c r="X896" s="8"/>
      <c r="Y896" s="8"/>
      <c r="Z896" s="136"/>
      <c r="AA896" s="136"/>
      <c r="AB896" s="8"/>
      <c r="AC896" s="8"/>
      <c r="AD896" s="8"/>
      <c r="AE896" s="8"/>
    </row>
    <row r="897" ht="15.75" customHeight="1">
      <c r="A897" s="8"/>
      <c r="B897" s="8"/>
      <c r="C897" s="8"/>
      <c r="D897" s="8"/>
      <c r="E897" s="8"/>
      <c r="F897" s="8"/>
      <c r="G897" s="136"/>
      <c r="H897" s="136"/>
      <c r="I897" s="132"/>
      <c r="J897" s="132"/>
      <c r="K897" s="132"/>
      <c r="L897" s="132"/>
      <c r="M897" s="132"/>
      <c r="N897" s="132"/>
      <c r="O897" s="8"/>
      <c r="P897" s="8"/>
      <c r="Q897" s="8"/>
      <c r="R897" s="8"/>
      <c r="S897" s="8"/>
      <c r="T897" s="8"/>
      <c r="U897" s="8"/>
      <c r="V897" s="8"/>
      <c r="W897" s="8"/>
      <c r="X897" s="8"/>
      <c r="Y897" s="8"/>
      <c r="Z897" s="136"/>
      <c r="AA897" s="136"/>
      <c r="AB897" s="8"/>
      <c r="AC897" s="8"/>
      <c r="AD897" s="8"/>
      <c r="AE897" s="8"/>
    </row>
    <row r="898" ht="15.75" customHeight="1">
      <c r="A898" s="8"/>
      <c r="B898" s="8"/>
      <c r="C898" s="8"/>
      <c r="D898" s="8"/>
      <c r="E898" s="8"/>
      <c r="F898" s="8"/>
      <c r="G898" s="136"/>
      <c r="H898" s="136"/>
      <c r="I898" s="132"/>
      <c r="J898" s="132"/>
      <c r="K898" s="132"/>
      <c r="L898" s="132"/>
      <c r="M898" s="132"/>
      <c r="N898" s="132"/>
      <c r="O898" s="8"/>
      <c r="P898" s="8"/>
      <c r="Q898" s="8"/>
      <c r="R898" s="8"/>
      <c r="S898" s="8"/>
      <c r="T898" s="8"/>
      <c r="U898" s="8"/>
      <c r="V898" s="8"/>
      <c r="W898" s="8"/>
      <c r="X898" s="8"/>
      <c r="Y898" s="8"/>
      <c r="Z898" s="136"/>
      <c r="AA898" s="136"/>
      <c r="AB898" s="8"/>
      <c r="AC898" s="8"/>
      <c r="AD898" s="8"/>
      <c r="AE898" s="8"/>
    </row>
    <row r="899" ht="15.75" customHeight="1">
      <c r="A899" s="8"/>
      <c r="B899" s="8"/>
      <c r="C899" s="8"/>
      <c r="D899" s="8"/>
      <c r="E899" s="8"/>
      <c r="F899" s="8"/>
      <c r="G899" s="136"/>
      <c r="H899" s="136"/>
      <c r="I899" s="132"/>
      <c r="J899" s="132"/>
      <c r="K899" s="132"/>
      <c r="L899" s="132"/>
      <c r="M899" s="132"/>
      <c r="N899" s="132"/>
      <c r="O899" s="8"/>
      <c r="P899" s="8"/>
      <c r="Q899" s="8"/>
      <c r="R899" s="8"/>
      <c r="S899" s="8"/>
      <c r="T899" s="8"/>
      <c r="U899" s="8"/>
      <c r="V899" s="8"/>
      <c r="W899" s="8"/>
      <c r="X899" s="8"/>
      <c r="Y899" s="8"/>
      <c r="Z899" s="136"/>
      <c r="AA899" s="136"/>
      <c r="AB899" s="8"/>
      <c r="AC899" s="8"/>
      <c r="AD899" s="8"/>
      <c r="AE899" s="8"/>
    </row>
    <row r="900" ht="15.75" customHeight="1">
      <c r="A900" s="8"/>
      <c r="B900" s="8"/>
      <c r="C900" s="8"/>
      <c r="D900" s="8"/>
      <c r="E900" s="8"/>
      <c r="F900" s="8"/>
      <c r="G900" s="136"/>
      <c r="H900" s="136"/>
      <c r="I900" s="132"/>
      <c r="J900" s="132"/>
      <c r="K900" s="132"/>
      <c r="L900" s="132"/>
      <c r="M900" s="132"/>
      <c r="N900" s="132"/>
      <c r="O900" s="8"/>
      <c r="P900" s="8"/>
      <c r="Q900" s="8"/>
      <c r="R900" s="8"/>
      <c r="S900" s="8"/>
      <c r="T900" s="8"/>
      <c r="U900" s="8"/>
      <c r="V900" s="8"/>
      <c r="W900" s="8"/>
      <c r="X900" s="8"/>
      <c r="Y900" s="8"/>
      <c r="Z900" s="136"/>
      <c r="AA900" s="136"/>
      <c r="AB900" s="8"/>
      <c r="AC900" s="8"/>
      <c r="AD900" s="8"/>
      <c r="AE900" s="8"/>
    </row>
    <row r="901" ht="15.75" customHeight="1">
      <c r="A901" s="8"/>
      <c r="B901" s="8"/>
      <c r="C901" s="8"/>
      <c r="D901" s="8"/>
      <c r="E901" s="8"/>
      <c r="F901" s="8"/>
      <c r="G901" s="136"/>
      <c r="H901" s="136"/>
      <c r="I901" s="132"/>
      <c r="J901" s="132"/>
      <c r="K901" s="132"/>
      <c r="L901" s="132"/>
      <c r="M901" s="132"/>
      <c r="N901" s="132"/>
      <c r="O901" s="8"/>
      <c r="P901" s="8"/>
      <c r="Q901" s="8"/>
      <c r="R901" s="8"/>
      <c r="S901" s="8"/>
      <c r="T901" s="8"/>
      <c r="U901" s="8"/>
      <c r="V901" s="8"/>
      <c r="W901" s="8"/>
      <c r="X901" s="8"/>
      <c r="Y901" s="8"/>
      <c r="Z901" s="136"/>
      <c r="AA901" s="136"/>
      <c r="AB901" s="8"/>
      <c r="AC901" s="8"/>
      <c r="AD901" s="8"/>
      <c r="AE901" s="8"/>
    </row>
    <row r="902" ht="15.75" customHeight="1">
      <c r="A902" s="8"/>
      <c r="B902" s="8"/>
      <c r="C902" s="8"/>
      <c r="D902" s="8"/>
      <c r="E902" s="8"/>
      <c r="F902" s="8"/>
      <c r="G902" s="136"/>
      <c r="H902" s="136"/>
      <c r="I902" s="132"/>
      <c r="J902" s="132"/>
      <c r="K902" s="132"/>
      <c r="L902" s="132"/>
      <c r="M902" s="132"/>
      <c r="N902" s="132"/>
      <c r="O902" s="8"/>
      <c r="P902" s="8"/>
      <c r="Q902" s="8"/>
      <c r="R902" s="8"/>
      <c r="S902" s="8"/>
      <c r="T902" s="8"/>
      <c r="U902" s="8"/>
      <c r="V902" s="8"/>
      <c r="W902" s="8"/>
      <c r="X902" s="8"/>
      <c r="Y902" s="8"/>
      <c r="Z902" s="136"/>
      <c r="AA902" s="136"/>
      <c r="AB902" s="8"/>
      <c r="AC902" s="8"/>
      <c r="AD902" s="8"/>
      <c r="AE902" s="8"/>
    </row>
    <row r="903" ht="15.75" customHeight="1">
      <c r="A903" s="8"/>
      <c r="B903" s="8"/>
      <c r="C903" s="8"/>
      <c r="D903" s="8"/>
      <c r="E903" s="8"/>
      <c r="F903" s="8"/>
      <c r="G903" s="136"/>
      <c r="H903" s="136"/>
      <c r="I903" s="132"/>
      <c r="J903" s="132"/>
      <c r="K903" s="132"/>
      <c r="L903" s="132"/>
      <c r="M903" s="132"/>
      <c r="N903" s="132"/>
      <c r="O903" s="8"/>
      <c r="P903" s="8"/>
      <c r="Q903" s="8"/>
      <c r="R903" s="8"/>
      <c r="S903" s="8"/>
      <c r="T903" s="8"/>
      <c r="U903" s="8"/>
      <c r="V903" s="8"/>
      <c r="W903" s="8"/>
      <c r="X903" s="8"/>
      <c r="Y903" s="8"/>
      <c r="Z903" s="136"/>
      <c r="AA903" s="136"/>
      <c r="AB903" s="8"/>
      <c r="AC903" s="8"/>
      <c r="AD903" s="8"/>
      <c r="AE903" s="8"/>
    </row>
    <row r="904" ht="15.75" customHeight="1">
      <c r="A904" s="8"/>
      <c r="B904" s="8"/>
      <c r="C904" s="8"/>
      <c r="D904" s="8"/>
      <c r="E904" s="8"/>
      <c r="F904" s="8"/>
      <c r="G904" s="136"/>
      <c r="H904" s="136"/>
      <c r="I904" s="132"/>
      <c r="J904" s="132"/>
      <c r="K904" s="132"/>
      <c r="L904" s="132"/>
      <c r="M904" s="132"/>
      <c r="N904" s="132"/>
      <c r="O904" s="8"/>
      <c r="P904" s="8"/>
      <c r="Q904" s="8"/>
      <c r="R904" s="8"/>
      <c r="S904" s="8"/>
      <c r="T904" s="8"/>
      <c r="U904" s="8"/>
      <c r="V904" s="8"/>
      <c r="W904" s="8"/>
      <c r="X904" s="8"/>
      <c r="Y904" s="8"/>
      <c r="Z904" s="136"/>
      <c r="AA904" s="136"/>
      <c r="AB904" s="8"/>
      <c r="AC904" s="8"/>
      <c r="AD904" s="8"/>
      <c r="AE904" s="8"/>
    </row>
    <row r="905" ht="15.75" customHeight="1">
      <c r="A905" s="8"/>
      <c r="B905" s="8"/>
      <c r="C905" s="8"/>
      <c r="D905" s="8"/>
      <c r="E905" s="8"/>
      <c r="F905" s="8"/>
      <c r="G905" s="136"/>
      <c r="H905" s="136"/>
      <c r="I905" s="132"/>
      <c r="J905" s="132"/>
      <c r="K905" s="132"/>
      <c r="L905" s="132"/>
      <c r="M905" s="132"/>
      <c r="N905" s="132"/>
      <c r="O905" s="8"/>
      <c r="P905" s="8"/>
      <c r="Q905" s="8"/>
      <c r="R905" s="8"/>
      <c r="S905" s="8"/>
      <c r="T905" s="8"/>
      <c r="U905" s="8"/>
      <c r="V905" s="8"/>
      <c r="W905" s="8"/>
      <c r="X905" s="8"/>
      <c r="Y905" s="8"/>
      <c r="Z905" s="136"/>
      <c r="AA905" s="136"/>
      <c r="AB905" s="8"/>
      <c r="AC905" s="8"/>
      <c r="AD905" s="8"/>
      <c r="AE905" s="8"/>
    </row>
    <row r="906" ht="15.75" customHeight="1">
      <c r="A906" s="8"/>
      <c r="B906" s="8"/>
      <c r="C906" s="8"/>
      <c r="D906" s="8"/>
      <c r="E906" s="8"/>
      <c r="F906" s="8"/>
      <c r="G906" s="136"/>
      <c r="H906" s="136"/>
      <c r="I906" s="132"/>
      <c r="J906" s="132"/>
      <c r="K906" s="132"/>
      <c r="L906" s="132"/>
      <c r="M906" s="132"/>
      <c r="N906" s="132"/>
      <c r="O906" s="8"/>
      <c r="P906" s="8"/>
      <c r="Q906" s="8"/>
      <c r="R906" s="8"/>
      <c r="S906" s="8"/>
      <c r="T906" s="8"/>
      <c r="U906" s="8"/>
      <c r="V906" s="8"/>
      <c r="W906" s="8"/>
      <c r="X906" s="8"/>
      <c r="Y906" s="8"/>
      <c r="Z906" s="136"/>
      <c r="AA906" s="136"/>
      <c r="AB906" s="8"/>
      <c r="AC906" s="8"/>
      <c r="AD906" s="8"/>
      <c r="AE906" s="8"/>
    </row>
    <row r="907" ht="15.75" customHeight="1">
      <c r="A907" s="8"/>
      <c r="B907" s="8"/>
      <c r="C907" s="8"/>
      <c r="D907" s="8"/>
      <c r="E907" s="8"/>
      <c r="F907" s="8"/>
      <c r="G907" s="136"/>
      <c r="H907" s="136"/>
      <c r="I907" s="132"/>
      <c r="J907" s="132"/>
      <c r="K907" s="132"/>
      <c r="L907" s="132"/>
      <c r="M907" s="132"/>
      <c r="N907" s="132"/>
      <c r="O907" s="8"/>
      <c r="P907" s="8"/>
      <c r="Q907" s="8"/>
      <c r="R907" s="8"/>
      <c r="S907" s="8"/>
      <c r="T907" s="8"/>
      <c r="U907" s="8"/>
      <c r="V907" s="8"/>
      <c r="W907" s="8"/>
      <c r="X907" s="8"/>
      <c r="Y907" s="8"/>
      <c r="Z907" s="136"/>
      <c r="AA907" s="136"/>
      <c r="AB907" s="8"/>
      <c r="AC907" s="8"/>
      <c r="AD907" s="8"/>
      <c r="AE907" s="8"/>
    </row>
    <row r="908" ht="15.75" customHeight="1">
      <c r="A908" s="8"/>
      <c r="B908" s="8"/>
      <c r="C908" s="8"/>
      <c r="D908" s="8"/>
      <c r="E908" s="8"/>
      <c r="F908" s="8"/>
      <c r="G908" s="136"/>
      <c r="H908" s="136"/>
      <c r="I908" s="132"/>
      <c r="J908" s="132"/>
      <c r="K908" s="132"/>
      <c r="L908" s="132"/>
      <c r="M908" s="132"/>
      <c r="N908" s="132"/>
      <c r="O908" s="8"/>
      <c r="P908" s="8"/>
      <c r="Q908" s="8"/>
      <c r="R908" s="8"/>
      <c r="S908" s="8"/>
      <c r="T908" s="8"/>
      <c r="U908" s="8"/>
      <c r="V908" s="8"/>
      <c r="W908" s="8"/>
      <c r="X908" s="8"/>
      <c r="Y908" s="8"/>
      <c r="Z908" s="136"/>
      <c r="AA908" s="136"/>
      <c r="AB908" s="8"/>
      <c r="AC908" s="8"/>
      <c r="AD908" s="8"/>
      <c r="AE908" s="8"/>
    </row>
    <row r="909" ht="15.75" customHeight="1">
      <c r="A909" s="8"/>
      <c r="B909" s="8"/>
      <c r="C909" s="8"/>
      <c r="D909" s="8"/>
      <c r="E909" s="8"/>
      <c r="F909" s="8"/>
      <c r="G909" s="136"/>
      <c r="H909" s="136"/>
      <c r="I909" s="132"/>
      <c r="J909" s="132"/>
      <c r="K909" s="132"/>
      <c r="L909" s="132"/>
      <c r="M909" s="132"/>
      <c r="N909" s="132"/>
      <c r="O909" s="8"/>
      <c r="P909" s="8"/>
      <c r="Q909" s="8"/>
      <c r="R909" s="8"/>
      <c r="S909" s="8"/>
      <c r="T909" s="8"/>
      <c r="U909" s="8"/>
      <c r="V909" s="8"/>
      <c r="W909" s="8"/>
      <c r="X909" s="8"/>
      <c r="Y909" s="8"/>
      <c r="Z909" s="136"/>
      <c r="AA909" s="136"/>
      <c r="AB909" s="8"/>
      <c r="AC909" s="8"/>
      <c r="AD909" s="8"/>
      <c r="AE909" s="8"/>
    </row>
    <row r="910" ht="15.75" customHeight="1">
      <c r="A910" s="8"/>
      <c r="B910" s="8"/>
      <c r="C910" s="8"/>
      <c r="D910" s="8"/>
      <c r="E910" s="8"/>
      <c r="F910" s="8"/>
      <c r="G910" s="136"/>
      <c r="H910" s="136"/>
      <c r="I910" s="132"/>
      <c r="J910" s="132"/>
      <c r="K910" s="132"/>
      <c r="L910" s="132"/>
      <c r="M910" s="132"/>
      <c r="N910" s="132"/>
      <c r="O910" s="8"/>
      <c r="P910" s="8"/>
      <c r="Q910" s="8"/>
      <c r="R910" s="8"/>
      <c r="S910" s="8"/>
      <c r="T910" s="8"/>
      <c r="U910" s="8"/>
      <c r="V910" s="8"/>
      <c r="W910" s="8"/>
      <c r="X910" s="8"/>
      <c r="Y910" s="8"/>
      <c r="Z910" s="136"/>
      <c r="AA910" s="136"/>
      <c r="AB910" s="8"/>
      <c r="AC910" s="8"/>
      <c r="AD910" s="8"/>
      <c r="AE910" s="8"/>
    </row>
    <row r="911" ht="15.75" customHeight="1">
      <c r="A911" s="8"/>
      <c r="B911" s="8"/>
      <c r="C911" s="8"/>
      <c r="D911" s="8"/>
      <c r="E911" s="8"/>
      <c r="F911" s="8"/>
      <c r="G911" s="136"/>
      <c r="H911" s="136"/>
      <c r="I911" s="132"/>
      <c r="J911" s="132"/>
      <c r="K911" s="132"/>
      <c r="L911" s="132"/>
      <c r="M911" s="132"/>
      <c r="N911" s="132"/>
      <c r="O911" s="8"/>
      <c r="P911" s="8"/>
      <c r="Q911" s="8"/>
      <c r="R911" s="8"/>
      <c r="S911" s="8"/>
      <c r="T911" s="8"/>
      <c r="U911" s="8"/>
      <c r="V911" s="8"/>
      <c r="W911" s="8"/>
      <c r="X911" s="8"/>
      <c r="Y911" s="8"/>
      <c r="Z911" s="136"/>
      <c r="AA911" s="136"/>
      <c r="AB911" s="8"/>
      <c r="AC911" s="8"/>
      <c r="AD911" s="8"/>
      <c r="AE911" s="8"/>
    </row>
    <row r="912" ht="15.75" customHeight="1">
      <c r="A912" s="8"/>
      <c r="B912" s="8"/>
      <c r="C912" s="8"/>
      <c r="D912" s="8"/>
      <c r="E912" s="8"/>
      <c r="F912" s="8"/>
      <c r="G912" s="136"/>
      <c r="H912" s="136"/>
      <c r="I912" s="132"/>
      <c r="J912" s="132"/>
      <c r="K912" s="132"/>
      <c r="L912" s="132"/>
      <c r="M912" s="132"/>
      <c r="N912" s="132"/>
      <c r="O912" s="8"/>
      <c r="P912" s="8"/>
      <c r="Q912" s="8"/>
      <c r="R912" s="8"/>
      <c r="S912" s="8"/>
      <c r="T912" s="8"/>
      <c r="U912" s="8"/>
      <c r="V912" s="8"/>
      <c r="W912" s="8"/>
      <c r="X912" s="8"/>
      <c r="Y912" s="8"/>
      <c r="Z912" s="136"/>
      <c r="AA912" s="136"/>
      <c r="AB912" s="8"/>
      <c r="AC912" s="8"/>
      <c r="AD912" s="8"/>
      <c r="AE912" s="8"/>
    </row>
    <row r="913" ht="15.75" customHeight="1">
      <c r="A913" s="8"/>
      <c r="B913" s="8"/>
      <c r="C913" s="8"/>
      <c r="D913" s="8"/>
      <c r="E913" s="8"/>
      <c r="F913" s="8"/>
      <c r="G913" s="136"/>
      <c r="H913" s="136"/>
      <c r="I913" s="132"/>
      <c r="J913" s="132"/>
      <c r="K913" s="132"/>
      <c r="L913" s="132"/>
      <c r="M913" s="132"/>
      <c r="N913" s="132"/>
      <c r="O913" s="8"/>
      <c r="P913" s="8"/>
      <c r="Q913" s="8"/>
      <c r="R913" s="8"/>
      <c r="S913" s="8"/>
      <c r="T913" s="8"/>
      <c r="U913" s="8"/>
      <c r="V913" s="8"/>
      <c r="W913" s="8"/>
      <c r="X913" s="8"/>
      <c r="Y913" s="8"/>
      <c r="Z913" s="136"/>
      <c r="AA913" s="136"/>
      <c r="AB913" s="8"/>
      <c r="AC913" s="8"/>
      <c r="AD913" s="8"/>
      <c r="AE913" s="8"/>
    </row>
    <row r="914" ht="15.75" customHeight="1">
      <c r="A914" s="8"/>
      <c r="B914" s="8"/>
      <c r="C914" s="8"/>
      <c r="D914" s="8"/>
      <c r="E914" s="8"/>
      <c r="F914" s="8"/>
      <c r="G914" s="136"/>
      <c r="H914" s="136"/>
      <c r="I914" s="132"/>
      <c r="J914" s="132"/>
      <c r="K914" s="132"/>
      <c r="L914" s="132"/>
      <c r="M914" s="132"/>
      <c r="N914" s="132"/>
      <c r="O914" s="8"/>
      <c r="P914" s="8"/>
      <c r="Q914" s="8"/>
      <c r="R914" s="8"/>
      <c r="S914" s="8"/>
      <c r="T914" s="8"/>
      <c r="U914" s="8"/>
      <c r="V914" s="8"/>
      <c r="W914" s="8"/>
      <c r="X914" s="8"/>
      <c r="Y914" s="8"/>
      <c r="Z914" s="136"/>
      <c r="AA914" s="136"/>
      <c r="AB914" s="8"/>
      <c r="AC914" s="8"/>
      <c r="AD914" s="8"/>
      <c r="AE914" s="8"/>
    </row>
    <row r="915" ht="15.75" customHeight="1">
      <c r="A915" s="8"/>
      <c r="B915" s="8"/>
      <c r="C915" s="8"/>
      <c r="D915" s="8"/>
      <c r="E915" s="8"/>
      <c r="F915" s="8"/>
      <c r="G915" s="136"/>
      <c r="H915" s="136"/>
      <c r="I915" s="132"/>
      <c r="J915" s="132"/>
      <c r="K915" s="132"/>
      <c r="L915" s="132"/>
      <c r="M915" s="132"/>
      <c r="N915" s="132"/>
      <c r="O915" s="8"/>
      <c r="P915" s="8"/>
      <c r="Q915" s="8"/>
      <c r="R915" s="8"/>
      <c r="S915" s="8"/>
      <c r="T915" s="8"/>
      <c r="U915" s="8"/>
      <c r="V915" s="8"/>
      <c r="W915" s="8"/>
      <c r="X915" s="8"/>
      <c r="Y915" s="8"/>
      <c r="Z915" s="136"/>
      <c r="AA915" s="136"/>
      <c r="AB915" s="8"/>
      <c r="AC915" s="8"/>
      <c r="AD915" s="8"/>
      <c r="AE915" s="8"/>
    </row>
    <row r="916" ht="15.75" customHeight="1">
      <c r="A916" s="8"/>
      <c r="B916" s="8"/>
      <c r="C916" s="8"/>
      <c r="D916" s="8"/>
      <c r="E916" s="8"/>
      <c r="F916" s="8"/>
      <c r="G916" s="136"/>
      <c r="H916" s="136"/>
      <c r="I916" s="132"/>
      <c r="J916" s="132"/>
      <c r="K916" s="132"/>
      <c r="L916" s="132"/>
      <c r="M916" s="132"/>
      <c r="N916" s="132"/>
      <c r="O916" s="8"/>
      <c r="P916" s="8"/>
      <c r="Q916" s="8"/>
      <c r="R916" s="8"/>
      <c r="S916" s="8"/>
      <c r="T916" s="8"/>
      <c r="U916" s="8"/>
      <c r="V916" s="8"/>
      <c r="W916" s="8"/>
      <c r="X916" s="8"/>
      <c r="Y916" s="8"/>
      <c r="Z916" s="136"/>
      <c r="AA916" s="136"/>
      <c r="AB916" s="8"/>
      <c r="AC916" s="8"/>
      <c r="AD916" s="8"/>
      <c r="AE916" s="8"/>
    </row>
    <row r="917" ht="15.75" customHeight="1">
      <c r="A917" s="8"/>
      <c r="B917" s="8"/>
      <c r="C917" s="8"/>
      <c r="D917" s="8"/>
      <c r="E917" s="8"/>
      <c r="F917" s="8"/>
      <c r="G917" s="136"/>
      <c r="H917" s="136"/>
      <c r="I917" s="132"/>
      <c r="J917" s="132"/>
      <c r="K917" s="132"/>
      <c r="L917" s="132"/>
      <c r="M917" s="132"/>
      <c r="N917" s="132"/>
      <c r="O917" s="8"/>
      <c r="P917" s="8"/>
      <c r="Q917" s="8"/>
      <c r="R917" s="8"/>
      <c r="S917" s="8"/>
      <c r="T917" s="8"/>
      <c r="U917" s="8"/>
      <c r="V917" s="8"/>
      <c r="W917" s="8"/>
      <c r="X917" s="8"/>
      <c r="Y917" s="8"/>
      <c r="Z917" s="136"/>
      <c r="AA917" s="136"/>
      <c r="AB917" s="8"/>
      <c r="AC917" s="8"/>
      <c r="AD917" s="8"/>
      <c r="AE917" s="8"/>
    </row>
    <row r="918" ht="15.75" customHeight="1">
      <c r="A918" s="8"/>
      <c r="B918" s="8"/>
      <c r="C918" s="8"/>
      <c r="D918" s="8"/>
      <c r="E918" s="8"/>
      <c r="F918" s="8"/>
      <c r="G918" s="136"/>
      <c r="H918" s="136"/>
      <c r="I918" s="132"/>
      <c r="J918" s="132"/>
      <c r="K918" s="132"/>
      <c r="L918" s="132"/>
      <c r="M918" s="132"/>
      <c r="N918" s="132"/>
      <c r="O918" s="8"/>
      <c r="P918" s="8"/>
      <c r="Q918" s="8"/>
      <c r="R918" s="8"/>
      <c r="S918" s="8"/>
      <c r="T918" s="8"/>
      <c r="U918" s="8"/>
      <c r="V918" s="8"/>
      <c r="W918" s="8"/>
      <c r="X918" s="8"/>
      <c r="Y918" s="8"/>
      <c r="Z918" s="136"/>
      <c r="AA918" s="136"/>
      <c r="AB918" s="8"/>
      <c r="AC918" s="8"/>
      <c r="AD918" s="8"/>
      <c r="AE918" s="8"/>
    </row>
    <row r="919" ht="15.75" customHeight="1">
      <c r="A919" s="8"/>
      <c r="B919" s="8"/>
      <c r="C919" s="8"/>
      <c r="D919" s="8"/>
      <c r="E919" s="8"/>
      <c r="F919" s="8"/>
      <c r="G919" s="136"/>
      <c r="H919" s="136"/>
      <c r="I919" s="132"/>
      <c r="J919" s="132"/>
      <c r="K919" s="132"/>
      <c r="L919" s="132"/>
      <c r="M919" s="132"/>
      <c r="N919" s="132"/>
      <c r="O919" s="8"/>
      <c r="P919" s="8"/>
      <c r="Q919" s="8"/>
      <c r="R919" s="8"/>
      <c r="S919" s="8"/>
      <c r="T919" s="8"/>
      <c r="U919" s="8"/>
      <c r="V919" s="8"/>
      <c r="W919" s="8"/>
      <c r="X919" s="8"/>
      <c r="Y919" s="8"/>
      <c r="Z919" s="136"/>
      <c r="AA919" s="136"/>
      <c r="AB919" s="8"/>
      <c r="AC919" s="8"/>
      <c r="AD919" s="8"/>
      <c r="AE919" s="8"/>
    </row>
    <row r="920" ht="15.75" customHeight="1">
      <c r="A920" s="8"/>
      <c r="B920" s="8"/>
      <c r="C920" s="8"/>
      <c r="D920" s="8"/>
      <c r="E920" s="8"/>
      <c r="F920" s="8"/>
      <c r="G920" s="136"/>
      <c r="H920" s="136"/>
      <c r="I920" s="132"/>
      <c r="J920" s="132"/>
      <c r="K920" s="132"/>
      <c r="L920" s="132"/>
      <c r="M920" s="132"/>
      <c r="N920" s="132"/>
      <c r="O920" s="8"/>
      <c r="P920" s="8"/>
      <c r="Q920" s="8"/>
      <c r="R920" s="8"/>
      <c r="S920" s="8"/>
      <c r="T920" s="8"/>
      <c r="U920" s="8"/>
      <c r="V920" s="8"/>
      <c r="W920" s="8"/>
      <c r="X920" s="8"/>
      <c r="Y920" s="8"/>
      <c r="Z920" s="136"/>
      <c r="AA920" s="136"/>
      <c r="AB920" s="8"/>
      <c r="AC920" s="8"/>
      <c r="AD920" s="8"/>
      <c r="AE920" s="8"/>
    </row>
    <row r="921" ht="15.75" customHeight="1">
      <c r="A921" s="8"/>
      <c r="B921" s="8"/>
      <c r="C921" s="8"/>
      <c r="D921" s="8"/>
      <c r="E921" s="8"/>
      <c r="F921" s="8"/>
      <c r="G921" s="136"/>
      <c r="H921" s="136"/>
      <c r="I921" s="132"/>
      <c r="J921" s="132"/>
      <c r="K921" s="132"/>
      <c r="L921" s="132"/>
      <c r="M921" s="132"/>
      <c r="N921" s="132"/>
      <c r="O921" s="8"/>
      <c r="P921" s="8"/>
      <c r="Q921" s="8"/>
      <c r="R921" s="8"/>
      <c r="S921" s="8"/>
      <c r="T921" s="8"/>
      <c r="U921" s="8"/>
      <c r="V921" s="8"/>
      <c r="W921" s="8"/>
      <c r="X921" s="8"/>
      <c r="Y921" s="8"/>
      <c r="Z921" s="136"/>
      <c r="AA921" s="136"/>
      <c r="AB921" s="8"/>
      <c r="AC921" s="8"/>
      <c r="AD921" s="8"/>
      <c r="AE921" s="8"/>
    </row>
    <row r="922" ht="15.75" customHeight="1">
      <c r="A922" s="8"/>
      <c r="B922" s="8"/>
      <c r="C922" s="8"/>
      <c r="D922" s="8"/>
      <c r="E922" s="8"/>
      <c r="F922" s="8"/>
      <c r="G922" s="136"/>
      <c r="H922" s="136"/>
      <c r="I922" s="132"/>
      <c r="J922" s="132"/>
      <c r="K922" s="132"/>
      <c r="L922" s="132"/>
      <c r="M922" s="132"/>
      <c r="N922" s="132"/>
      <c r="O922" s="8"/>
      <c r="P922" s="8"/>
      <c r="Q922" s="8"/>
      <c r="R922" s="8"/>
      <c r="S922" s="8"/>
      <c r="T922" s="8"/>
      <c r="U922" s="8"/>
      <c r="V922" s="8"/>
      <c r="W922" s="8"/>
      <c r="X922" s="8"/>
      <c r="Y922" s="8"/>
      <c r="Z922" s="136"/>
      <c r="AA922" s="136"/>
      <c r="AB922" s="8"/>
      <c r="AC922" s="8"/>
      <c r="AD922" s="8"/>
      <c r="AE922" s="8"/>
    </row>
    <row r="923" ht="15.75" customHeight="1">
      <c r="A923" s="8"/>
      <c r="B923" s="8"/>
      <c r="C923" s="8"/>
      <c r="D923" s="8"/>
      <c r="E923" s="8"/>
      <c r="F923" s="8"/>
      <c r="G923" s="136"/>
      <c r="H923" s="136"/>
      <c r="I923" s="132"/>
      <c r="J923" s="132"/>
      <c r="K923" s="132"/>
      <c r="L923" s="132"/>
      <c r="M923" s="132"/>
      <c r="N923" s="132"/>
      <c r="O923" s="8"/>
      <c r="P923" s="8"/>
      <c r="Q923" s="8"/>
      <c r="R923" s="8"/>
      <c r="S923" s="8"/>
      <c r="T923" s="8"/>
      <c r="U923" s="8"/>
      <c r="V923" s="8"/>
      <c r="W923" s="8"/>
      <c r="X923" s="8"/>
      <c r="Y923" s="8"/>
      <c r="Z923" s="136"/>
      <c r="AA923" s="136"/>
      <c r="AB923" s="8"/>
      <c r="AC923" s="8"/>
      <c r="AD923" s="8"/>
      <c r="AE923" s="8"/>
    </row>
    <row r="924" ht="15.75" customHeight="1">
      <c r="A924" s="8"/>
      <c r="B924" s="8"/>
      <c r="C924" s="8"/>
      <c r="D924" s="8"/>
      <c r="E924" s="8"/>
      <c r="F924" s="8"/>
      <c r="G924" s="136"/>
      <c r="H924" s="136"/>
      <c r="I924" s="132"/>
      <c r="J924" s="132"/>
      <c r="K924" s="132"/>
      <c r="L924" s="132"/>
      <c r="M924" s="132"/>
      <c r="N924" s="132"/>
      <c r="O924" s="8"/>
      <c r="P924" s="8"/>
      <c r="Q924" s="8"/>
      <c r="R924" s="8"/>
      <c r="S924" s="8"/>
      <c r="T924" s="8"/>
      <c r="U924" s="8"/>
      <c r="V924" s="8"/>
      <c r="W924" s="8"/>
      <c r="X924" s="8"/>
      <c r="Y924" s="8"/>
      <c r="Z924" s="136"/>
      <c r="AA924" s="136"/>
      <c r="AB924" s="8"/>
      <c r="AC924" s="8"/>
      <c r="AD924" s="8"/>
      <c r="AE924" s="8"/>
    </row>
    <row r="925" ht="15.75" customHeight="1">
      <c r="A925" s="8"/>
      <c r="B925" s="8"/>
      <c r="C925" s="8"/>
      <c r="D925" s="8"/>
      <c r="E925" s="8"/>
      <c r="F925" s="8"/>
      <c r="G925" s="136"/>
      <c r="H925" s="136"/>
      <c r="I925" s="132"/>
      <c r="J925" s="132"/>
      <c r="K925" s="132"/>
      <c r="L925" s="132"/>
      <c r="M925" s="132"/>
      <c r="N925" s="132"/>
      <c r="O925" s="8"/>
      <c r="P925" s="8"/>
      <c r="Q925" s="8"/>
      <c r="R925" s="8"/>
      <c r="S925" s="8"/>
      <c r="T925" s="8"/>
      <c r="U925" s="8"/>
      <c r="V925" s="8"/>
      <c r="W925" s="8"/>
      <c r="X925" s="8"/>
      <c r="Y925" s="8"/>
      <c r="Z925" s="136"/>
      <c r="AA925" s="136"/>
      <c r="AB925" s="8"/>
      <c r="AC925" s="8"/>
      <c r="AD925" s="8"/>
      <c r="AE925" s="8"/>
    </row>
    <row r="926" ht="15.75" customHeight="1">
      <c r="A926" s="8"/>
      <c r="B926" s="8"/>
      <c r="C926" s="8"/>
      <c r="D926" s="8"/>
      <c r="E926" s="8"/>
      <c r="F926" s="8"/>
      <c r="G926" s="136"/>
      <c r="H926" s="136"/>
      <c r="I926" s="132"/>
      <c r="J926" s="132"/>
      <c r="K926" s="132"/>
      <c r="L926" s="132"/>
      <c r="M926" s="132"/>
      <c r="N926" s="132"/>
      <c r="O926" s="8"/>
      <c r="P926" s="8"/>
      <c r="Q926" s="8"/>
      <c r="R926" s="8"/>
      <c r="S926" s="8"/>
      <c r="T926" s="8"/>
      <c r="U926" s="8"/>
      <c r="V926" s="8"/>
      <c r="W926" s="8"/>
      <c r="X926" s="8"/>
      <c r="Y926" s="8"/>
      <c r="Z926" s="136"/>
      <c r="AA926" s="136"/>
      <c r="AB926" s="8"/>
      <c r="AC926" s="8"/>
      <c r="AD926" s="8"/>
      <c r="AE926" s="8"/>
    </row>
    <row r="927" ht="15.75" customHeight="1">
      <c r="A927" s="8"/>
      <c r="B927" s="8"/>
      <c r="C927" s="8"/>
      <c r="D927" s="8"/>
      <c r="E927" s="8"/>
      <c r="F927" s="8"/>
      <c r="G927" s="136"/>
      <c r="H927" s="136"/>
      <c r="I927" s="132"/>
      <c r="J927" s="132"/>
      <c r="K927" s="132"/>
      <c r="L927" s="132"/>
      <c r="M927" s="132"/>
      <c r="N927" s="132"/>
      <c r="O927" s="8"/>
      <c r="P927" s="8"/>
      <c r="Q927" s="8"/>
      <c r="R927" s="8"/>
      <c r="S927" s="8"/>
      <c r="T927" s="8"/>
      <c r="U927" s="8"/>
      <c r="V927" s="8"/>
      <c r="W927" s="8"/>
      <c r="X927" s="8"/>
      <c r="Y927" s="8"/>
      <c r="Z927" s="136"/>
      <c r="AA927" s="136"/>
      <c r="AB927" s="8"/>
      <c r="AC927" s="8"/>
      <c r="AD927" s="8"/>
      <c r="AE927" s="8"/>
    </row>
    <row r="928" ht="15.75" customHeight="1">
      <c r="A928" s="8"/>
      <c r="B928" s="8"/>
      <c r="C928" s="8"/>
      <c r="D928" s="8"/>
      <c r="E928" s="8"/>
      <c r="F928" s="8"/>
      <c r="G928" s="136"/>
      <c r="H928" s="136"/>
      <c r="I928" s="132"/>
      <c r="J928" s="132"/>
      <c r="K928" s="132"/>
      <c r="L928" s="132"/>
      <c r="M928" s="132"/>
      <c r="N928" s="132"/>
      <c r="O928" s="8"/>
      <c r="P928" s="8"/>
      <c r="Q928" s="8"/>
      <c r="R928" s="8"/>
      <c r="S928" s="8"/>
      <c r="T928" s="8"/>
      <c r="U928" s="8"/>
      <c r="V928" s="8"/>
      <c r="W928" s="8"/>
      <c r="X928" s="8"/>
      <c r="Y928" s="8"/>
      <c r="Z928" s="136"/>
      <c r="AA928" s="136"/>
      <c r="AB928" s="8"/>
      <c r="AC928" s="8"/>
      <c r="AD928" s="8"/>
      <c r="AE928" s="8"/>
    </row>
    <row r="929" ht="15.75" customHeight="1">
      <c r="A929" s="8"/>
      <c r="B929" s="8"/>
      <c r="C929" s="8"/>
      <c r="D929" s="8"/>
      <c r="E929" s="8"/>
      <c r="F929" s="8"/>
      <c r="G929" s="136"/>
      <c r="H929" s="136"/>
      <c r="I929" s="132"/>
      <c r="J929" s="132"/>
      <c r="K929" s="132"/>
      <c r="L929" s="132"/>
      <c r="M929" s="132"/>
      <c r="N929" s="132"/>
      <c r="O929" s="8"/>
      <c r="P929" s="8"/>
      <c r="Q929" s="8"/>
      <c r="R929" s="8"/>
      <c r="S929" s="8"/>
      <c r="T929" s="8"/>
      <c r="U929" s="8"/>
      <c r="V929" s="8"/>
      <c r="W929" s="8"/>
      <c r="X929" s="8"/>
      <c r="Y929" s="8"/>
      <c r="Z929" s="136"/>
      <c r="AA929" s="136"/>
      <c r="AB929" s="8"/>
      <c r="AC929" s="8"/>
      <c r="AD929" s="8"/>
      <c r="AE929" s="8"/>
    </row>
    <row r="930" ht="15.75" customHeight="1">
      <c r="A930" s="8"/>
      <c r="B930" s="8"/>
      <c r="C930" s="8"/>
      <c r="D930" s="8"/>
      <c r="E930" s="8"/>
      <c r="F930" s="8"/>
      <c r="G930" s="136"/>
      <c r="H930" s="136"/>
      <c r="I930" s="132"/>
      <c r="J930" s="132"/>
      <c r="K930" s="132"/>
      <c r="L930" s="132"/>
      <c r="M930" s="132"/>
      <c r="N930" s="132"/>
      <c r="O930" s="8"/>
      <c r="P930" s="8"/>
      <c r="Q930" s="8"/>
      <c r="R930" s="8"/>
      <c r="S930" s="8"/>
      <c r="T930" s="8"/>
      <c r="U930" s="8"/>
      <c r="V930" s="8"/>
      <c r="W930" s="8"/>
      <c r="X930" s="8"/>
      <c r="Y930" s="8"/>
      <c r="Z930" s="136"/>
      <c r="AA930" s="136"/>
      <c r="AB930" s="8"/>
      <c r="AC930" s="8"/>
      <c r="AD930" s="8"/>
      <c r="AE930" s="8"/>
    </row>
    <row r="931" ht="15.75" customHeight="1">
      <c r="A931" s="8"/>
      <c r="B931" s="8"/>
      <c r="C931" s="8"/>
      <c r="D931" s="8"/>
      <c r="E931" s="8"/>
      <c r="F931" s="8"/>
      <c r="G931" s="136"/>
      <c r="H931" s="136"/>
      <c r="I931" s="132"/>
      <c r="J931" s="132"/>
      <c r="K931" s="132"/>
      <c r="L931" s="132"/>
      <c r="M931" s="132"/>
      <c r="N931" s="132"/>
      <c r="O931" s="8"/>
      <c r="P931" s="8"/>
      <c r="Q931" s="8"/>
      <c r="R931" s="8"/>
      <c r="S931" s="8"/>
      <c r="T931" s="8"/>
      <c r="U931" s="8"/>
      <c r="V931" s="8"/>
      <c r="W931" s="8"/>
      <c r="X931" s="8"/>
      <c r="Y931" s="8"/>
      <c r="Z931" s="136"/>
      <c r="AA931" s="136"/>
      <c r="AB931" s="8"/>
      <c r="AC931" s="8"/>
      <c r="AD931" s="8"/>
      <c r="AE931" s="8"/>
    </row>
    <row r="932" ht="15.75" customHeight="1">
      <c r="A932" s="8"/>
      <c r="B932" s="8"/>
      <c r="C932" s="8"/>
      <c r="D932" s="8"/>
      <c r="E932" s="8"/>
      <c r="F932" s="8"/>
      <c r="G932" s="136"/>
      <c r="H932" s="136"/>
      <c r="I932" s="132"/>
      <c r="J932" s="132"/>
      <c r="K932" s="132"/>
      <c r="L932" s="132"/>
      <c r="M932" s="132"/>
      <c r="N932" s="132"/>
      <c r="O932" s="8"/>
      <c r="P932" s="8"/>
      <c r="Q932" s="8"/>
      <c r="R932" s="8"/>
      <c r="S932" s="8"/>
      <c r="T932" s="8"/>
      <c r="U932" s="8"/>
      <c r="V932" s="8"/>
      <c r="W932" s="8"/>
      <c r="X932" s="8"/>
      <c r="Y932" s="8"/>
      <c r="Z932" s="136"/>
      <c r="AA932" s="136"/>
      <c r="AB932" s="8"/>
      <c r="AC932" s="8"/>
      <c r="AD932" s="8"/>
      <c r="AE932" s="8"/>
    </row>
    <row r="933" ht="15.75" customHeight="1">
      <c r="A933" s="8"/>
      <c r="B933" s="8"/>
      <c r="C933" s="8"/>
      <c r="D933" s="8"/>
      <c r="E933" s="8"/>
      <c r="F933" s="8"/>
      <c r="G933" s="136"/>
      <c r="H933" s="136"/>
      <c r="I933" s="132"/>
      <c r="J933" s="132"/>
      <c r="K933" s="132"/>
      <c r="L933" s="132"/>
      <c r="M933" s="132"/>
      <c r="N933" s="132"/>
      <c r="O933" s="8"/>
      <c r="P933" s="8"/>
      <c r="Q933" s="8"/>
      <c r="R933" s="8"/>
      <c r="S933" s="8"/>
      <c r="T933" s="8"/>
      <c r="U933" s="8"/>
      <c r="V933" s="8"/>
      <c r="W933" s="8"/>
      <c r="X933" s="8"/>
      <c r="Y933" s="8"/>
      <c r="Z933" s="136"/>
      <c r="AA933" s="136"/>
      <c r="AB933" s="8"/>
      <c r="AC933" s="8"/>
      <c r="AD933" s="8"/>
      <c r="AE933" s="8"/>
    </row>
    <row r="934" ht="15.75" customHeight="1">
      <c r="A934" s="8"/>
      <c r="B934" s="8"/>
      <c r="C934" s="8"/>
      <c r="D934" s="8"/>
      <c r="E934" s="8"/>
      <c r="F934" s="8"/>
      <c r="G934" s="136"/>
      <c r="H934" s="136"/>
      <c r="I934" s="132"/>
      <c r="J934" s="132"/>
      <c r="K934" s="132"/>
      <c r="L934" s="132"/>
      <c r="M934" s="132"/>
      <c r="N934" s="132"/>
      <c r="O934" s="8"/>
      <c r="P934" s="8"/>
      <c r="Q934" s="8"/>
      <c r="R934" s="8"/>
      <c r="S934" s="8"/>
      <c r="T934" s="8"/>
      <c r="U934" s="8"/>
      <c r="V934" s="8"/>
      <c r="W934" s="8"/>
      <c r="X934" s="8"/>
      <c r="Y934" s="8"/>
      <c r="Z934" s="136"/>
      <c r="AA934" s="136"/>
      <c r="AB934" s="8"/>
      <c r="AC934" s="8"/>
      <c r="AD934" s="8"/>
      <c r="AE934" s="8"/>
    </row>
    <row r="935" ht="15.75" customHeight="1">
      <c r="A935" s="8"/>
      <c r="B935" s="8"/>
      <c r="C935" s="8"/>
      <c r="D935" s="8"/>
      <c r="E935" s="8"/>
      <c r="F935" s="8"/>
      <c r="G935" s="136"/>
      <c r="H935" s="136"/>
      <c r="I935" s="132"/>
      <c r="J935" s="132"/>
      <c r="K935" s="132"/>
      <c r="L935" s="132"/>
      <c r="M935" s="132"/>
      <c r="N935" s="132"/>
      <c r="O935" s="8"/>
      <c r="P935" s="8"/>
      <c r="Q935" s="8"/>
      <c r="R935" s="8"/>
      <c r="S935" s="8"/>
      <c r="T935" s="8"/>
      <c r="U935" s="8"/>
      <c r="V935" s="8"/>
      <c r="W935" s="8"/>
      <c r="X935" s="8"/>
      <c r="Y935" s="8"/>
      <c r="Z935" s="136"/>
      <c r="AA935" s="136"/>
      <c r="AB935" s="8"/>
      <c r="AC935" s="8"/>
      <c r="AD935" s="8"/>
      <c r="AE935" s="8"/>
    </row>
    <row r="936" ht="15.75" customHeight="1">
      <c r="A936" s="8"/>
      <c r="B936" s="8"/>
      <c r="C936" s="8"/>
      <c r="D936" s="8"/>
      <c r="E936" s="8"/>
      <c r="F936" s="8"/>
      <c r="G936" s="136"/>
      <c r="H936" s="136"/>
      <c r="I936" s="132"/>
      <c r="J936" s="132"/>
      <c r="K936" s="132"/>
      <c r="L936" s="132"/>
      <c r="M936" s="132"/>
      <c r="N936" s="132"/>
      <c r="O936" s="8"/>
      <c r="P936" s="8"/>
      <c r="Q936" s="8"/>
      <c r="R936" s="8"/>
      <c r="S936" s="8"/>
      <c r="T936" s="8"/>
      <c r="U936" s="8"/>
      <c r="V936" s="8"/>
      <c r="W936" s="8"/>
      <c r="X936" s="8"/>
      <c r="Y936" s="8"/>
      <c r="Z936" s="136"/>
      <c r="AA936" s="136"/>
      <c r="AB936" s="8"/>
      <c r="AC936" s="8"/>
      <c r="AD936" s="8"/>
      <c r="AE936" s="8"/>
    </row>
    <row r="937" ht="15.75" customHeight="1">
      <c r="A937" s="8"/>
      <c r="B937" s="8"/>
      <c r="C937" s="8"/>
      <c r="D937" s="8"/>
      <c r="E937" s="8"/>
      <c r="F937" s="8"/>
      <c r="G937" s="136"/>
      <c r="H937" s="136"/>
      <c r="I937" s="132"/>
      <c r="J937" s="132"/>
      <c r="K937" s="132"/>
      <c r="L937" s="132"/>
      <c r="M937" s="132"/>
      <c r="N937" s="132"/>
      <c r="O937" s="8"/>
      <c r="P937" s="8"/>
      <c r="Q937" s="8"/>
      <c r="R937" s="8"/>
      <c r="S937" s="8"/>
      <c r="T937" s="8"/>
      <c r="U937" s="8"/>
      <c r="V937" s="8"/>
      <c r="W937" s="8"/>
      <c r="X937" s="8"/>
      <c r="Y937" s="8"/>
      <c r="Z937" s="136"/>
      <c r="AA937" s="136"/>
      <c r="AB937" s="8"/>
      <c r="AC937" s="8"/>
      <c r="AD937" s="8"/>
      <c r="AE937" s="8"/>
    </row>
    <row r="938" ht="15.75" customHeight="1">
      <c r="A938" s="8"/>
      <c r="B938" s="8"/>
      <c r="C938" s="8"/>
      <c r="D938" s="8"/>
      <c r="E938" s="8"/>
      <c r="F938" s="8"/>
      <c r="G938" s="136"/>
      <c r="H938" s="136"/>
      <c r="I938" s="132"/>
      <c r="J938" s="132"/>
      <c r="K938" s="132"/>
      <c r="L938" s="132"/>
      <c r="M938" s="132"/>
      <c r="N938" s="132"/>
      <c r="O938" s="8"/>
      <c r="P938" s="8"/>
      <c r="Q938" s="8"/>
      <c r="R938" s="8"/>
      <c r="S938" s="8"/>
      <c r="T938" s="8"/>
      <c r="U938" s="8"/>
      <c r="V938" s="8"/>
      <c r="W938" s="8"/>
      <c r="X938" s="8"/>
      <c r="Y938" s="8"/>
      <c r="Z938" s="136"/>
      <c r="AA938" s="136"/>
      <c r="AB938" s="8"/>
      <c r="AC938" s="8"/>
      <c r="AD938" s="8"/>
      <c r="AE938" s="8"/>
    </row>
    <row r="939" ht="15.75" customHeight="1">
      <c r="A939" s="8"/>
      <c r="B939" s="8"/>
      <c r="C939" s="8"/>
      <c r="D939" s="8"/>
      <c r="E939" s="8"/>
      <c r="F939" s="8"/>
      <c r="G939" s="136"/>
      <c r="H939" s="136"/>
      <c r="I939" s="132"/>
      <c r="J939" s="132"/>
      <c r="K939" s="132"/>
      <c r="L939" s="132"/>
      <c r="M939" s="132"/>
      <c r="N939" s="132"/>
      <c r="O939" s="8"/>
      <c r="P939" s="8"/>
      <c r="Q939" s="8"/>
      <c r="R939" s="8"/>
      <c r="S939" s="8"/>
      <c r="T939" s="8"/>
      <c r="U939" s="8"/>
      <c r="V939" s="8"/>
      <c r="W939" s="8"/>
      <c r="X939" s="8"/>
      <c r="Y939" s="8"/>
      <c r="Z939" s="136"/>
      <c r="AA939" s="136"/>
      <c r="AB939" s="8"/>
      <c r="AC939" s="8"/>
      <c r="AD939" s="8"/>
      <c r="AE939" s="8"/>
    </row>
    <row r="940" ht="15.75" customHeight="1">
      <c r="A940" s="8"/>
      <c r="B940" s="8"/>
      <c r="C940" s="8"/>
      <c r="D940" s="8"/>
      <c r="E940" s="8"/>
      <c r="F940" s="8"/>
      <c r="G940" s="136"/>
      <c r="H940" s="136"/>
      <c r="I940" s="132"/>
      <c r="J940" s="132"/>
      <c r="K940" s="132"/>
      <c r="L940" s="132"/>
      <c r="M940" s="132"/>
      <c r="N940" s="132"/>
      <c r="O940" s="8"/>
      <c r="P940" s="8"/>
      <c r="Q940" s="8"/>
      <c r="R940" s="8"/>
      <c r="S940" s="8"/>
      <c r="T940" s="8"/>
      <c r="U940" s="8"/>
      <c r="V940" s="8"/>
      <c r="W940" s="8"/>
      <c r="X940" s="8"/>
      <c r="Y940" s="8"/>
      <c r="Z940" s="136"/>
      <c r="AA940" s="136"/>
      <c r="AB940" s="8"/>
      <c r="AC940" s="8"/>
      <c r="AD940" s="8"/>
      <c r="AE940" s="8"/>
    </row>
    <row r="941" ht="15.75" customHeight="1">
      <c r="A941" s="8"/>
      <c r="B941" s="8"/>
      <c r="C941" s="8"/>
      <c r="D941" s="8"/>
      <c r="E941" s="8"/>
      <c r="F941" s="8"/>
      <c r="G941" s="136"/>
      <c r="H941" s="136"/>
      <c r="I941" s="132"/>
      <c r="J941" s="132"/>
      <c r="K941" s="132"/>
      <c r="L941" s="132"/>
      <c r="M941" s="132"/>
      <c r="N941" s="132"/>
      <c r="O941" s="8"/>
      <c r="P941" s="8"/>
      <c r="Q941" s="8"/>
      <c r="R941" s="8"/>
      <c r="S941" s="8"/>
      <c r="T941" s="8"/>
      <c r="U941" s="8"/>
      <c r="V941" s="8"/>
      <c r="W941" s="8"/>
      <c r="X941" s="8"/>
      <c r="Y941" s="8"/>
      <c r="Z941" s="136"/>
      <c r="AA941" s="136"/>
      <c r="AB941" s="8"/>
      <c r="AC941" s="8"/>
      <c r="AD941" s="8"/>
      <c r="AE941" s="8"/>
    </row>
    <row r="942" ht="15.75" customHeight="1">
      <c r="A942" s="8"/>
      <c r="B942" s="8"/>
      <c r="C942" s="8"/>
      <c r="D942" s="8"/>
      <c r="E942" s="8"/>
      <c r="F942" s="8"/>
      <c r="G942" s="136"/>
      <c r="H942" s="136"/>
      <c r="I942" s="132"/>
      <c r="J942" s="132"/>
      <c r="K942" s="132"/>
      <c r="L942" s="132"/>
      <c r="M942" s="132"/>
      <c r="N942" s="132"/>
      <c r="O942" s="8"/>
      <c r="P942" s="8"/>
      <c r="Q942" s="8"/>
      <c r="R942" s="8"/>
      <c r="S942" s="8"/>
      <c r="T942" s="8"/>
      <c r="U942" s="8"/>
      <c r="V942" s="8"/>
      <c r="W942" s="8"/>
      <c r="X942" s="8"/>
      <c r="Y942" s="8"/>
      <c r="Z942" s="136"/>
      <c r="AA942" s="136"/>
      <c r="AB942" s="8"/>
      <c r="AC942" s="8"/>
      <c r="AD942" s="8"/>
      <c r="AE942" s="8"/>
    </row>
    <row r="943" ht="15.75" customHeight="1">
      <c r="A943" s="8"/>
      <c r="B943" s="8"/>
      <c r="C943" s="8"/>
      <c r="D943" s="8"/>
      <c r="E943" s="8"/>
      <c r="F943" s="8"/>
      <c r="G943" s="136"/>
      <c r="H943" s="136"/>
      <c r="I943" s="132"/>
      <c r="J943" s="132"/>
      <c r="K943" s="132"/>
      <c r="L943" s="132"/>
      <c r="M943" s="132"/>
      <c r="N943" s="132"/>
      <c r="O943" s="8"/>
      <c r="P943" s="8"/>
      <c r="Q943" s="8"/>
      <c r="R943" s="8"/>
      <c r="S943" s="8"/>
      <c r="T943" s="8"/>
      <c r="U943" s="8"/>
      <c r="V943" s="8"/>
      <c r="W943" s="8"/>
      <c r="X943" s="8"/>
      <c r="Y943" s="8"/>
      <c r="Z943" s="136"/>
      <c r="AA943" s="136"/>
      <c r="AB943" s="8"/>
      <c r="AC943" s="8"/>
      <c r="AD943" s="8"/>
      <c r="AE943" s="8"/>
    </row>
    <row r="944" ht="15.75" customHeight="1">
      <c r="A944" s="8"/>
      <c r="B944" s="8"/>
      <c r="C944" s="8"/>
      <c r="D944" s="8"/>
      <c r="E944" s="8"/>
      <c r="F944" s="8"/>
      <c r="G944" s="136"/>
      <c r="H944" s="136"/>
      <c r="I944" s="132"/>
      <c r="J944" s="132"/>
      <c r="K944" s="132"/>
      <c r="L944" s="132"/>
      <c r="M944" s="132"/>
      <c r="N944" s="132"/>
      <c r="O944" s="8"/>
      <c r="P944" s="8"/>
      <c r="Q944" s="8"/>
      <c r="R944" s="8"/>
      <c r="S944" s="8"/>
      <c r="T944" s="8"/>
      <c r="U944" s="8"/>
      <c r="V944" s="8"/>
      <c r="W944" s="8"/>
      <c r="X944" s="8"/>
      <c r="Y944" s="8"/>
      <c r="Z944" s="136"/>
      <c r="AA944" s="136"/>
      <c r="AB944" s="8"/>
      <c r="AC944" s="8"/>
      <c r="AD944" s="8"/>
      <c r="AE944" s="8"/>
    </row>
    <row r="945" ht="15.75" customHeight="1">
      <c r="A945" s="8"/>
      <c r="B945" s="8"/>
      <c r="C945" s="8"/>
      <c r="D945" s="8"/>
      <c r="E945" s="8"/>
      <c r="F945" s="8"/>
      <c r="G945" s="136"/>
      <c r="H945" s="136"/>
      <c r="I945" s="132"/>
      <c r="J945" s="132"/>
      <c r="K945" s="132"/>
      <c r="L945" s="132"/>
      <c r="M945" s="132"/>
      <c r="N945" s="132"/>
      <c r="O945" s="8"/>
      <c r="P945" s="8"/>
      <c r="Q945" s="8"/>
      <c r="R945" s="8"/>
      <c r="S945" s="8"/>
      <c r="T945" s="8"/>
      <c r="U945" s="8"/>
      <c r="V945" s="8"/>
      <c r="W945" s="8"/>
      <c r="X945" s="8"/>
      <c r="Y945" s="8"/>
      <c r="Z945" s="136"/>
      <c r="AA945" s="136"/>
      <c r="AB945" s="8"/>
      <c r="AC945" s="8"/>
      <c r="AD945" s="8"/>
      <c r="AE945" s="8"/>
    </row>
    <row r="946" ht="15.75" customHeight="1">
      <c r="A946" s="8"/>
      <c r="B946" s="8"/>
      <c r="C946" s="8"/>
      <c r="D946" s="8"/>
      <c r="E946" s="8"/>
      <c r="F946" s="8"/>
      <c r="G946" s="136"/>
      <c r="H946" s="136"/>
      <c r="I946" s="132"/>
      <c r="J946" s="132"/>
      <c r="K946" s="132"/>
      <c r="L946" s="132"/>
      <c r="M946" s="132"/>
      <c r="N946" s="132"/>
      <c r="O946" s="8"/>
      <c r="P946" s="8"/>
      <c r="Q946" s="8"/>
      <c r="R946" s="8"/>
      <c r="S946" s="8"/>
      <c r="T946" s="8"/>
      <c r="U946" s="8"/>
      <c r="V946" s="8"/>
      <c r="W946" s="8"/>
      <c r="X946" s="8"/>
      <c r="Y946" s="8"/>
      <c r="Z946" s="136"/>
      <c r="AA946" s="136"/>
      <c r="AB946" s="8"/>
      <c r="AC946" s="8"/>
      <c r="AD946" s="8"/>
      <c r="AE946" s="8"/>
    </row>
    <row r="947" ht="15.75" customHeight="1">
      <c r="A947" s="8"/>
      <c r="B947" s="8"/>
      <c r="C947" s="8"/>
      <c r="D947" s="8"/>
      <c r="E947" s="8"/>
      <c r="F947" s="8"/>
      <c r="G947" s="136"/>
      <c r="H947" s="136"/>
      <c r="I947" s="132"/>
      <c r="J947" s="132"/>
      <c r="K947" s="132"/>
      <c r="L947" s="132"/>
      <c r="M947" s="132"/>
      <c r="N947" s="132"/>
      <c r="O947" s="8"/>
      <c r="P947" s="8"/>
      <c r="Q947" s="8"/>
      <c r="R947" s="8"/>
      <c r="S947" s="8"/>
      <c r="T947" s="8"/>
      <c r="U947" s="8"/>
      <c r="V947" s="8"/>
      <c r="W947" s="8"/>
      <c r="X947" s="8"/>
      <c r="Y947" s="8"/>
      <c r="Z947" s="136"/>
      <c r="AA947" s="136"/>
      <c r="AB947" s="8"/>
      <c r="AC947" s="8"/>
      <c r="AD947" s="8"/>
      <c r="AE947" s="8"/>
    </row>
    <row r="948" ht="15.75" customHeight="1">
      <c r="A948" s="8"/>
      <c r="B948" s="8"/>
      <c r="C948" s="8"/>
      <c r="D948" s="8"/>
      <c r="E948" s="8"/>
      <c r="F948" s="8"/>
      <c r="G948" s="136"/>
      <c r="H948" s="136"/>
      <c r="I948" s="132"/>
      <c r="J948" s="132"/>
      <c r="K948" s="132"/>
      <c r="L948" s="132"/>
      <c r="M948" s="132"/>
      <c r="N948" s="132"/>
      <c r="O948" s="8"/>
      <c r="P948" s="8"/>
      <c r="Q948" s="8"/>
      <c r="R948" s="8"/>
      <c r="S948" s="8"/>
      <c r="T948" s="8"/>
      <c r="U948" s="8"/>
      <c r="V948" s="8"/>
      <c r="W948" s="8"/>
      <c r="X948" s="8"/>
      <c r="Y948" s="8"/>
      <c r="Z948" s="136"/>
      <c r="AA948" s="136"/>
      <c r="AB948" s="8"/>
      <c r="AC948" s="8"/>
      <c r="AD948" s="8"/>
      <c r="AE948" s="8"/>
    </row>
    <row r="949" ht="15.75" customHeight="1">
      <c r="A949" s="8"/>
      <c r="B949" s="8"/>
      <c r="C949" s="8"/>
      <c r="D949" s="8"/>
      <c r="E949" s="8"/>
      <c r="F949" s="8"/>
      <c r="G949" s="136"/>
      <c r="H949" s="136"/>
      <c r="I949" s="132"/>
      <c r="J949" s="132"/>
      <c r="K949" s="132"/>
      <c r="L949" s="132"/>
      <c r="M949" s="132"/>
      <c r="N949" s="132"/>
      <c r="O949" s="8"/>
      <c r="P949" s="8"/>
      <c r="Q949" s="8"/>
      <c r="R949" s="8"/>
      <c r="S949" s="8"/>
      <c r="T949" s="8"/>
      <c r="U949" s="8"/>
      <c r="V949" s="8"/>
      <c r="W949" s="8"/>
      <c r="X949" s="8"/>
      <c r="Y949" s="8"/>
      <c r="Z949" s="136"/>
      <c r="AA949" s="136"/>
      <c r="AB949" s="8"/>
      <c r="AC949" s="8"/>
      <c r="AD949" s="8"/>
      <c r="AE949" s="8"/>
    </row>
    <row r="950" ht="15.75" customHeight="1">
      <c r="A950" s="8"/>
      <c r="B950" s="8"/>
      <c r="C950" s="8"/>
      <c r="D950" s="8"/>
      <c r="E950" s="8"/>
      <c r="F950" s="8"/>
      <c r="G950" s="136"/>
      <c r="H950" s="136"/>
      <c r="I950" s="132"/>
      <c r="J950" s="132"/>
      <c r="K950" s="132"/>
      <c r="L950" s="132"/>
      <c r="M950" s="132"/>
      <c r="N950" s="132"/>
      <c r="O950" s="8"/>
      <c r="P950" s="8"/>
      <c r="Q950" s="8"/>
      <c r="R950" s="8"/>
      <c r="S950" s="8"/>
      <c r="T950" s="8"/>
      <c r="U950" s="8"/>
      <c r="V950" s="8"/>
      <c r="W950" s="8"/>
      <c r="X950" s="8"/>
      <c r="Y950" s="8"/>
      <c r="Z950" s="136"/>
      <c r="AA950" s="136"/>
      <c r="AB950" s="8"/>
      <c r="AC950" s="8"/>
      <c r="AD950" s="8"/>
      <c r="AE950" s="8"/>
    </row>
    <row r="951" ht="15.75" customHeight="1">
      <c r="A951" s="8"/>
      <c r="B951" s="8"/>
      <c r="C951" s="8"/>
      <c r="D951" s="8"/>
      <c r="E951" s="8"/>
      <c r="F951" s="8"/>
      <c r="G951" s="136"/>
      <c r="H951" s="136"/>
      <c r="I951" s="132"/>
      <c r="J951" s="132"/>
      <c r="K951" s="132"/>
      <c r="L951" s="132"/>
      <c r="M951" s="132"/>
      <c r="N951" s="132"/>
      <c r="O951" s="8"/>
      <c r="P951" s="8"/>
      <c r="Q951" s="8"/>
      <c r="R951" s="8"/>
      <c r="S951" s="8"/>
      <c r="T951" s="8"/>
      <c r="U951" s="8"/>
      <c r="V951" s="8"/>
      <c r="W951" s="8"/>
      <c r="X951" s="8"/>
      <c r="Y951" s="8"/>
      <c r="Z951" s="136"/>
      <c r="AA951" s="136"/>
      <c r="AB951" s="8"/>
      <c r="AC951" s="8"/>
      <c r="AD951" s="8"/>
      <c r="AE951" s="8"/>
    </row>
    <row r="952" ht="15.75" customHeight="1">
      <c r="A952" s="8"/>
      <c r="B952" s="8"/>
      <c r="C952" s="8"/>
      <c r="D952" s="8"/>
      <c r="E952" s="8"/>
      <c r="F952" s="8"/>
      <c r="G952" s="136"/>
      <c r="H952" s="136"/>
      <c r="I952" s="132"/>
      <c r="J952" s="132"/>
      <c r="K952" s="132"/>
      <c r="L952" s="132"/>
      <c r="M952" s="132"/>
      <c r="N952" s="132"/>
      <c r="O952" s="8"/>
      <c r="P952" s="8"/>
      <c r="Q952" s="8"/>
      <c r="R952" s="8"/>
      <c r="S952" s="8"/>
      <c r="T952" s="8"/>
      <c r="U952" s="8"/>
      <c r="V952" s="8"/>
      <c r="W952" s="8"/>
      <c r="X952" s="8"/>
      <c r="Y952" s="8"/>
      <c r="Z952" s="136"/>
      <c r="AA952" s="136"/>
      <c r="AB952" s="8"/>
      <c r="AC952" s="8"/>
      <c r="AD952" s="8"/>
      <c r="AE952" s="8"/>
    </row>
    <row r="953" ht="15.75" customHeight="1">
      <c r="A953" s="8"/>
      <c r="B953" s="8"/>
      <c r="C953" s="8"/>
      <c r="D953" s="8"/>
      <c r="E953" s="8"/>
      <c r="F953" s="8"/>
      <c r="G953" s="136"/>
      <c r="H953" s="136"/>
      <c r="I953" s="132"/>
      <c r="J953" s="132"/>
      <c r="K953" s="132"/>
      <c r="L953" s="132"/>
      <c r="M953" s="132"/>
      <c r="N953" s="132"/>
      <c r="O953" s="8"/>
      <c r="P953" s="8"/>
      <c r="Q953" s="8"/>
      <c r="R953" s="8"/>
      <c r="S953" s="8"/>
      <c r="T953" s="8"/>
      <c r="U953" s="8"/>
      <c r="V953" s="8"/>
      <c r="W953" s="8"/>
      <c r="X953" s="8"/>
      <c r="Y953" s="8"/>
      <c r="Z953" s="136"/>
      <c r="AA953" s="136"/>
      <c r="AB953" s="8"/>
      <c r="AC953" s="8"/>
      <c r="AD953" s="8"/>
      <c r="AE953" s="8"/>
    </row>
    <row r="954" ht="15.75" customHeight="1">
      <c r="A954" s="8"/>
      <c r="B954" s="8"/>
      <c r="C954" s="8"/>
      <c r="D954" s="8"/>
      <c r="E954" s="8"/>
      <c r="F954" s="8"/>
      <c r="G954" s="136"/>
      <c r="H954" s="136"/>
      <c r="I954" s="132"/>
      <c r="J954" s="132"/>
      <c r="K954" s="132"/>
      <c r="L954" s="132"/>
      <c r="M954" s="132"/>
      <c r="N954" s="132"/>
      <c r="O954" s="8"/>
      <c r="P954" s="8"/>
      <c r="Q954" s="8"/>
      <c r="R954" s="8"/>
      <c r="S954" s="8"/>
      <c r="T954" s="8"/>
      <c r="U954" s="8"/>
      <c r="V954" s="8"/>
      <c r="W954" s="8"/>
      <c r="X954" s="8"/>
      <c r="Y954" s="8"/>
      <c r="Z954" s="136"/>
      <c r="AA954" s="136"/>
      <c r="AB954" s="8"/>
      <c r="AC954" s="8"/>
      <c r="AD954" s="8"/>
      <c r="AE954" s="8"/>
    </row>
    <row r="955" ht="15.75" customHeight="1">
      <c r="A955" s="8"/>
      <c r="B955" s="8"/>
      <c r="C955" s="8"/>
      <c r="D955" s="8"/>
      <c r="E955" s="8"/>
      <c r="F955" s="8"/>
      <c r="G955" s="136"/>
      <c r="H955" s="136"/>
      <c r="I955" s="132"/>
      <c r="J955" s="132"/>
      <c r="K955" s="132"/>
      <c r="L955" s="132"/>
      <c r="M955" s="132"/>
      <c r="N955" s="132"/>
      <c r="O955" s="8"/>
      <c r="P955" s="8"/>
      <c r="Q955" s="8"/>
      <c r="R955" s="8"/>
      <c r="S955" s="8"/>
      <c r="T955" s="8"/>
      <c r="U955" s="8"/>
      <c r="V955" s="8"/>
      <c r="W955" s="8"/>
      <c r="X955" s="8"/>
      <c r="Y955" s="8"/>
      <c r="Z955" s="136"/>
      <c r="AA955" s="136"/>
      <c r="AB955" s="8"/>
      <c r="AC955" s="8"/>
      <c r="AD955" s="8"/>
      <c r="AE955" s="8"/>
    </row>
    <row r="956" ht="15.75" customHeight="1">
      <c r="A956" s="8"/>
      <c r="B956" s="8"/>
      <c r="C956" s="8"/>
      <c r="D956" s="8"/>
      <c r="E956" s="8"/>
      <c r="F956" s="8"/>
      <c r="G956" s="136"/>
      <c r="H956" s="136"/>
      <c r="I956" s="132"/>
      <c r="J956" s="132"/>
      <c r="K956" s="132"/>
      <c r="L956" s="132"/>
      <c r="M956" s="132"/>
      <c r="N956" s="132"/>
      <c r="O956" s="8"/>
      <c r="P956" s="8"/>
      <c r="Q956" s="8"/>
      <c r="R956" s="8"/>
      <c r="S956" s="8"/>
      <c r="T956" s="8"/>
      <c r="U956" s="8"/>
      <c r="V956" s="8"/>
      <c r="W956" s="8"/>
      <c r="X956" s="8"/>
      <c r="Y956" s="8"/>
      <c r="Z956" s="136"/>
      <c r="AA956" s="136"/>
      <c r="AB956" s="8"/>
      <c r="AC956" s="8"/>
      <c r="AD956" s="8"/>
      <c r="AE956" s="8"/>
    </row>
    <row r="957" ht="15.75" customHeight="1">
      <c r="A957" s="8"/>
      <c r="B957" s="8"/>
      <c r="C957" s="8"/>
      <c r="D957" s="8"/>
      <c r="E957" s="8"/>
      <c r="F957" s="8"/>
      <c r="G957" s="136"/>
      <c r="H957" s="136"/>
      <c r="I957" s="132"/>
      <c r="J957" s="132"/>
      <c r="K957" s="132"/>
      <c r="L957" s="132"/>
      <c r="M957" s="132"/>
      <c r="N957" s="132"/>
      <c r="O957" s="8"/>
      <c r="P957" s="8"/>
      <c r="Q957" s="8"/>
      <c r="R957" s="8"/>
      <c r="S957" s="8"/>
      <c r="T957" s="8"/>
      <c r="U957" s="8"/>
      <c r="V957" s="8"/>
      <c r="W957" s="8"/>
      <c r="X957" s="8"/>
      <c r="Y957" s="8"/>
      <c r="Z957" s="136"/>
      <c r="AA957" s="136"/>
      <c r="AB957" s="8"/>
      <c r="AC957" s="8"/>
      <c r="AD957" s="8"/>
      <c r="AE957" s="8"/>
    </row>
    <row r="958" ht="15.75" customHeight="1">
      <c r="A958" s="8"/>
      <c r="B958" s="8"/>
      <c r="C958" s="8"/>
      <c r="D958" s="8"/>
      <c r="E958" s="8"/>
      <c r="F958" s="8"/>
      <c r="G958" s="136"/>
      <c r="H958" s="136"/>
      <c r="I958" s="132"/>
      <c r="J958" s="132"/>
      <c r="K958" s="132"/>
      <c r="L958" s="132"/>
      <c r="M958" s="132"/>
      <c r="N958" s="132"/>
      <c r="O958" s="8"/>
      <c r="P958" s="8"/>
      <c r="Q958" s="8"/>
      <c r="R958" s="8"/>
      <c r="S958" s="8"/>
      <c r="T958" s="8"/>
      <c r="U958" s="8"/>
      <c r="V958" s="8"/>
      <c r="W958" s="8"/>
      <c r="X958" s="8"/>
      <c r="Y958" s="8"/>
      <c r="Z958" s="136"/>
      <c r="AA958" s="136"/>
      <c r="AB958" s="8"/>
      <c r="AC958" s="8"/>
      <c r="AD958" s="8"/>
      <c r="AE958" s="8"/>
    </row>
    <row r="959" ht="15.75" customHeight="1">
      <c r="A959" s="8"/>
      <c r="B959" s="8"/>
      <c r="C959" s="8"/>
      <c r="D959" s="8"/>
      <c r="E959" s="8"/>
      <c r="F959" s="8"/>
      <c r="G959" s="136"/>
      <c r="H959" s="136"/>
      <c r="I959" s="132"/>
      <c r="J959" s="132"/>
      <c r="K959" s="132"/>
      <c r="L959" s="132"/>
      <c r="M959" s="132"/>
      <c r="N959" s="132"/>
      <c r="O959" s="8"/>
      <c r="P959" s="8"/>
      <c r="Q959" s="8"/>
      <c r="R959" s="8"/>
      <c r="S959" s="8"/>
      <c r="T959" s="8"/>
      <c r="U959" s="8"/>
      <c r="V959" s="8"/>
      <c r="W959" s="8"/>
      <c r="X959" s="8"/>
      <c r="Y959" s="8"/>
      <c r="Z959" s="136"/>
      <c r="AA959" s="136"/>
      <c r="AB959" s="8"/>
      <c r="AC959" s="8"/>
      <c r="AD959" s="8"/>
      <c r="AE959" s="8"/>
    </row>
    <row r="960" ht="15.75" customHeight="1">
      <c r="A960" s="8"/>
      <c r="B960" s="8"/>
      <c r="C960" s="8"/>
      <c r="D960" s="8"/>
      <c r="E960" s="8"/>
      <c r="F960" s="8"/>
      <c r="G960" s="136"/>
      <c r="H960" s="136"/>
      <c r="I960" s="132"/>
      <c r="J960" s="132"/>
      <c r="K960" s="132"/>
      <c r="L960" s="132"/>
      <c r="M960" s="132"/>
      <c r="N960" s="132"/>
      <c r="O960" s="8"/>
      <c r="P960" s="8"/>
      <c r="Q960" s="8"/>
      <c r="R960" s="8"/>
      <c r="S960" s="8"/>
      <c r="T960" s="8"/>
      <c r="U960" s="8"/>
      <c r="V960" s="8"/>
      <c r="W960" s="8"/>
      <c r="X960" s="8"/>
      <c r="Y960" s="8"/>
      <c r="Z960" s="136"/>
      <c r="AA960" s="136"/>
      <c r="AB960" s="8"/>
      <c r="AC960" s="8"/>
      <c r="AD960" s="8"/>
      <c r="AE960" s="8"/>
    </row>
    <row r="961" ht="15.75" customHeight="1">
      <c r="A961" s="8"/>
      <c r="B961" s="8"/>
      <c r="C961" s="8"/>
      <c r="D961" s="8"/>
      <c r="E961" s="8"/>
      <c r="F961" s="8"/>
      <c r="G961" s="136"/>
      <c r="H961" s="136"/>
      <c r="I961" s="132"/>
      <c r="J961" s="132"/>
      <c r="K961" s="132"/>
      <c r="L961" s="132"/>
      <c r="M961" s="132"/>
      <c r="N961" s="132"/>
      <c r="O961" s="8"/>
      <c r="P961" s="8"/>
      <c r="Q961" s="8"/>
      <c r="R961" s="8"/>
      <c r="S961" s="8"/>
      <c r="T961" s="8"/>
      <c r="U961" s="8"/>
      <c r="V961" s="8"/>
      <c r="W961" s="8"/>
      <c r="X961" s="8"/>
      <c r="Y961" s="8"/>
      <c r="Z961" s="136"/>
      <c r="AA961" s="136"/>
      <c r="AB961" s="8"/>
      <c r="AC961" s="8"/>
      <c r="AD961" s="8"/>
      <c r="AE961" s="8"/>
    </row>
    <row r="962" ht="15.75" customHeight="1">
      <c r="A962" s="8"/>
      <c r="B962" s="8"/>
      <c r="C962" s="8"/>
      <c r="D962" s="8"/>
      <c r="E962" s="8"/>
      <c r="F962" s="8"/>
      <c r="G962" s="136"/>
      <c r="H962" s="136"/>
      <c r="I962" s="132"/>
      <c r="J962" s="132"/>
      <c r="K962" s="132"/>
      <c r="L962" s="132"/>
      <c r="M962" s="132"/>
      <c r="N962" s="132"/>
      <c r="O962" s="8"/>
      <c r="P962" s="8"/>
      <c r="Q962" s="8"/>
      <c r="R962" s="8"/>
      <c r="S962" s="8"/>
      <c r="T962" s="8"/>
      <c r="U962" s="8"/>
      <c r="V962" s="8"/>
      <c r="W962" s="8"/>
      <c r="X962" s="8"/>
      <c r="Y962" s="8"/>
      <c r="Z962" s="136"/>
      <c r="AA962" s="136"/>
      <c r="AB962" s="8"/>
      <c r="AC962" s="8"/>
      <c r="AD962" s="8"/>
      <c r="AE962" s="8"/>
    </row>
    <row r="963" ht="15.75" customHeight="1">
      <c r="A963" s="8"/>
      <c r="B963" s="8"/>
      <c r="C963" s="8"/>
      <c r="D963" s="8"/>
      <c r="E963" s="8"/>
      <c r="F963" s="8"/>
      <c r="G963" s="136"/>
      <c r="H963" s="136"/>
      <c r="I963" s="132"/>
      <c r="J963" s="132"/>
      <c r="K963" s="132"/>
      <c r="L963" s="132"/>
      <c r="M963" s="132"/>
      <c r="N963" s="132"/>
      <c r="O963" s="8"/>
      <c r="P963" s="8"/>
      <c r="Q963" s="8"/>
      <c r="R963" s="8"/>
      <c r="S963" s="8"/>
      <c r="T963" s="8"/>
      <c r="U963" s="8"/>
      <c r="V963" s="8"/>
      <c r="W963" s="8"/>
      <c r="X963" s="8"/>
      <c r="Y963" s="8"/>
      <c r="Z963" s="136"/>
      <c r="AA963" s="136"/>
      <c r="AB963" s="8"/>
      <c r="AC963" s="8"/>
      <c r="AD963" s="8"/>
      <c r="AE963" s="8"/>
    </row>
    <row r="964" ht="15.75" customHeight="1">
      <c r="A964" s="8"/>
      <c r="B964" s="8"/>
      <c r="C964" s="8"/>
      <c r="D964" s="8"/>
      <c r="E964" s="8"/>
      <c r="F964" s="8"/>
      <c r="G964" s="136"/>
      <c r="H964" s="136"/>
      <c r="I964" s="132"/>
      <c r="J964" s="132"/>
      <c r="K964" s="132"/>
      <c r="L964" s="132"/>
      <c r="M964" s="132"/>
      <c r="N964" s="132"/>
      <c r="O964" s="8"/>
      <c r="P964" s="8"/>
      <c r="Q964" s="8"/>
      <c r="R964" s="8"/>
      <c r="S964" s="8"/>
      <c r="T964" s="8"/>
      <c r="U964" s="8"/>
      <c r="V964" s="8"/>
      <c r="W964" s="8"/>
      <c r="X964" s="8"/>
      <c r="Y964" s="8"/>
      <c r="Z964" s="136"/>
      <c r="AA964" s="136"/>
      <c r="AB964" s="8"/>
      <c r="AC964" s="8"/>
      <c r="AD964" s="8"/>
      <c r="AE964" s="8"/>
    </row>
    <row r="965" ht="15.75" customHeight="1">
      <c r="A965" s="8"/>
      <c r="B965" s="8"/>
      <c r="C965" s="8"/>
      <c r="D965" s="8"/>
      <c r="E965" s="8"/>
      <c r="F965" s="8"/>
      <c r="G965" s="136"/>
      <c r="H965" s="136"/>
      <c r="I965" s="132"/>
      <c r="J965" s="132"/>
      <c r="K965" s="132"/>
      <c r="L965" s="132"/>
      <c r="M965" s="132"/>
      <c r="N965" s="132"/>
      <c r="O965" s="8"/>
      <c r="P965" s="8"/>
      <c r="Q965" s="8"/>
      <c r="R965" s="8"/>
      <c r="S965" s="8"/>
      <c r="T965" s="8"/>
      <c r="U965" s="8"/>
      <c r="V965" s="8"/>
      <c r="W965" s="8"/>
      <c r="X965" s="8"/>
      <c r="Y965" s="8"/>
      <c r="Z965" s="136"/>
      <c r="AA965" s="136"/>
      <c r="AB965" s="8"/>
      <c r="AC965" s="8"/>
      <c r="AD965" s="8"/>
      <c r="AE965" s="8"/>
    </row>
    <row r="966" ht="15.75" customHeight="1">
      <c r="A966" s="8"/>
      <c r="B966" s="8"/>
      <c r="C966" s="8"/>
      <c r="D966" s="8"/>
      <c r="E966" s="8"/>
      <c r="F966" s="8"/>
      <c r="G966" s="136"/>
      <c r="H966" s="136"/>
      <c r="I966" s="132"/>
      <c r="J966" s="132"/>
      <c r="K966" s="132"/>
      <c r="L966" s="132"/>
      <c r="M966" s="132"/>
      <c r="N966" s="132"/>
      <c r="O966" s="8"/>
      <c r="P966" s="8"/>
      <c r="Q966" s="8"/>
      <c r="R966" s="8"/>
      <c r="S966" s="8"/>
      <c r="T966" s="8"/>
      <c r="U966" s="8"/>
      <c r="V966" s="8"/>
      <c r="W966" s="8"/>
      <c r="X966" s="8"/>
      <c r="Y966" s="8"/>
      <c r="Z966" s="136"/>
      <c r="AA966" s="136"/>
      <c r="AB966" s="8"/>
      <c r="AC966" s="8"/>
      <c r="AD966" s="8"/>
      <c r="AE966" s="8"/>
    </row>
    <row r="967" ht="15.75" customHeight="1">
      <c r="A967" s="8"/>
      <c r="B967" s="8"/>
      <c r="C967" s="8"/>
      <c r="D967" s="8"/>
      <c r="E967" s="8"/>
      <c r="F967" s="8"/>
      <c r="G967" s="136"/>
      <c r="H967" s="136"/>
      <c r="I967" s="132"/>
      <c r="J967" s="132"/>
      <c r="K967" s="132"/>
      <c r="L967" s="132"/>
      <c r="M967" s="132"/>
      <c r="N967" s="132"/>
      <c r="O967" s="8"/>
      <c r="P967" s="8"/>
      <c r="Q967" s="8"/>
      <c r="R967" s="8"/>
      <c r="S967" s="8"/>
      <c r="T967" s="8"/>
      <c r="U967" s="8"/>
      <c r="V967" s="8"/>
      <c r="W967" s="8"/>
      <c r="X967" s="8"/>
      <c r="Y967" s="8"/>
      <c r="Z967" s="136"/>
      <c r="AA967" s="136"/>
      <c r="AB967" s="8"/>
      <c r="AC967" s="8"/>
      <c r="AD967" s="8"/>
      <c r="AE967" s="8"/>
    </row>
    <row r="968" ht="15.75" customHeight="1">
      <c r="A968" s="8"/>
      <c r="B968" s="8"/>
      <c r="C968" s="8"/>
      <c r="D968" s="8"/>
      <c r="E968" s="8"/>
      <c r="F968" s="8"/>
      <c r="G968" s="136"/>
      <c r="H968" s="136"/>
      <c r="I968" s="132"/>
      <c r="J968" s="132"/>
      <c r="K968" s="132"/>
      <c r="L968" s="132"/>
      <c r="M968" s="132"/>
      <c r="N968" s="132"/>
      <c r="O968" s="8"/>
      <c r="P968" s="8"/>
      <c r="Q968" s="8"/>
      <c r="R968" s="8"/>
      <c r="S968" s="8"/>
      <c r="T968" s="8"/>
      <c r="U968" s="8"/>
      <c r="V968" s="8"/>
      <c r="W968" s="8"/>
      <c r="X968" s="8"/>
      <c r="Y968" s="8"/>
      <c r="Z968" s="136"/>
      <c r="AA968" s="136"/>
      <c r="AB968" s="8"/>
      <c r="AC968" s="8"/>
      <c r="AD968" s="8"/>
      <c r="AE968" s="8"/>
    </row>
    <row r="969" ht="15.75" customHeight="1">
      <c r="A969" s="8"/>
      <c r="B969" s="8"/>
      <c r="C969" s="8"/>
      <c r="D969" s="8"/>
      <c r="E969" s="8"/>
      <c r="F969" s="8"/>
      <c r="G969" s="136"/>
      <c r="H969" s="136"/>
      <c r="I969" s="132"/>
      <c r="J969" s="132"/>
      <c r="K969" s="132"/>
      <c r="L969" s="132"/>
      <c r="M969" s="132"/>
      <c r="N969" s="132"/>
      <c r="O969" s="8"/>
      <c r="P969" s="8"/>
      <c r="Q969" s="8"/>
      <c r="R969" s="8"/>
      <c r="S969" s="8"/>
      <c r="T969" s="8"/>
      <c r="U969" s="8"/>
      <c r="V969" s="8"/>
      <c r="W969" s="8"/>
      <c r="X969" s="8"/>
      <c r="Y969" s="8"/>
      <c r="Z969" s="136"/>
      <c r="AA969" s="136"/>
      <c r="AB969" s="8"/>
      <c r="AC969" s="8"/>
      <c r="AD969" s="8"/>
      <c r="AE969" s="8"/>
    </row>
    <row r="970" ht="15.75" customHeight="1">
      <c r="A970" s="8"/>
      <c r="B970" s="8"/>
      <c r="C970" s="8"/>
      <c r="D970" s="8"/>
      <c r="E970" s="8"/>
      <c r="F970" s="8"/>
      <c r="G970" s="136"/>
      <c r="H970" s="136"/>
      <c r="I970" s="132"/>
      <c r="J970" s="132"/>
      <c r="K970" s="132"/>
      <c r="L970" s="132"/>
      <c r="M970" s="132"/>
      <c r="N970" s="132"/>
      <c r="O970" s="8"/>
      <c r="P970" s="8"/>
      <c r="Q970" s="8"/>
      <c r="R970" s="8"/>
      <c r="S970" s="8"/>
      <c r="T970" s="8"/>
      <c r="U970" s="8"/>
      <c r="V970" s="8"/>
      <c r="W970" s="8"/>
      <c r="X970" s="8"/>
      <c r="Y970" s="8"/>
      <c r="Z970" s="136"/>
      <c r="AA970" s="136"/>
      <c r="AB970" s="8"/>
      <c r="AC970" s="8"/>
      <c r="AD970" s="8"/>
      <c r="AE970" s="8"/>
    </row>
    <row r="971" ht="15.75" customHeight="1">
      <c r="A971" s="8"/>
      <c r="B971" s="8"/>
      <c r="C971" s="8"/>
      <c r="D971" s="8"/>
      <c r="E971" s="8"/>
      <c r="F971" s="8"/>
      <c r="G971" s="136"/>
      <c r="H971" s="136"/>
      <c r="I971" s="132"/>
      <c r="J971" s="132"/>
      <c r="K971" s="132"/>
      <c r="L971" s="132"/>
      <c r="M971" s="132"/>
      <c r="N971" s="132"/>
      <c r="O971" s="8"/>
      <c r="P971" s="8"/>
      <c r="Q971" s="8"/>
      <c r="R971" s="8"/>
      <c r="S971" s="8"/>
      <c r="T971" s="8"/>
      <c r="U971" s="8"/>
      <c r="V971" s="8"/>
      <c r="W971" s="8"/>
      <c r="X971" s="8"/>
      <c r="Y971" s="8"/>
      <c r="Z971" s="136"/>
      <c r="AA971" s="136"/>
      <c r="AB971" s="8"/>
      <c r="AC971" s="8"/>
      <c r="AD971" s="8"/>
      <c r="AE971" s="8"/>
    </row>
    <row r="972" ht="15.75" customHeight="1">
      <c r="A972" s="8"/>
      <c r="B972" s="8"/>
      <c r="C972" s="8"/>
      <c r="D972" s="8"/>
      <c r="E972" s="8"/>
      <c r="F972" s="8"/>
      <c r="G972" s="136"/>
      <c r="H972" s="136"/>
      <c r="I972" s="132"/>
      <c r="J972" s="132"/>
      <c r="K972" s="132"/>
      <c r="L972" s="132"/>
      <c r="M972" s="132"/>
      <c r="N972" s="132"/>
      <c r="O972" s="8"/>
      <c r="P972" s="8"/>
      <c r="Q972" s="8"/>
      <c r="R972" s="8"/>
      <c r="S972" s="8"/>
      <c r="T972" s="8"/>
      <c r="U972" s="8"/>
      <c r="V972" s="8"/>
      <c r="W972" s="8"/>
      <c r="X972" s="8"/>
      <c r="Y972" s="8"/>
      <c r="Z972" s="136"/>
      <c r="AA972" s="136"/>
      <c r="AB972" s="8"/>
      <c r="AC972" s="8"/>
      <c r="AD972" s="8"/>
      <c r="AE972" s="8"/>
    </row>
    <row r="973" ht="15.75" customHeight="1">
      <c r="A973" s="8"/>
      <c r="B973" s="8"/>
      <c r="C973" s="8"/>
      <c r="D973" s="8"/>
      <c r="E973" s="8"/>
      <c r="F973" s="8"/>
      <c r="G973" s="136"/>
      <c r="H973" s="136"/>
      <c r="I973" s="132"/>
      <c r="J973" s="132"/>
      <c r="K973" s="132"/>
      <c r="L973" s="132"/>
      <c r="M973" s="132"/>
      <c r="N973" s="132"/>
      <c r="O973" s="8"/>
      <c r="P973" s="8"/>
      <c r="Q973" s="8"/>
      <c r="R973" s="8"/>
      <c r="S973" s="8"/>
      <c r="T973" s="8"/>
      <c r="U973" s="8"/>
      <c r="V973" s="8"/>
      <c r="W973" s="8"/>
      <c r="X973" s="8"/>
      <c r="Y973" s="8"/>
      <c r="Z973" s="136"/>
      <c r="AA973" s="136"/>
      <c r="AB973" s="8"/>
      <c r="AC973" s="8"/>
      <c r="AD973" s="8"/>
      <c r="AE973" s="8"/>
    </row>
    <row r="974" ht="15.75" customHeight="1">
      <c r="A974" s="8"/>
      <c r="B974" s="8"/>
      <c r="C974" s="8"/>
      <c r="D974" s="8"/>
      <c r="E974" s="8"/>
      <c r="F974" s="8"/>
      <c r="G974" s="136"/>
      <c r="H974" s="136"/>
      <c r="I974" s="132"/>
      <c r="J974" s="132"/>
      <c r="K974" s="132"/>
      <c r="L974" s="132"/>
      <c r="M974" s="132"/>
      <c r="N974" s="132"/>
      <c r="O974" s="8"/>
      <c r="P974" s="8"/>
      <c r="Q974" s="8"/>
      <c r="R974" s="8"/>
      <c r="S974" s="8"/>
      <c r="T974" s="8"/>
      <c r="U974" s="8"/>
      <c r="V974" s="8"/>
      <c r="W974" s="8"/>
      <c r="X974" s="8"/>
      <c r="Y974" s="8"/>
      <c r="Z974" s="136"/>
      <c r="AA974" s="136"/>
      <c r="AB974" s="8"/>
      <c r="AC974" s="8"/>
      <c r="AD974" s="8"/>
      <c r="AE974" s="8"/>
    </row>
    <row r="975" ht="15.75" customHeight="1">
      <c r="A975" s="8"/>
      <c r="B975" s="8"/>
      <c r="C975" s="8"/>
      <c r="D975" s="8"/>
      <c r="E975" s="8"/>
      <c r="F975" s="8"/>
      <c r="G975" s="136"/>
      <c r="H975" s="136"/>
      <c r="I975" s="132"/>
      <c r="J975" s="132"/>
      <c r="K975" s="132"/>
      <c r="L975" s="132"/>
      <c r="M975" s="132"/>
      <c r="N975" s="132"/>
      <c r="O975" s="8"/>
      <c r="P975" s="8"/>
      <c r="Q975" s="8"/>
      <c r="R975" s="8"/>
      <c r="S975" s="8"/>
      <c r="T975" s="8"/>
      <c r="U975" s="8"/>
      <c r="V975" s="8"/>
      <c r="W975" s="8"/>
      <c r="X975" s="8"/>
      <c r="Y975" s="8"/>
      <c r="Z975" s="136"/>
      <c r="AA975" s="136"/>
      <c r="AB975" s="8"/>
      <c r="AC975" s="8"/>
      <c r="AD975" s="8"/>
      <c r="AE975" s="8"/>
    </row>
    <row r="976" ht="15.75" customHeight="1">
      <c r="A976" s="8"/>
      <c r="B976" s="8"/>
      <c r="C976" s="8"/>
      <c r="D976" s="8"/>
      <c r="E976" s="8"/>
      <c r="F976" s="8"/>
      <c r="G976" s="136"/>
      <c r="H976" s="136"/>
      <c r="I976" s="132"/>
      <c r="J976" s="132"/>
      <c r="K976" s="132"/>
      <c r="L976" s="132"/>
      <c r="M976" s="132"/>
      <c r="N976" s="132"/>
      <c r="O976" s="8"/>
      <c r="P976" s="8"/>
      <c r="Q976" s="8"/>
      <c r="R976" s="8"/>
      <c r="S976" s="8"/>
      <c r="T976" s="8"/>
      <c r="U976" s="8"/>
      <c r="V976" s="8"/>
      <c r="W976" s="8"/>
      <c r="X976" s="8"/>
      <c r="Y976" s="8"/>
      <c r="Z976" s="136"/>
      <c r="AA976" s="136"/>
      <c r="AB976" s="8"/>
      <c r="AC976" s="8"/>
      <c r="AD976" s="8"/>
      <c r="AE976" s="8"/>
    </row>
    <row r="977" ht="15.75" customHeight="1">
      <c r="A977" s="8"/>
      <c r="B977" s="8"/>
      <c r="C977" s="8"/>
      <c r="D977" s="8"/>
      <c r="E977" s="8"/>
      <c r="F977" s="8"/>
      <c r="G977" s="136"/>
      <c r="H977" s="136"/>
      <c r="I977" s="132"/>
      <c r="J977" s="132"/>
      <c r="K977" s="132"/>
      <c r="L977" s="132"/>
      <c r="M977" s="132"/>
      <c r="N977" s="132"/>
      <c r="O977" s="8"/>
      <c r="P977" s="8"/>
      <c r="Q977" s="8"/>
      <c r="R977" s="8"/>
      <c r="S977" s="8"/>
      <c r="T977" s="8"/>
      <c r="U977" s="8"/>
      <c r="V977" s="8"/>
      <c r="W977" s="8"/>
      <c r="X977" s="8"/>
      <c r="Y977" s="8"/>
      <c r="Z977" s="136"/>
      <c r="AA977" s="136"/>
      <c r="AB977" s="8"/>
      <c r="AC977" s="8"/>
      <c r="AD977" s="8"/>
      <c r="AE977" s="8"/>
    </row>
    <row r="978" ht="15.75" customHeight="1">
      <c r="A978" s="8"/>
      <c r="B978" s="8"/>
      <c r="C978" s="8"/>
      <c r="D978" s="8"/>
      <c r="E978" s="8"/>
      <c r="F978" s="8"/>
      <c r="G978" s="136"/>
      <c r="H978" s="136"/>
      <c r="I978" s="132"/>
      <c r="J978" s="132"/>
      <c r="K978" s="132"/>
      <c r="L978" s="132"/>
      <c r="M978" s="132"/>
      <c r="N978" s="132"/>
      <c r="O978" s="8"/>
      <c r="P978" s="8"/>
      <c r="Q978" s="8"/>
      <c r="R978" s="8"/>
      <c r="S978" s="8"/>
      <c r="T978" s="8"/>
      <c r="U978" s="8"/>
      <c r="V978" s="8"/>
      <c r="W978" s="8"/>
      <c r="X978" s="8"/>
      <c r="Y978" s="8"/>
      <c r="Z978" s="136"/>
      <c r="AA978" s="136"/>
      <c r="AB978" s="8"/>
      <c r="AC978" s="8"/>
      <c r="AD978" s="8"/>
      <c r="AE978" s="8"/>
    </row>
    <row r="979" ht="15.75" customHeight="1">
      <c r="A979" s="8"/>
      <c r="B979" s="8"/>
      <c r="C979" s="8"/>
      <c r="D979" s="8"/>
      <c r="E979" s="8"/>
      <c r="F979" s="8"/>
      <c r="G979" s="136"/>
      <c r="H979" s="136"/>
      <c r="I979" s="132"/>
      <c r="J979" s="132"/>
      <c r="K979" s="132"/>
      <c r="L979" s="132"/>
      <c r="M979" s="132"/>
      <c r="N979" s="132"/>
      <c r="O979" s="8"/>
      <c r="P979" s="8"/>
      <c r="Q979" s="8"/>
      <c r="R979" s="8"/>
      <c r="S979" s="8"/>
      <c r="T979" s="8"/>
      <c r="U979" s="8"/>
      <c r="V979" s="8"/>
      <c r="W979" s="8"/>
      <c r="X979" s="8"/>
      <c r="Y979" s="8"/>
      <c r="Z979" s="136"/>
      <c r="AA979" s="136"/>
      <c r="AB979" s="8"/>
      <c r="AC979" s="8"/>
      <c r="AD979" s="8"/>
      <c r="AE979" s="8"/>
    </row>
    <row r="980" ht="15.75" customHeight="1">
      <c r="A980" s="8"/>
      <c r="B980" s="8"/>
      <c r="C980" s="8"/>
      <c r="D980" s="8"/>
      <c r="E980" s="8"/>
      <c r="F980" s="8"/>
      <c r="G980" s="136"/>
      <c r="H980" s="136"/>
      <c r="I980" s="132"/>
      <c r="J980" s="132"/>
      <c r="K980" s="132"/>
      <c r="L980" s="132"/>
      <c r="M980" s="132"/>
      <c r="N980" s="132"/>
      <c r="O980" s="8"/>
      <c r="P980" s="8"/>
      <c r="Q980" s="8"/>
      <c r="R980" s="8"/>
      <c r="S980" s="8"/>
      <c r="T980" s="8"/>
      <c r="U980" s="8"/>
      <c r="V980" s="8"/>
      <c r="W980" s="8"/>
      <c r="X980" s="8"/>
      <c r="Y980" s="8"/>
      <c r="Z980" s="136"/>
      <c r="AA980" s="136"/>
      <c r="AB980" s="8"/>
      <c r="AC980" s="8"/>
      <c r="AD980" s="8"/>
      <c r="AE980" s="8"/>
    </row>
    <row r="981" ht="15.75" customHeight="1">
      <c r="A981" s="8"/>
      <c r="B981" s="8"/>
      <c r="C981" s="8"/>
      <c r="D981" s="8"/>
      <c r="E981" s="8"/>
      <c r="F981" s="8"/>
      <c r="G981" s="136"/>
      <c r="H981" s="136"/>
      <c r="I981" s="132"/>
      <c r="J981" s="132"/>
      <c r="K981" s="132"/>
      <c r="L981" s="132"/>
      <c r="M981" s="132"/>
      <c r="N981" s="132"/>
      <c r="O981" s="8"/>
      <c r="P981" s="8"/>
      <c r="Q981" s="8"/>
      <c r="R981" s="8"/>
      <c r="S981" s="8"/>
      <c r="T981" s="8"/>
      <c r="U981" s="8"/>
      <c r="V981" s="8"/>
      <c r="W981" s="8"/>
      <c r="X981" s="8"/>
      <c r="Y981" s="8"/>
      <c r="Z981" s="136"/>
      <c r="AA981" s="136"/>
      <c r="AB981" s="8"/>
      <c r="AC981" s="8"/>
      <c r="AD981" s="8"/>
      <c r="AE981" s="8"/>
    </row>
    <row r="982" ht="15.75" customHeight="1">
      <c r="A982" s="8"/>
      <c r="B982" s="8"/>
      <c r="C982" s="8"/>
      <c r="D982" s="8"/>
      <c r="E982" s="8"/>
      <c r="F982" s="8"/>
      <c r="G982" s="136"/>
      <c r="H982" s="136"/>
      <c r="I982" s="132"/>
      <c r="J982" s="132"/>
      <c r="K982" s="132"/>
      <c r="L982" s="132"/>
      <c r="M982" s="132"/>
      <c r="N982" s="132"/>
      <c r="O982" s="8"/>
      <c r="P982" s="8"/>
      <c r="Q982" s="8"/>
      <c r="R982" s="8"/>
      <c r="S982" s="8"/>
      <c r="T982" s="8"/>
      <c r="U982" s="8"/>
      <c r="V982" s="8"/>
      <c r="W982" s="8"/>
      <c r="X982" s="8"/>
      <c r="Y982" s="8"/>
      <c r="Z982" s="136"/>
      <c r="AA982" s="136"/>
      <c r="AB982" s="8"/>
      <c r="AC982" s="8"/>
      <c r="AD982" s="8"/>
      <c r="AE982" s="8"/>
    </row>
    <row r="983" ht="15.75" customHeight="1">
      <c r="A983" s="8"/>
      <c r="B983" s="8"/>
      <c r="C983" s="8"/>
      <c r="D983" s="8"/>
      <c r="E983" s="8"/>
      <c r="F983" s="8"/>
      <c r="G983" s="136"/>
      <c r="H983" s="136"/>
      <c r="I983" s="132"/>
      <c r="J983" s="132"/>
      <c r="K983" s="132"/>
      <c r="L983" s="132"/>
      <c r="M983" s="132"/>
      <c r="N983" s="132"/>
      <c r="O983" s="8"/>
      <c r="P983" s="8"/>
      <c r="Q983" s="8"/>
      <c r="R983" s="8"/>
      <c r="S983" s="8"/>
      <c r="T983" s="8"/>
      <c r="U983" s="8"/>
      <c r="V983" s="8"/>
      <c r="W983" s="8"/>
      <c r="X983" s="8"/>
      <c r="Y983" s="8"/>
      <c r="Z983" s="136"/>
      <c r="AA983" s="136"/>
      <c r="AB983" s="8"/>
      <c r="AC983" s="8"/>
      <c r="AD983" s="8"/>
      <c r="AE983" s="8"/>
    </row>
    <row r="984" ht="15.75" customHeight="1">
      <c r="A984" s="8"/>
      <c r="B984" s="8"/>
      <c r="C984" s="8"/>
      <c r="D984" s="8"/>
      <c r="E984" s="8"/>
      <c r="F984" s="8"/>
      <c r="G984" s="136"/>
      <c r="H984" s="136"/>
      <c r="I984" s="132"/>
      <c r="J984" s="132"/>
      <c r="K984" s="132"/>
      <c r="L984" s="132"/>
      <c r="M984" s="132"/>
      <c r="N984" s="132"/>
      <c r="O984" s="8"/>
      <c r="P984" s="8"/>
      <c r="Q984" s="8"/>
      <c r="R984" s="8"/>
      <c r="S984" s="8"/>
      <c r="T984" s="8"/>
      <c r="U984" s="8"/>
      <c r="V984" s="8"/>
      <c r="W984" s="8"/>
      <c r="X984" s="8"/>
      <c r="Y984" s="8"/>
      <c r="Z984" s="136"/>
      <c r="AA984" s="136"/>
      <c r="AB984" s="8"/>
      <c r="AC984" s="8"/>
      <c r="AD984" s="8"/>
      <c r="AE984" s="8"/>
    </row>
    <row r="985" ht="15.75" customHeight="1">
      <c r="A985" s="8"/>
      <c r="B985" s="8"/>
      <c r="C985" s="8"/>
      <c r="D985" s="8"/>
      <c r="E985" s="8"/>
      <c r="F985" s="8"/>
      <c r="G985" s="136"/>
      <c r="H985" s="136"/>
      <c r="I985" s="132"/>
      <c r="J985" s="132"/>
      <c r="K985" s="132"/>
      <c r="L985" s="132"/>
      <c r="M985" s="132"/>
      <c r="N985" s="132"/>
      <c r="O985" s="8"/>
      <c r="P985" s="8"/>
      <c r="Q985" s="8"/>
      <c r="R985" s="8"/>
      <c r="S985" s="8"/>
      <c r="T985" s="8"/>
      <c r="U985" s="8"/>
      <c r="V985" s="8"/>
      <c r="W985" s="8"/>
      <c r="X985" s="8"/>
      <c r="Y985" s="8"/>
      <c r="Z985" s="136"/>
      <c r="AA985" s="136"/>
      <c r="AB985" s="8"/>
      <c r="AC985" s="8"/>
      <c r="AD985" s="8"/>
      <c r="AE985" s="8"/>
    </row>
    <row r="986" ht="15.75" customHeight="1">
      <c r="A986" s="8"/>
      <c r="B986" s="8"/>
      <c r="C986" s="8"/>
      <c r="D986" s="8"/>
      <c r="E986" s="8"/>
      <c r="F986" s="8"/>
      <c r="G986" s="136"/>
      <c r="H986" s="136"/>
      <c r="I986" s="132"/>
      <c r="J986" s="132"/>
      <c r="K986" s="132"/>
      <c r="L986" s="132"/>
      <c r="M986" s="132"/>
      <c r="N986" s="132"/>
      <c r="O986" s="8"/>
      <c r="P986" s="8"/>
      <c r="Q986" s="8"/>
      <c r="R986" s="8"/>
      <c r="S986" s="8"/>
      <c r="T986" s="8"/>
      <c r="U986" s="8"/>
      <c r="V986" s="8"/>
      <c r="W986" s="8"/>
      <c r="X986" s="8"/>
      <c r="Y986" s="8"/>
      <c r="Z986" s="136"/>
      <c r="AA986" s="136"/>
      <c r="AB986" s="8"/>
      <c r="AC986" s="8"/>
      <c r="AD986" s="8"/>
      <c r="AE986" s="8"/>
    </row>
    <row r="987" ht="15.75" customHeight="1">
      <c r="A987" s="8"/>
      <c r="B987" s="8"/>
      <c r="C987" s="8"/>
      <c r="D987" s="8"/>
      <c r="E987" s="8"/>
      <c r="F987" s="8"/>
      <c r="G987" s="136"/>
      <c r="H987" s="136"/>
      <c r="I987" s="132"/>
      <c r="J987" s="132"/>
      <c r="K987" s="132"/>
      <c r="L987" s="132"/>
      <c r="M987" s="132"/>
      <c r="N987" s="132"/>
      <c r="O987" s="8"/>
      <c r="P987" s="8"/>
      <c r="Q987" s="8"/>
      <c r="R987" s="8"/>
      <c r="S987" s="8"/>
      <c r="T987" s="8"/>
      <c r="U987" s="8"/>
      <c r="V987" s="8"/>
      <c r="W987" s="8"/>
      <c r="X987" s="8"/>
      <c r="Y987" s="8"/>
      <c r="Z987" s="136"/>
      <c r="AA987" s="136"/>
      <c r="AB987" s="8"/>
      <c r="AC987" s="8"/>
      <c r="AD987" s="8"/>
      <c r="AE987" s="8"/>
    </row>
    <row r="988" ht="15.75" customHeight="1">
      <c r="A988" s="8"/>
      <c r="B988" s="8"/>
      <c r="C988" s="8"/>
      <c r="D988" s="8"/>
      <c r="E988" s="8"/>
      <c r="F988" s="8"/>
      <c r="G988" s="136"/>
      <c r="H988" s="136"/>
      <c r="I988" s="132"/>
      <c r="J988" s="132"/>
      <c r="K988" s="132"/>
      <c r="L988" s="132"/>
      <c r="M988" s="132"/>
      <c r="N988" s="132"/>
      <c r="O988" s="8"/>
      <c r="P988" s="8"/>
      <c r="Q988" s="8"/>
      <c r="R988" s="8"/>
      <c r="S988" s="8"/>
      <c r="T988" s="8"/>
      <c r="U988" s="8"/>
      <c r="V988" s="8"/>
      <c r="W988" s="8"/>
      <c r="X988" s="8"/>
      <c r="Y988" s="8"/>
      <c r="Z988" s="136"/>
      <c r="AA988" s="136"/>
      <c r="AB988" s="8"/>
      <c r="AC988" s="8"/>
      <c r="AD988" s="8"/>
      <c r="AE988" s="8"/>
    </row>
    <row r="989" ht="15.75" customHeight="1">
      <c r="A989" s="8"/>
      <c r="B989" s="8"/>
      <c r="C989" s="8"/>
      <c r="D989" s="8"/>
      <c r="E989" s="8"/>
      <c r="F989" s="8"/>
      <c r="G989" s="136"/>
      <c r="H989" s="136"/>
      <c r="I989" s="132"/>
      <c r="J989" s="132"/>
      <c r="K989" s="132"/>
      <c r="L989" s="132"/>
      <c r="M989" s="132"/>
      <c r="N989" s="132"/>
      <c r="O989" s="8"/>
      <c r="P989" s="8"/>
      <c r="Q989" s="8"/>
      <c r="R989" s="8"/>
      <c r="S989" s="8"/>
      <c r="T989" s="8"/>
      <c r="U989" s="8"/>
      <c r="V989" s="8"/>
      <c r="W989" s="8"/>
      <c r="X989" s="8"/>
      <c r="Y989" s="8"/>
      <c r="Z989" s="136"/>
      <c r="AA989" s="136"/>
      <c r="AB989" s="8"/>
      <c r="AC989" s="8"/>
      <c r="AD989" s="8"/>
      <c r="AE989" s="8"/>
    </row>
    <row r="990" ht="15.75" customHeight="1">
      <c r="A990" s="8"/>
      <c r="B990" s="8"/>
      <c r="C990" s="8"/>
      <c r="D990" s="8"/>
      <c r="E990" s="8"/>
      <c r="F990" s="8"/>
      <c r="G990" s="136"/>
      <c r="H990" s="136"/>
      <c r="I990" s="132"/>
      <c r="J990" s="132"/>
      <c r="K990" s="132"/>
      <c r="L990" s="132"/>
      <c r="M990" s="132"/>
      <c r="N990" s="132"/>
      <c r="O990" s="8"/>
      <c r="P990" s="8"/>
      <c r="Q990" s="8"/>
      <c r="R990" s="8"/>
      <c r="S990" s="8"/>
      <c r="T990" s="8"/>
      <c r="U990" s="8"/>
      <c r="V990" s="8"/>
      <c r="W990" s="8"/>
      <c r="X990" s="8"/>
      <c r="Y990" s="8"/>
      <c r="Z990" s="136"/>
      <c r="AA990" s="136"/>
      <c r="AB990" s="8"/>
      <c r="AC990" s="8"/>
      <c r="AD990" s="8"/>
      <c r="AE990" s="8"/>
    </row>
    <row r="991" ht="15.75" customHeight="1">
      <c r="A991" s="8"/>
      <c r="B991" s="8"/>
      <c r="C991" s="8"/>
      <c r="D991" s="8"/>
      <c r="E991" s="8"/>
      <c r="F991" s="8"/>
      <c r="G991" s="136"/>
      <c r="H991" s="136"/>
      <c r="I991" s="132"/>
      <c r="J991" s="132"/>
      <c r="K991" s="132"/>
      <c r="L991" s="132"/>
      <c r="M991" s="132"/>
      <c r="N991" s="132"/>
      <c r="O991" s="8"/>
      <c r="P991" s="8"/>
      <c r="Q991" s="8"/>
      <c r="R991" s="8"/>
      <c r="S991" s="8"/>
      <c r="T991" s="8"/>
      <c r="U991" s="8"/>
      <c r="V991" s="8"/>
      <c r="W991" s="8"/>
      <c r="X991" s="8"/>
      <c r="Y991" s="8"/>
      <c r="Z991" s="136"/>
      <c r="AA991" s="136"/>
      <c r="AB991" s="8"/>
      <c r="AC991" s="8"/>
      <c r="AD991" s="8"/>
      <c r="AE991" s="8"/>
    </row>
    <row r="992" ht="15.75" customHeight="1">
      <c r="A992" s="8"/>
      <c r="B992" s="8"/>
      <c r="C992" s="8"/>
      <c r="D992" s="8"/>
      <c r="E992" s="8"/>
      <c r="F992" s="8"/>
      <c r="G992" s="136"/>
      <c r="H992" s="136"/>
      <c r="I992" s="132"/>
      <c r="J992" s="132"/>
      <c r="K992" s="132"/>
      <c r="L992" s="132"/>
      <c r="M992" s="132"/>
      <c r="N992" s="132"/>
      <c r="O992" s="8"/>
      <c r="P992" s="8"/>
      <c r="Q992" s="8"/>
      <c r="R992" s="8"/>
      <c r="S992" s="8"/>
      <c r="T992" s="8"/>
      <c r="U992" s="8"/>
      <c r="V992" s="8"/>
      <c r="W992" s="8"/>
      <c r="X992" s="8"/>
      <c r="Y992" s="8"/>
      <c r="Z992" s="136"/>
      <c r="AA992" s="136"/>
      <c r="AB992" s="8"/>
      <c r="AC992" s="8"/>
      <c r="AD992" s="8"/>
      <c r="AE992" s="8"/>
    </row>
    <row r="993" ht="15.75" customHeight="1">
      <c r="A993" s="8"/>
      <c r="B993" s="8"/>
      <c r="C993" s="8"/>
      <c r="D993" s="8"/>
      <c r="E993" s="8"/>
      <c r="F993" s="8"/>
      <c r="G993" s="136"/>
      <c r="H993" s="136"/>
      <c r="I993" s="132"/>
      <c r="J993" s="132"/>
      <c r="K993" s="132"/>
      <c r="L993" s="132"/>
      <c r="M993" s="132"/>
      <c r="N993" s="132"/>
      <c r="O993" s="8"/>
      <c r="P993" s="8"/>
      <c r="Q993" s="8"/>
      <c r="R993" s="8"/>
      <c r="S993" s="8"/>
      <c r="T993" s="8"/>
      <c r="U993" s="8"/>
      <c r="V993" s="8"/>
      <c r="W993" s="8"/>
      <c r="X993" s="8"/>
      <c r="Y993" s="8"/>
      <c r="Z993" s="136"/>
      <c r="AA993" s="136"/>
      <c r="AB993" s="8"/>
      <c r="AC993" s="8"/>
      <c r="AD993" s="8"/>
      <c r="AE993" s="8"/>
    </row>
    <row r="994" ht="15.75" customHeight="1">
      <c r="A994" s="8"/>
      <c r="B994" s="8"/>
      <c r="C994" s="8"/>
      <c r="D994" s="8"/>
      <c r="E994" s="8"/>
      <c r="F994" s="8"/>
      <c r="G994" s="136"/>
      <c r="H994" s="136"/>
      <c r="I994" s="132"/>
      <c r="J994" s="132"/>
      <c r="K994" s="132"/>
      <c r="L994" s="132"/>
      <c r="M994" s="132"/>
      <c r="N994" s="132"/>
      <c r="O994" s="8"/>
      <c r="P994" s="8"/>
      <c r="Q994" s="8"/>
      <c r="R994" s="8"/>
      <c r="S994" s="8"/>
      <c r="T994" s="8"/>
      <c r="U994" s="8"/>
      <c r="V994" s="8"/>
      <c r="W994" s="8"/>
      <c r="X994" s="8"/>
      <c r="Y994" s="8"/>
      <c r="Z994" s="136"/>
      <c r="AA994" s="136"/>
      <c r="AB994" s="8"/>
      <c r="AC994" s="8"/>
      <c r="AD994" s="8"/>
      <c r="AE994" s="8"/>
    </row>
    <row r="995" ht="15.75" customHeight="1">
      <c r="A995" s="8"/>
      <c r="B995" s="8"/>
      <c r="C995" s="8"/>
      <c r="D995" s="8"/>
      <c r="E995" s="8"/>
      <c r="F995" s="8"/>
      <c r="G995" s="136"/>
      <c r="H995" s="136"/>
      <c r="I995" s="132"/>
      <c r="J995" s="132"/>
      <c r="K995" s="132"/>
      <c r="L995" s="132"/>
      <c r="M995" s="132"/>
      <c r="N995" s="132"/>
      <c r="O995" s="8"/>
      <c r="P995" s="8"/>
      <c r="Q995" s="8"/>
      <c r="R995" s="8"/>
      <c r="S995" s="8"/>
      <c r="T995" s="8"/>
      <c r="U995" s="8"/>
      <c r="V995" s="8"/>
      <c r="W995" s="8"/>
      <c r="X995" s="8"/>
      <c r="Y995" s="8"/>
      <c r="Z995" s="136"/>
      <c r="AA995" s="136"/>
      <c r="AB995" s="8"/>
      <c r="AC995" s="8"/>
      <c r="AD995" s="8"/>
      <c r="AE995" s="8"/>
    </row>
    <row r="996" ht="15.75" customHeight="1">
      <c r="A996" s="8"/>
      <c r="B996" s="8"/>
      <c r="C996" s="8"/>
      <c r="D996" s="8"/>
      <c r="E996" s="8"/>
      <c r="F996" s="8"/>
      <c r="G996" s="136"/>
      <c r="H996" s="136"/>
      <c r="I996" s="132"/>
      <c r="J996" s="132"/>
      <c r="K996" s="132"/>
      <c r="L996" s="132"/>
      <c r="M996" s="132"/>
      <c r="N996" s="132"/>
      <c r="O996" s="8"/>
      <c r="P996" s="8"/>
      <c r="Q996" s="8"/>
      <c r="R996" s="8"/>
      <c r="S996" s="8"/>
      <c r="T996" s="8"/>
      <c r="U996" s="8"/>
      <c r="V996" s="8"/>
      <c r="W996" s="8"/>
      <c r="X996" s="8"/>
      <c r="Y996" s="8"/>
      <c r="Z996" s="136"/>
      <c r="AA996" s="136"/>
      <c r="AB996" s="8"/>
      <c r="AC996" s="8"/>
      <c r="AD996" s="8"/>
      <c r="AE996" s="8"/>
    </row>
    <row r="997" ht="15.75" customHeight="1">
      <c r="A997" s="8"/>
      <c r="B997" s="8"/>
      <c r="C997" s="8"/>
      <c r="D997" s="8"/>
      <c r="E997" s="8"/>
      <c r="F997" s="8"/>
      <c r="G997" s="136"/>
      <c r="H997" s="136"/>
      <c r="I997" s="132"/>
      <c r="J997" s="132"/>
      <c r="K997" s="132"/>
      <c r="L997" s="132"/>
      <c r="M997" s="132"/>
      <c r="N997" s="132"/>
      <c r="O997" s="8"/>
      <c r="P997" s="8"/>
      <c r="Q997" s="8"/>
      <c r="R997" s="8"/>
      <c r="S997" s="8"/>
      <c r="T997" s="8"/>
      <c r="U997" s="8"/>
      <c r="V997" s="8"/>
      <c r="W997" s="8"/>
      <c r="X997" s="8"/>
      <c r="Y997" s="8"/>
      <c r="Z997" s="136"/>
      <c r="AA997" s="136"/>
      <c r="AB997" s="8"/>
      <c r="AC997" s="8"/>
      <c r="AD997" s="8"/>
      <c r="AE997" s="8"/>
    </row>
    <row r="998" ht="15.75" customHeight="1">
      <c r="A998" s="8"/>
      <c r="B998" s="8"/>
      <c r="C998" s="8"/>
      <c r="D998" s="8"/>
      <c r="E998" s="8"/>
      <c r="F998" s="8"/>
      <c r="G998" s="136"/>
      <c r="H998" s="136"/>
      <c r="I998" s="132"/>
      <c r="J998" s="132"/>
      <c r="K998" s="132"/>
      <c r="L998" s="132"/>
      <c r="M998" s="132"/>
      <c r="N998" s="132"/>
      <c r="O998" s="8"/>
      <c r="P998" s="8"/>
      <c r="Q998" s="8"/>
      <c r="R998" s="8"/>
      <c r="S998" s="8"/>
      <c r="T998" s="8"/>
      <c r="U998" s="8"/>
      <c r="V998" s="8"/>
      <c r="W998" s="8"/>
      <c r="X998" s="8"/>
      <c r="Y998" s="8"/>
      <c r="Z998" s="136"/>
      <c r="AA998" s="136"/>
      <c r="AB998" s="8"/>
      <c r="AC998" s="8"/>
      <c r="AD998" s="8"/>
      <c r="AE998" s="8"/>
    </row>
    <row r="999" ht="15.75" customHeight="1">
      <c r="A999" s="8"/>
      <c r="B999" s="8"/>
      <c r="C999" s="8"/>
      <c r="D999" s="8"/>
      <c r="E999" s="8"/>
      <c r="F999" s="8"/>
      <c r="G999" s="136"/>
      <c r="H999" s="136"/>
      <c r="I999" s="132"/>
      <c r="J999" s="132"/>
      <c r="K999" s="132"/>
      <c r="L999" s="132"/>
      <c r="M999" s="132"/>
      <c r="N999" s="132"/>
      <c r="O999" s="8"/>
      <c r="P999" s="8"/>
      <c r="Q999" s="8"/>
      <c r="R999" s="8"/>
      <c r="S999" s="8"/>
      <c r="T999" s="8"/>
      <c r="U999" s="8"/>
      <c r="V999" s="8"/>
      <c r="W999" s="8"/>
      <c r="X999" s="8"/>
      <c r="Y999" s="8"/>
      <c r="Z999" s="136"/>
      <c r="AA999" s="136"/>
      <c r="AB999" s="8"/>
      <c r="AC999" s="8"/>
      <c r="AD999" s="8"/>
      <c r="AE999" s="8"/>
    </row>
    <row r="1000" ht="15.75" customHeight="1">
      <c r="A1000" s="8"/>
      <c r="B1000" s="8"/>
      <c r="C1000" s="8"/>
      <c r="D1000" s="8"/>
      <c r="E1000" s="8"/>
      <c r="F1000" s="8"/>
      <c r="G1000" s="136"/>
      <c r="H1000" s="136"/>
      <c r="I1000" s="132"/>
      <c r="J1000" s="132"/>
      <c r="K1000" s="132"/>
      <c r="L1000" s="132"/>
      <c r="M1000" s="132"/>
      <c r="N1000" s="132"/>
      <c r="O1000" s="8"/>
      <c r="P1000" s="8"/>
      <c r="Q1000" s="8"/>
      <c r="R1000" s="8"/>
      <c r="S1000" s="8"/>
      <c r="T1000" s="8"/>
      <c r="U1000" s="8"/>
      <c r="V1000" s="8"/>
      <c r="W1000" s="8"/>
      <c r="X1000" s="8"/>
      <c r="Y1000" s="8"/>
      <c r="Z1000" s="136"/>
      <c r="AA1000" s="136"/>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7" t="s">
        <v>512</v>
      </c>
      <c r="B1" s="138" t="s">
        <v>412</v>
      </c>
      <c r="C1" s="138" t="s">
        <v>513</v>
      </c>
      <c r="D1" s="138" t="s">
        <v>514</v>
      </c>
      <c r="E1" s="139"/>
      <c r="F1" s="139"/>
      <c r="G1" s="139"/>
      <c r="H1" s="139"/>
      <c r="I1" s="139"/>
      <c r="J1" s="139"/>
      <c r="K1" s="139"/>
      <c r="L1" s="139"/>
      <c r="M1" s="139"/>
      <c r="N1" s="139"/>
      <c r="O1" s="139"/>
      <c r="P1" s="139"/>
      <c r="Q1" s="139"/>
      <c r="R1" s="139"/>
      <c r="S1" s="139"/>
      <c r="T1" s="139"/>
      <c r="U1" s="139"/>
      <c r="V1" s="139"/>
      <c r="W1" s="139"/>
      <c r="X1" s="139"/>
      <c r="Y1" s="139"/>
      <c r="Z1" s="139"/>
    </row>
    <row r="2">
      <c r="A2" s="140" t="s">
        <v>436</v>
      </c>
      <c r="B2" s="141" t="s">
        <v>515</v>
      </c>
      <c r="C2" s="141" t="s">
        <v>516</v>
      </c>
      <c r="D2" s="141" t="s">
        <v>517</v>
      </c>
      <c r="E2" s="142"/>
      <c r="F2" s="142"/>
      <c r="G2" s="142"/>
      <c r="H2" s="142"/>
      <c r="I2" s="142"/>
      <c r="J2" s="142"/>
      <c r="K2" s="142"/>
      <c r="L2" s="142"/>
      <c r="M2" s="142"/>
      <c r="N2" s="142"/>
      <c r="O2" s="142"/>
      <c r="P2" s="142"/>
      <c r="Q2" s="142"/>
      <c r="R2" s="142"/>
      <c r="S2" s="142"/>
      <c r="T2" s="142"/>
      <c r="U2" s="142"/>
      <c r="V2" s="142"/>
      <c r="W2" s="142"/>
      <c r="X2" s="142"/>
      <c r="Y2" s="142"/>
      <c r="Z2" s="142"/>
    </row>
    <row r="3">
      <c r="A3" s="140" t="s">
        <v>446</v>
      </c>
      <c r="B3" s="141" t="s">
        <v>518</v>
      </c>
      <c r="C3" s="141" t="s">
        <v>519</v>
      </c>
      <c r="D3" s="141" t="s">
        <v>520</v>
      </c>
      <c r="E3" s="142"/>
      <c r="F3" s="142"/>
      <c r="G3" s="142"/>
      <c r="H3" s="142"/>
      <c r="I3" s="142"/>
      <c r="J3" s="142"/>
      <c r="K3" s="142"/>
      <c r="L3" s="142"/>
      <c r="M3" s="142"/>
      <c r="N3" s="142"/>
      <c r="O3" s="142"/>
      <c r="P3" s="142"/>
      <c r="Q3" s="142"/>
      <c r="R3" s="142"/>
      <c r="S3" s="142"/>
      <c r="T3" s="142"/>
      <c r="U3" s="142"/>
      <c r="V3" s="142"/>
      <c r="W3" s="142"/>
      <c r="X3" s="142"/>
      <c r="Y3" s="142"/>
      <c r="Z3" s="142"/>
    </row>
    <row r="4">
      <c r="A4" s="140" t="s">
        <v>491</v>
      </c>
      <c r="B4" s="141" t="s">
        <v>521</v>
      </c>
      <c r="C4" s="141" t="s">
        <v>522</v>
      </c>
      <c r="D4" s="141" t="s">
        <v>523</v>
      </c>
      <c r="E4" s="142"/>
      <c r="F4" s="142"/>
      <c r="G4" s="142"/>
      <c r="H4" s="142"/>
      <c r="I4" s="142"/>
      <c r="J4" s="142"/>
      <c r="K4" s="142"/>
      <c r="L4" s="142"/>
      <c r="M4" s="142"/>
      <c r="N4" s="142"/>
      <c r="O4" s="142"/>
      <c r="P4" s="142"/>
      <c r="Q4" s="142"/>
      <c r="R4" s="142"/>
      <c r="S4" s="142"/>
      <c r="T4" s="142"/>
      <c r="U4" s="142"/>
      <c r="V4" s="142"/>
      <c r="W4" s="142"/>
      <c r="X4" s="142"/>
      <c r="Y4" s="142"/>
      <c r="Z4" s="142"/>
    </row>
    <row r="5">
      <c r="A5" s="140" t="s">
        <v>495</v>
      </c>
      <c r="B5" s="141" t="s">
        <v>524</v>
      </c>
      <c r="C5" s="141" t="s">
        <v>525</v>
      </c>
      <c r="D5" s="141" t="s">
        <v>526</v>
      </c>
      <c r="E5" s="142"/>
      <c r="F5" s="142"/>
      <c r="G5" s="142"/>
      <c r="H5" s="142"/>
      <c r="I5" s="142"/>
      <c r="J5" s="142"/>
      <c r="K5" s="142"/>
      <c r="L5" s="142"/>
      <c r="M5" s="142"/>
      <c r="N5" s="142"/>
      <c r="O5" s="142"/>
      <c r="P5" s="142"/>
      <c r="Q5" s="142"/>
      <c r="R5" s="142"/>
      <c r="S5" s="142"/>
      <c r="T5" s="142"/>
      <c r="U5" s="142"/>
      <c r="V5" s="142"/>
      <c r="W5" s="142"/>
      <c r="X5" s="142"/>
      <c r="Y5" s="142"/>
      <c r="Z5" s="142"/>
    </row>
    <row r="6">
      <c r="A6" s="140" t="s">
        <v>499</v>
      </c>
      <c r="B6" s="141" t="s">
        <v>527</v>
      </c>
      <c r="C6" s="141" t="s">
        <v>528</v>
      </c>
      <c r="D6" s="141" t="s">
        <v>523</v>
      </c>
      <c r="E6" s="142"/>
      <c r="F6" s="142"/>
      <c r="G6" s="142"/>
      <c r="H6" s="142"/>
      <c r="I6" s="142"/>
      <c r="J6" s="142"/>
      <c r="K6" s="142"/>
      <c r="L6" s="142"/>
      <c r="M6" s="142"/>
      <c r="N6" s="142"/>
      <c r="O6" s="142"/>
      <c r="P6" s="142"/>
      <c r="Q6" s="142"/>
      <c r="R6" s="142"/>
      <c r="S6" s="142"/>
      <c r="T6" s="142"/>
      <c r="U6" s="142"/>
      <c r="V6" s="142"/>
      <c r="W6" s="142"/>
      <c r="X6" s="142"/>
      <c r="Y6" s="142"/>
      <c r="Z6" s="142"/>
    </row>
    <row r="7" ht="120.0" customHeight="1">
      <c r="A7" s="140" t="s">
        <v>478</v>
      </c>
      <c r="B7" s="141" t="s">
        <v>529</v>
      </c>
      <c r="C7" s="141" t="s">
        <v>530</v>
      </c>
      <c r="D7" s="141" t="s">
        <v>531</v>
      </c>
      <c r="E7" s="142"/>
      <c r="F7" s="142"/>
      <c r="G7" s="142"/>
      <c r="H7" s="142"/>
      <c r="I7" s="142"/>
      <c r="J7" s="142"/>
      <c r="K7" s="142"/>
      <c r="L7" s="142"/>
      <c r="M7" s="142"/>
      <c r="N7" s="142"/>
      <c r="O7" s="142"/>
      <c r="P7" s="142"/>
      <c r="Q7" s="142"/>
      <c r="R7" s="142"/>
      <c r="S7" s="142"/>
      <c r="T7" s="142"/>
      <c r="U7" s="142"/>
      <c r="V7" s="142"/>
      <c r="W7" s="142"/>
      <c r="X7" s="142"/>
      <c r="Y7" s="142"/>
      <c r="Z7" s="142"/>
    </row>
    <row r="8">
      <c r="A8" s="140" t="s">
        <v>464</v>
      </c>
      <c r="B8" s="141" t="s">
        <v>532</v>
      </c>
      <c r="C8" s="141" t="s">
        <v>533</v>
      </c>
      <c r="D8" s="141" t="s">
        <v>520</v>
      </c>
      <c r="E8" s="142"/>
      <c r="F8" s="142"/>
      <c r="G8" s="142"/>
      <c r="H8" s="142"/>
      <c r="I8" s="142"/>
      <c r="J8" s="142"/>
      <c r="K8" s="142"/>
      <c r="L8" s="142"/>
      <c r="M8" s="142"/>
      <c r="N8" s="142"/>
      <c r="O8" s="142"/>
      <c r="P8" s="142"/>
      <c r="Q8" s="142"/>
      <c r="R8" s="142"/>
      <c r="S8" s="142"/>
      <c r="T8" s="142"/>
      <c r="U8" s="142"/>
      <c r="V8" s="142"/>
      <c r="W8" s="142"/>
      <c r="X8" s="142"/>
      <c r="Y8" s="142"/>
      <c r="Z8" s="142"/>
    </row>
    <row r="9">
      <c r="A9" s="140" t="s">
        <v>486</v>
      </c>
      <c r="B9" s="141" t="s">
        <v>534</v>
      </c>
      <c r="C9" s="141" t="s">
        <v>535</v>
      </c>
      <c r="D9" s="141" t="s">
        <v>536</v>
      </c>
      <c r="E9" s="142"/>
      <c r="F9" s="142"/>
      <c r="G9" s="142"/>
      <c r="H9" s="142"/>
      <c r="I9" s="142"/>
      <c r="J9" s="142"/>
      <c r="K9" s="142"/>
      <c r="L9" s="142"/>
      <c r="M9" s="142"/>
      <c r="N9" s="142"/>
      <c r="O9" s="142"/>
      <c r="P9" s="142"/>
      <c r="Q9" s="142"/>
      <c r="R9" s="142"/>
      <c r="S9" s="142"/>
      <c r="T9" s="142"/>
      <c r="U9" s="142"/>
      <c r="V9" s="142"/>
      <c r="W9" s="142"/>
      <c r="X9" s="142"/>
      <c r="Y9" s="142"/>
      <c r="Z9" s="142"/>
    </row>
    <row r="10">
      <c r="A10" s="140" t="s">
        <v>503</v>
      </c>
      <c r="B10" s="141" t="s">
        <v>537</v>
      </c>
      <c r="C10" s="141" t="s">
        <v>538</v>
      </c>
      <c r="D10" s="141" t="s">
        <v>523</v>
      </c>
      <c r="E10" s="142"/>
      <c r="F10" s="142"/>
      <c r="G10" s="142"/>
      <c r="H10" s="142"/>
      <c r="I10" s="142"/>
      <c r="J10" s="142"/>
      <c r="K10" s="142"/>
      <c r="L10" s="142"/>
      <c r="M10" s="142"/>
      <c r="N10" s="142"/>
      <c r="O10" s="142"/>
      <c r="P10" s="142"/>
      <c r="Q10" s="142"/>
      <c r="R10" s="142"/>
      <c r="S10" s="142"/>
      <c r="T10" s="142"/>
      <c r="U10" s="142"/>
      <c r="V10" s="142"/>
      <c r="W10" s="142"/>
      <c r="X10" s="142"/>
      <c r="Y10" s="142"/>
      <c r="Z10" s="142"/>
    </row>
    <row r="11">
      <c r="A11" s="140" t="s">
        <v>506</v>
      </c>
      <c r="B11" s="141" t="s">
        <v>539</v>
      </c>
      <c r="C11" s="141" t="s">
        <v>540</v>
      </c>
      <c r="D11" s="141" t="s">
        <v>523</v>
      </c>
      <c r="E11" s="142"/>
      <c r="F11" s="142"/>
      <c r="G11" s="142"/>
      <c r="H11" s="142"/>
      <c r="I11" s="142"/>
      <c r="J11" s="142"/>
      <c r="K11" s="142"/>
      <c r="L11" s="142"/>
      <c r="M11" s="142"/>
      <c r="N11" s="142"/>
      <c r="O11" s="142"/>
      <c r="P11" s="142"/>
      <c r="Q11" s="142"/>
      <c r="R11" s="142"/>
      <c r="S11" s="142"/>
      <c r="T11" s="142"/>
      <c r="U11" s="142"/>
      <c r="V11" s="142"/>
      <c r="W11" s="142"/>
      <c r="X11" s="142"/>
      <c r="Y11" s="142"/>
      <c r="Z11" s="142"/>
    </row>
    <row r="12">
      <c r="A12" s="140" t="s">
        <v>507</v>
      </c>
      <c r="B12" s="141" t="s">
        <v>541</v>
      </c>
      <c r="C12" s="141" t="s">
        <v>542</v>
      </c>
      <c r="D12" s="141" t="s">
        <v>523</v>
      </c>
      <c r="E12" s="142"/>
      <c r="F12" s="142"/>
      <c r="G12" s="142"/>
      <c r="H12" s="142"/>
      <c r="I12" s="142"/>
      <c r="J12" s="142"/>
      <c r="K12" s="142"/>
      <c r="L12" s="142"/>
      <c r="M12" s="142"/>
      <c r="N12" s="142"/>
      <c r="O12" s="142"/>
      <c r="P12" s="142"/>
      <c r="Q12" s="142"/>
      <c r="R12" s="142"/>
      <c r="S12" s="142"/>
      <c r="T12" s="142"/>
      <c r="U12" s="142"/>
      <c r="V12" s="142"/>
      <c r="W12" s="142"/>
      <c r="X12" s="142"/>
      <c r="Y12" s="142"/>
      <c r="Z12" s="142"/>
    </row>
    <row r="13">
      <c r="A13" s="140" t="s">
        <v>508</v>
      </c>
      <c r="B13" s="141" t="s">
        <v>543</v>
      </c>
      <c r="C13" s="141" t="s">
        <v>544</v>
      </c>
      <c r="D13" s="141" t="s">
        <v>523</v>
      </c>
      <c r="E13" s="142"/>
      <c r="F13" s="142"/>
      <c r="G13" s="142"/>
      <c r="H13" s="142"/>
      <c r="I13" s="142"/>
      <c r="J13" s="142"/>
      <c r="K13" s="142"/>
      <c r="L13" s="142"/>
      <c r="M13" s="142"/>
      <c r="N13" s="142"/>
      <c r="O13" s="142"/>
      <c r="P13" s="142"/>
      <c r="Q13" s="142"/>
      <c r="R13" s="142"/>
      <c r="S13" s="142"/>
      <c r="T13" s="142"/>
      <c r="U13" s="142"/>
      <c r="V13" s="142"/>
      <c r="W13" s="142"/>
      <c r="X13" s="142"/>
      <c r="Y13" s="142"/>
      <c r="Z13" s="142"/>
    </row>
    <row r="14">
      <c r="A14" s="140" t="s">
        <v>6</v>
      </c>
      <c r="B14" s="141" t="s">
        <v>545</v>
      </c>
      <c r="C14" s="141" t="s">
        <v>546</v>
      </c>
      <c r="D14" s="141" t="s">
        <v>523</v>
      </c>
      <c r="E14" s="142"/>
      <c r="F14" s="142"/>
      <c r="G14" s="142"/>
      <c r="H14" s="142"/>
      <c r="I14" s="142"/>
      <c r="J14" s="142"/>
      <c r="K14" s="142"/>
      <c r="L14" s="142"/>
      <c r="M14" s="142"/>
      <c r="N14" s="142"/>
      <c r="O14" s="142"/>
      <c r="P14" s="142"/>
      <c r="Q14" s="142"/>
      <c r="R14" s="142"/>
      <c r="S14" s="142"/>
      <c r="T14" s="142"/>
      <c r="U14" s="142"/>
      <c r="V14" s="142"/>
      <c r="W14" s="142"/>
      <c r="X14" s="142"/>
      <c r="Y14" s="142"/>
      <c r="Z14" s="142"/>
    </row>
    <row r="15">
      <c r="A15" s="140" t="s">
        <v>509</v>
      </c>
      <c r="B15" s="141" t="s">
        <v>547</v>
      </c>
      <c r="C15" s="141" t="s">
        <v>548</v>
      </c>
      <c r="D15" s="141" t="s">
        <v>549</v>
      </c>
      <c r="E15" s="142"/>
      <c r="F15" s="142"/>
      <c r="G15" s="142"/>
      <c r="H15" s="142"/>
      <c r="I15" s="142"/>
      <c r="J15" s="142"/>
      <c r="K15" s="142"/>
      <c r="L15" s="142"/>
      <c r="M15" s="142"/>
      <c r="N15" s="142"/>
      <c r="O15" s="142"/>
      <c r="P15" s="142"/>
      <c r="Q15" s="142"/>
      <c r="R15" s="142"/>
      <c r="S15" s="142"/>
      <c r="T15" s="142"/>
      <c r="U15" s="142"/>
      <c r="V15" s="142"/>
      <c r="W15" s="142"/>
      <c r="X15" s="142"/>
      <c r="Y15" s="142"/>
      <c r="Z15" s="142"/>
    </row>
    <row r="16">
      <c r="A16" s="140" t="s">
        <v>511</v>
      </c>
      <c r="B16" s="143"/>
      <c r="C16" s="143"/>
      <c r="D16" s="141" t="s">
        <v>531</v>
      </c>
      <c r="E16" s="142"/>
      <c r="F16" s="142"/>
      <c r="G16" s="142"/>
      <c r="H16" s="142"/>
      <c r="I16" s="142"/>
      <c r="J16" s="142"/>
      <c r="K16" s="142"/>
      <c r="L16" s="142"/>
      <c r="M16" s="142"/>
      <c r="N16" s="142"/>
      <c r="O16" s="142"/>
      <c r="P16" s="142"/>
      <c r="Q16" s="142"/>
      <c r="R16" s="142"/>
      <c r="S16" s="142"/>
      <c r="T16" s="142"/>
      <c r="U16" s="142"/>
      <c r="V16" s="142"/>
      <c r="W16" s="142"/>
      <c r="X16" s="142"/>
      <c r="Y16" s="142"/>
      <c r="Z16" s="142"/>
    </row>
    <row r="17">
      <c r="A17" s="140" t="s">
        <v>510</v>
      </c>
      <c r="B17" s="141" t="s">
        <v>550</v>
      </c>
      <c r="C17" s="141" t="s">
        <v>551</v>
      </c>
      <c r="D17" s="141" t="s">
        <v>523</v>
      </c>
      <c r="E17" s="142"/>
      <c r="F17" s="142"/>
      <c r="G17" s="142"/>
      <c r="H17" s="142"/>
      <c r="I17" s="142"/>
      <c r="J17" s="142"/>
      <c r="K17" s="142"/>
      <c r="L17" s="142"/>
      <c r="M17" s="142"/>
      <c r="N17" s="142"/>
      <c r="O17" s="142"/>
      <c r="P17" s="142"/>
      <c r="Q17" s="142"/>
      <c r="R17" s="142"/>
      <c r="S17" s="142"/>
      <c r="T17" s="142"/>
      <c r="U17" s="142"/>
      <c r="V17" s="142"/>
      <c r="W17" s="142"/>
      <c r="X17" s="142"/>
      <c r="Y17" s="142"/>
      <c r="Z17" s="142"/>
    </row>
    <row r="18">
      <c r="A18" s="144"/>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row>
    <row r="19">
      <c r="A19" s="144"/>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row>
    <row r="20">
      <c r="A20" s="144"/>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row>
    <row r="21" ht="15.75" customHeight="1">
      <c r="A21" s="144"/>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row>
    <row r="22" ht="15.75" customHeight="1">
      <c r="A22" s="144"/>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row>
    <row r="23" ht="15.75" customHeight="1">
      <c r="A23" s="144"/>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row>
    <row r="24" ht="15.75" customHeight="1">
      <c r="A24" s="144"/>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row>
    <row r="25" ht="15.75" customHeight="1">
      <c r="A25" s="144"/>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row>
    <row r="26" ht="15.75" customHeight="1">
      <c r="A26" s="144"/>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row>
    <row r="27" ht="15.75" customHeight="1">
      <c r="A27" s="144"/>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row>
    <row r="28" ht="15.75" customHeight="1">
      <c r="A28" s="144"/>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row>
    <row r="29" ht="15.75" customHeight="1">
      <c r="A29" s="144"/>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row>
    <row r="30" ht="15.75" customHeight="1">
      <c r="A30" s="144"/>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row>
    <row r="31" ht="15.75" customHeight="1">
      <c r="A31" s="144"/>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row>
    <row r="32" ht="15.75" customHeight="1">
      <c r="A32" s="144"/>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row>
    <row r="33" ht="15.75" customHeight="1">
      <c r="A33" s="144"/>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row>
    <row r="34" ht="15.75" customHeight="1">
      <c r="A34" s="144"/>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row>
    <row r="35" ht="15.75" customHeight="1">
      <c r="A35" s="144"/>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row>
    <row r="36" ht="15.75" customHeight="1">
      <c r="A36" s="144"/>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row>
    <row r="37" ht="15.75" customHeight="1">
      <c r="A37" s="144"/>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row>
    <row r="38" ht="15.75" customHeight="1">
      <c r="A38" s="144"/>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row>
    <row r="39" ht="15.75" customHeight="1">
      <c r="A39" s="144"/>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row>
    <row r="40" ht="15.75" customHeight="1">
      <c r="A40" s="144"/>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row>
    <row r="41" ht="15.75" customHeight="1">
      <c r="A41" s="144"/>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row>
    <row r="42" ht="15.75" customHeight="1">
      <c r="A42" s="144"/>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row>
    <row r="43" ht="15.75" customHeight="1">
      <c r="A43" s="144"/>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row>
    <row r="44" ht="15.75" customHeight="1">
      <c r="A44" s="144"/>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row>
    <row r="45" ht="15.75" customHeight="1">
      <c r="A45" s="144"/>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row>
    <row r="46" ht="15.75" customHeight="1">
      <c r="A46" s="144"/>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row>
    <row r="47" ht="15.75" customHeight="1">
      <c r="A47" s="144"/>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row>
    <row r="48" ht="15.75" customHeight="1">
      <c r="A48" s="144"/>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row>
    <row r="49" ht="15.75" customHeight="1">
      <c r="A49" s="144"/>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row>
    <row r="50" ht="15.75" customHeight="1">
      <c r="A50" s="144"/>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row>
    <row r="51" ht="15.75" customHeight="1">
      <c r="A51" s="144"/>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row>
    <row r="52" ht="15.75" customHeight="1">
      <c r="A52" s="144"/>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row>
    <row r="53" ht="15.75" customHeight="1">
      <c r="A53" s="144"/>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row>
    <row r="54" ht="15.75" customHeight="1">
      <c r="A54" s="144"/>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row>
    <row r="55" ht="15.75" customHeight="1">
      <c r="A55" s="144"/>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row>
    <row r="56" ht="15.75" customHeight="1">
      <c r="A56" s="144"/>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row>
    <row r="57" ht="15.75" customHeight="1">
      <c r="A57" s="144"/>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row>
    <row r="58" ht="15.75" customHeight="1">
      <c r="A58" s="144"/>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row>
    <row r="59" ht="15.75" customHeight="1">
      <c r="A59" s="144"/>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row>
    <row r="60" ht="15.75" customHeight="1">
      <c r="A60" s="144"/>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ht="15.75" customHeight="1">
      <c r="A61" s="144"/>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row>
    <row r="62" ht="15.75" customHeight="1">
      <c r="A62" s="144"/>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row>
    <row r="63" ht="15.75" customHeight="1">
      <c r="A63" s="144"/>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row>
    <row r="64" ht="15.75" customHeight="1">
      <c r="A64" s="144"/>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row>
    <row r="65" ht="15.75" customHeight="1">
      <c r="A65" s="144"/>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row>
    <row r="66" ht="15.75" customHeight="1">
      <c r="A66" s="144"/>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row>
    <row r="67" ht="15.75" customHeight="1">
      <c r="A67" s="144"/>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row>
    <row r="68" ht="15.75" customHeight="1">
      <c r="A68" s="144"/>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row>
    <row r="69" ht="15.75" customHeight="1">
      <c r="A69" s="144"/>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row>
    <row r="70" ht="15.75" customHeight="1">
      <c r="A70" s="144"/>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row>
    <row r="71" ht="15.75" customHeight="1">
      <c r="A71" s="144"/>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row>
    <row r="72" ht="15.75" customHeight="1">
      <c r="A72" s="144"/>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row>
    <row r="73" ht="15.75" customHeight="1">
      <c r="A73" s="144"/>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row>
    <row r="74" ht="15.75" customHeight="1">
      <c r="A74" s="144"/>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row>
    <row r="75" ht="15.75" customHeight="1">
      <c r="A75" s="144"/>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row>
    <row r="76" ht="15.75" customHeight="1">
      <c r="A76" s="144"/>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row>
    <row r="77" ht="15.75" customHeight="1">
      <c r="A77" s="144"/>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row>
    <row r="78" ht="15.75" customHeight="1">
      <c r="A78" s="144"/>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row>
    <row r="79" ht="15.75" customHeight="1">
      <c r="A79" s="144"/>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row>
    <row r="80" ht="15.75" customHeight="1">
      <c r="A80" s="144"/>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row>
    <row r="81" ht="15.75" customHeight="1">
      <c r="A81" s="144"/>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row>
    <row r="82" ht="15.75" customHeight="1">
      <c r="A82" s="144"/>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row>
    <row r="83" ht="15.75" customHeight="1">
      <c r="A83" s="144"/>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row>
    <row r="84" ht="15.75" customHeight="1">
      <c r="A84" s="144"/>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row>
    <row r="85" ht="15.75" customHeight="1">
      <c r="A85" s="144"/>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row>
    <row r="86" ht="15.75" customHeight="1">
      <c r="A86" s="144"/>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row>
    <row r="87" ht="15.75" customHeight="1">
      <c r="A87" s="144"/>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row>
    <row r="88" ht="15.75" customHeight="1">
      <c r="A88" s="144"/>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row>
    <row r="89" ht="15.75" customHeight="1">
      <c r="A89" s="144"/>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row>
    <row r="90" ht="15.75" customHeight="1">
      <c r="A90" s="144"/>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row>
    <row r="91" ht="15.75" customHeight="1">
      <c r="A91" s="144"/>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row>
    <row r="92" ht="15.75" customHeight="1">
      <c r="A92" s="144"/>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row>
    <row r="93" ht="15.75" customHeight="1">
      <c r="A93" s="144"/>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row>
    <row r="94" ht="15.75" customHeight="1">
      <c r="A94" s="144"/>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row>
    <row r="95" ht="15.75" customHeight="1">
      <c r="A95" s="144"/>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row>
    <row r="96" ht="15.75" customHeight="1">
      <c r="A96" s="144"/>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row>
    <row r="97" ht="15.75" customHeight="1">
      <c r="A97" s="144"/>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row>
    <row r="98" ht="15.75" customHeight="1">
      <c r="A98" s="144"/>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row>
    <row r="99" ht="15.75" customHeight="1">
      <c r="A99" s="144"/>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row>
    <row r="100" ht="15.75" customHeight="1">
      <c r="A100" s="144"/>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row>
    <row r="101" ht="15.75" customHeight="1">
      <c r="A101" s="144"/>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row>
    <row r="102" ht="15.75" customHeight="1">
      <c r="A102" s="144"/>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row>
    <row r="103" ht="15.75" customHeight="1">
      <c r="A103" s="144"/>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row>
    <row r="104" ht="15.75" customHeight="1">
      <c r="A104" s="144"/>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row>
    <row r="105" ht="15.75" customHeight="1">
      <c r="A105" s="144"/>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row>
    <row r="106" ht="15.75" customHeight="1">
      <c r="A106" s="144"/>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row>
    <row r="107" ht="15.75" customHeight="1">
      <c r="A107" s="144"/>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row>
    <row r="108" ht="15.75" customHeight="1">
      <c r="A108" s="144"/>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row>
    <row r="109" ht="15.75" customHeight="1">
      <c r="A109" s="144"/>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row>
    <row r="110" ht="15.75" customHeight="1">
      <c r="A110" s="144"/>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row>
    <row r="111" ht="15.75" customHeight="1">
      <c r="A111" s="144"/>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row>
    <row r="112" ht="15.75" customHeight="1">
      <c r="A112" s="144"/>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row>
    <row r="113" ht="15.75" customHeight="1">
      <c r="A113" s="144"/>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row>
    <row r="114" ht="15.75" customHeight="1">
      <c r="A114" s="144"/>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row>
    <row r="115" ht="15.75" customHeight="1">
      <c r="A115" s="144"/>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row>
    <row r="116" ht="15.75" customHeight="1">
      <c r="A116" s="144"/>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row>
    <row r="117" ht="15.75" customHeight="1">
      <c r="A117" s="144"/>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row>
    <row r="118" ht="15.75" customHeight="1">
      <c r="A118" s="144"/>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row>
    <row r="119" ht="15.75" customHeight="1">
      <c r="A119" s="144"/>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row>
    <row r="120" ht="15.75" customHeight="1">
      <c r="A120" s="144"/>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row>
    <row r="121" ht="15.75" customHeight="1">
      <c r="A121" s="144"/>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row>
    <row r="122" ht="15.75" customHeight="1">
      <c r="A122" s="144"/>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row>
    <row r="123" ht="15.75" customHeight="1">
      <c r="A123" s="144"/>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row>
    <row r="124" ht="15.75" customHeight="1">
      <c r="A124" s="144"/>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row>
    <row r="125" ht="15.75" customHeight="1">
      <c r="A125" s="144"/>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row>
    <row r="126" ht="15.75" customHeight="1">
      <c r="A126" s="144"/>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row>
    <row r="127" ht="15.75" customHeight="1">
      <c r="A127" s="144"/>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row>
    <row r="128" ht="15.75" customHeight="1">
      <c r="A128" s="144"/>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row>
    <row r="129" ht="15.75" customHeight="1">
      <c r="A129" s="144"/>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row>
    <row r="130" ht="15.75" customHeight="1">
      <c r="A130" s="144"/>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row>
    <row r="131" ht="15.75" customHeight="1">
      <c r="A131" s="144"/>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row>
    <row r="132" ht="15.75" customHeight="1">
      <c r="A132" s="144"/>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row>
    <row r="133" ht="15.75" customHeight="1">
      <c r="A133" s="144"/>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row>
    <row r="134" ht="15.75" customHeight="1">
      <c r="A134" s="144"/>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row>
    <row r="135" ht="15.75" customHeight="1">
      <c r="A135" s="144"/>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row>
    <row r="136" ht="15.75" customHeight="1">
      <c r="A136" s="144"/>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row>
    <row r="137" ht="15.75" customHeight="1">
      <c r="A137" s="144"/>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row>
    <row r="138" ht="15.75" customHeight="1">
      <c r="A138" s="144"/>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row>
    <row r="139" ht="15.75" customHeight="1">
      <c r="A139" s="144"/>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row>
    <row r="140" ht="15.75" customHeight="1">
      <c r="A140" s="144"/>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row>
    <row r="141" ht="15.75" customHeight="1">
      <c r="A141" s="144"/>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row>
    <row r="142" ht="15.75" customHeight="1">
      <c r="A142" s="144"/>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row>
    <row r="143" ht="15.75" customHeight="1">
      <c r="A143" s="144"/>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row>
    <row r="144" ht="15.75" customHeight="1">
      <c r="A144" s="144"/>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row>
    <row r="145" ht="15.75" customHeight="1">
      <c r="A145" s="144"/>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row>
    <row r="146" ht="15.75" customHeight="1">
      <c r="A146" s="144"/>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row>
    <row r="147" ht="15.75" customHeight="1">
      <c r="A147" s="144"/>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row>
    <row r="148" ht="15.75" customHeight="1">
      <c r="A148" s="144"/>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row>
    <row r="149" ht="15.75" customHeight="1">
      <c r="A149" s="144"/>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row>
    <row r="150" ht="15.75" customHeight="1">
      <c r="A150" s="144"/>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row>
    <row r="151" ht="15.75" customHeight="1">
      <c r="A151" s="144"/>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row>
    <row r="152" ht="15.75" customHeight="1">
      <c r="A152" s="144"/>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row>
    <row r="153" ht="15.75" customHeight="1">
      <c r="A153" s="144"/>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row>
    <row r="154" ht="15.75" customHeight="1">
      <c r="A154" s="144"/>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row>
    <row r="155" ht="15.75" customHeight="1">
      <c r="A155" s="144"/>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row>
    <row r="156" ht="15.75" customHeight="1">
      <c r="A156" s="144"/>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row>
    <row r="157" ht="15.75" customHeight="1">
      <c r="A157" s="144"/>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row>
    <row r="158" ht="15.75" customHeight="1">
      <c r="A158" s="144"/>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row>
    <row r="159" ht="15.75" customHeight="1">
      <c r="A159" s="144"/>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row>
    <row r="160" ht="15.75" customHeight="1">
      <c r="A160" s="144"/>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row>
    <row r="161" ht="15.75" customHeight="1">
      <c r="A161" s="144"/>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row>
    <row r="162" ht="15.75" customHeight="1">
      <c r="A162" s="144"/>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row>
    <row r="163" ht="15.75" customHeight="1">
      <c r="A163" s="144"/>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row>
    <row r="164" ht="15.75" customHeight="1">
      <c r="A164" s="144"/>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row>
    <row r="165" ht="15.75" customHeight="1">
      <c r="A165" s="144"/>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row>
    <row r="166" ht="15.75" customHeight="1">
      <c r="A166" s="144"/>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row>
    <row r="167" ht="15.75" customHeight="1">
      <c r="A167" s="144"/>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row>
    <row r="168" ht="15.75" customHeight="1">
      <c r="A168" s="144"/>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row>
    <row r="169" ht="15.75" customHeight="1">
      <c r="A169" s="144"/>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row>
    <row r="170" ht="15.75" customHeight="1">
      <c r="A170" s="144"/>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row>
    <row r="171" ht="15.75" customHeight="1">
      <c r="A171" s="144"/>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row>
    <row r="172" ht="15.75" customHeight="1">
      <c r="A172" s="144"/>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row>
    <row r="173" ht="15.75" customHeight="1">
      <c r="A173" s="144"/>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row>
    <row r="174" ht="15.75" customHeight="1">
      <c r="A174" s="144"/>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row>
    <row r="175" ht="15.75" customHeight="1">
      <c r="A175" s="144"/>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row>
    <row r="176" ht="15.75" customHeight="1">
      <c r="A176" s="144"/>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row>
    <row r="177" ht="15.75" customHeight="1">
      <c r="A177" s="144"/>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row>
    <row r="178" ht="15.75" customHeight="1">
      <c r="A178" s="144"/>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row>
    <row r="179" ht="15.75" customHeight="1">
      <c r="A179" s="144"/>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row>
    <row r="180" ht="15.75" customHeight="1">
      <c r="A180" s="144"/>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row>
    <row r="181" ht="15.75" customHeight="1">
      <c r="A181" s="144"/>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row>
    <row r="182" ht="15.75" customHeight="1">
      <c r="A182" s="144"/>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row>
    <row r="183" ht="15.75" customHeight="1">
      <c r="A183" s="144"/>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row>
    <row r="184" ht="15.75" customHeight="1">
      <c r="A184" s="144"/>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row>
    <row r="185" ht="15.75" customHeight="1">
      <c r="A185" s="144"/>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row>
    <row r="186" ht="15.75" customHeight="1">
      <c r="A186" s="144"/>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ht="15.75" customHeight="1">
      <c r="A187" s="144"/>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row>
    <row r="188" ht="15.75" customHeight="1">
      <c r="A188" s="144"/>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row>
    <row r="189" ht="15.75" customHeight="1">
      <c r="A189" s="144"/>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row>
    <row r="190" ht="15.75" customHeight="1">
      <c r="A190" s="144"/>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row>
    <row r="191" ht="15.75" customHeight="1">
      <c r="A191" s="144"/>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row>
    <row r="192" ht="15.75" customHeight="1">
      <c r="A192" s="144"/>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row>
    <row r="193" ht="15.75" customHeight="1">
      <c r="A193" s="144"/>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row>
    <row r="194" ht="15.75" customHeight="1">
      <c r="A194" s="144"/>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row>
    <row r="195" ht="15.75" customHeight="1">
      <c r="A195" s="144"/>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row>
    <row r="196" ht="15.75" customHeight="1">
      <c r="A196" s="144"/>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row>
    <row r="197" ht="15.75" customHeight="1">
      <c r="A197" s="144"/>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row>
    <row r="198" ht="15.75" customHeight="1">
      <c r="A198" s="144"/>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row>
    <row r="199" ht="15.75" customHeight="1">
      <c r="A199" s="144"/>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row>
    <row r="200" ht="15.75" customHeight="1">
      <c r="A200" s="144"/>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row>
    <row r="201" ht="15.75" customHeight="1">
      <c r="A201" s="144"/>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row>
    <row r="202" ht="15.75" customHeight="1">
      <c r="A202" s="144"/>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row>
    <row r="203" ht="15.75" customHeight="1">
      <c r="A203" s="144"/>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row>
    <row r="204" ht="15.75" customHeight="1">
      <c r="A204" s="144"/>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row>
    <row r="205" ht="15.75" customHeight="1">
      <c r="A205" s="144"/>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row>
    <row r="206" ht="15.75" customHeight="1">
      <c r="A206" s="144"/>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row>
    <row r="207" ht="15.75" customHeight="1">
      <c r="A207" s="144"/>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row>
    <row r="208" ht="15.75" customHeight="1">
      <c r="A208" s="144"/>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row>
    <row r="209" ht="15.75" customHeight="1">
      <c r="A209" s="144"/>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row>
    <row r="210" ht="15.75" customHeight="1">
      <c r="A210" s="144"/>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row>
    <row r="211" ht="15.75" customHeight="1">
      <c r="A211" s="144"/>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row>
    <row r="212" ht="15.75" customHeight="1">
      <c r="A212" s="144"/>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row>
    <row r="213" ht="15.75" customHeight="1">
      <c r="A213" s="144"/>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row>
    <row r="214" ht="15.75" customHeight="1">
      <c r="A214" s="144"/>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row>
    <row r="215" ht="15.75" customHeight="1">
      <c r="A215" s="144"/>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row>
    <row r="216" ht="15.75" customHeight="1">
      <c r="A216" s="144"/>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row>
    <row r="217" ht="15.75" customHeight="1">
      <c r="A217" s="144"/>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row>
    <row r="218" ht="15.75" customHeight="1">
      <c r="A218" s="144"/>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row>
    <row r="219" ht="15.75" customHeight="1">
      <c r="A219" s="144"/>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row>
    <row r="220" ht="15.75" customHeight="1">
      <c r="A220" s="144"/>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row>
    <row r="221" ht="15.75" customHeight="1">
      <c r="A221" s="144"/>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row>
    <row r="222" ht="15.75" customHeight="1">
      <c r="A222" s="144"/>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row>
    <row r="223" ht="15.75" customHeight="1">
      <c r="A223" s="144"/>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row>
    <row r="224" ht="15.75" customHeight="1">
      <c r="A224" s="144"/>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row>
    <row r="225" ht="15.75" customHeight="1">
      <c r="A225" s="144"/>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row>
    <row r="226" ht="15.75" customHeight="1">
      <c r="A226" s="144"/>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row>
    <row r="227" ht="15.75" customHeight="1">
      <c r="A227" s="144"/>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row>
    <row r="228" ht="15.75" customHeight="1">
      <c r="A228" s="144"/>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row>
    <row r="229" ht="15.75" customHeight="1">
      <c r="A229" s="144"/>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row>
    <row r="230" ht="15.75" customHeight="1">
      <c r="A230" s="144"/>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row>
    <row r="231" ht="15.75" customHeight="1">
      <c r="A231" s="144"/>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row>
    <row r="232" ht="15.75" customHeight="1">
      <c r="A232" s="144"/>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row>
    <row r="233" ht="15.75" customHeight="1">
      <c r="A233" s="144"/>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row>
    <row r="234" ht="15.75" customHeight="1">
      <c r="A234" s="144"/>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row>
    <row r="235" ht="15.75" customHeight="1">
      <c r="A235" s="144"/>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row>
    <row r="236" ht="15.75" customHeight="1">
      <c r="A236" s="144"/>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row>
    <row r="237" ht="15.75" customHeight="1">
      <c r="A237" s="144"/>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row>
    <row r="238" ht="15.75" customHeight="1">
      <c r="A238" s="144"/>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row>
    <row r="239" ht="15.75" customHeight="1">
      <c r="A239" s="144"/>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row>
    <row r="240" ht="15.75" customHeight="1">
      <c r="A240" s="144"/>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row>
    <row r="241" ht="15.75" customHeight="1">
      <c r="A241" s="144"/>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row>
    <row r="242" ht="15.75" customHeight="1">
      <c r="A242" s="144"/>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row>
    <row r="243" ht="15.75" customHeight="1">
      <c r="A243" s="144"/>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row>
    <row r="244" ht="15.75" customHeight="1">
      <c r="A244" s="144"/>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row>
    <row r="245" ht="15.75" customHeight="1">
      <c r="A245" s="144"/>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row>
    <row r="246" ht="15.75" customHeight="1">
      <c r="A246" s="144"/>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row>
    <row r="247" ht="15.75" customHeight="1">
      <c r="A247" s="144"/>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row>
    <row r="248" ht="15.75" customHeight="1">
      <c r="A248" s="144"/>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row>
    <row r="249" ht="15.75" customHeight="1">
      <c r="A249" s="144"/>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row>
    <row r="250" ht="15.75" customHeight="1">
      <c r="A250" s="144"/>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row>
    <row r="251" ht="15.75" customHeight="1">
      <c r="A251" s="144"/>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row>
    <row r="252" ht="15.75" customHeight="1">
      <c r="A252" s="144"/>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row>
    <row r="253" ht="15.75" customHeight="1">
      <c r="A253" s="144"/>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row>
    <row r="254" ht="15.75" customHeight="1">
      <c r="A254" s="144"/>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row>
    <row r="255" ht="15.75" customHeight="1">
      <c r="A255" s="144"/>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row>
    <row r="256" ht="15.75" customHeight="1">
      <c r="A256" s="144"/>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row>
    <row r="257" ht="15.75" customHeight="1">
      <c r="A257" s="144"/>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row>
    <row r="258" ht="15.75" customHeight="1">
      <c r="A258" s="144"/>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row>
    <row r="259" ht="15.75" customHeight="1">
      <c r="A259" s="144"/>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row>
    <row r="260" ht="15.75" customHeight="1">
      <c r="A260" s="144"/>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row>
    <row r="261" ht="15.75" customHeight="1">
      <c r="A261" s="144"/>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row>
    <row r="262" ht="15.75" customHeight="1">
      <c r="A262" s="144"/>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row>
    <row r="263" ht="15.75" customHeight="1">
      <c r="A263" s="144"/>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row>
    <row r="264" ht="15.75" customHeight="1">
      <c r="A264" s="144"/>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row>
    <row r="265" ht="15.75" customHeight="1">
      <c r="A265" s="144"/>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row>
    <row r="266" ht="15.75" customHeight="1">
      <c r="A266" s="144"/>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row>
    <row r="267" ht="15.75" customHeight="1">
      <c r="A267" s="144"/>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row>
    <row r="268" ht="15.75" customHeight="1">
      <c r="A268" s="144"/>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row>
    <row r="269" ht="15.75" customHeight="1">
      <c r="A269" s="144"/>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row>
    <row r="270" ht="15.75" customHeight="1">
      <c r="A270" s="144"/>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row>
    <row r="271" ht="15.75" customHeight="1">
      <c r="A271" s="144"/>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row>
    <row r="272" ht="15.75" customHeight="1">
      <c r="A272" s="144"/>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row>
    <row r="273" ht="15.75" customHeight="1">
      <c r="A273" s="144"/>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row>
    <row r="274" ht="15.75" customHeight="1">
      <c r="A274" s="144"/>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row>
    <row r="275" ht="15.75" customHeight="1">
      <c r="A275" s="144"/>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row>
    <row r="276" ht="15.75" customHeight="1">
      <c r="A276" s="144"/>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row>
    <row r="277" ht="15.75" customHeight="1">
      <c r="A277" s="144"/>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row>
    <row r="278" ht="15.75" customHeight="1">
      <c r="A278" s="144"/>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row>
    <row r="279" ht="15.75" customHeight="1">
      <c r="A279" s="144"/>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row>
    <row r="280" ht="15.75" customHeight="1">
      <c r="A280" s="144"/>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row>
    <row r="281" ht="15.75" customHeight="1">
      <c r="A281" s="144"/>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row>
    <row r="282" ht="15.75" customHeight="1">
      <c r="A282" s="144"/>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row>
    <row r="283" ht="15.75" customHeight="1">
      <c r="A283" s="144"/>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row>
    <row r="284" ht="15.75" customHeight="1">
      <c r="A284" s="144"/>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row>
    <row r="285" ht="15.75" customHeight="1">
      <c r="A285" s="144"/>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row>
    <row r="286" ht="15.75" customHeight="1">
      <c r="A286" s="144"/>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row>
    <row r="287" ht="15.75" customHeight="1">
      <c r="A287" s="144"/>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row>
    <row r="288" ht="15.75" customHeight="1">
      <c r="A288" s="144"/>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row>
    <row r="289" ht="15.75" customHeight="1">
      <c r="A289" s="144"/>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row>
    <row r="290" ht="15.75" customHeight="1">
      <c r="A290" s="144"/>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row>
    <row r="291" ht="15.75" customHeight="1">
      <c r="A291" s="144"/>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row>
    <row r="292" ht="15.75" customHeight="1">
      <c r="A292" s="144"/>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row>
    <row r="293" ht="15.75" customHeight="1">
      <c r="A293" s="144"/>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row>
    <row r="294" ht="15.75" customHeight="1">
      <c r="A294" s="144"/>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row>
    <row r="295" ht="15.75" customHeight="1">
      <c r="A295" s="144"/>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row>
    <row r="296" ht="15.75" customHeight="1">
      <c r="A296" s="144"/>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row>
    <row r="297" ht="15.75" customHeight="1">
      <c r="A297" s="144"/>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row>
    <row r="298" ht="15.75" customHeight="1">
      <c r="A298" s="144"/>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row>
    <row r="299" ht="15.75" customHeight="1">
      <c r="A299" s="144"/>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row>
    <row r="300" ht="15.75" customHeight="1">
      <c r="A300" s="144"/>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row>
    <row r="301" ht="15.75" customHeight="1">
      <c r="A301" s="144"/>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row>
    <row r="302" ht="15.75" customHeight="1">
      <c r="A302" s="144"/>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row>
    <row r="303" ht="15.75" customHeight="1">
      <c r="A303" s="144"/>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row>
    <row r="304" ht="15.75" customHeight="1">
      <c r="A304" s="144"/>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row>
    <row r="305" ht="15.75" customHeight="1">
      <c r="A305" s="144"/>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row>
    <row r="306" ht="15.75" customHeight="1">
      <c r="A306" s="144"/>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row>
    <row r="307" ht="15.75" customHeight="1">
      <c r="A307" s="144"/>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row>
    <row r="308" ht="15.75" customHeight="1">
      <c r="A308" s="144"/>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row>
    <row r="309" ht="15.75" customHeight="1">
      <c r="A309" s="144"/>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row>
    <row r="310" ht="15.75" customHeight="1">
      <c r="A310" s="144"/>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row>
    <row r="311" ht="15.75" customHeight="1">
      <c r="A311" s="144"/>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row>
    <row r="312" ht="15.75" customHeight="1">
      <c r="A312" s="144"/>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row>
    <row r="313" ht="15.75" customHeight="1">
      <c r="A313" s="144"/>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row>
    <row r="314" ht="15.75" customHeight="1">
      <c r="A314" s="144"/>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row>
    <row r="315" ht="15.75" customHeight="1">
      <c r="A315" s="144"/>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row>
    <row r="316" ht="15.75" customHeight="1">
      <c r="A316" s="144"/>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row>
    <row r="317" ht="15.75" customHeight="1">
      <c r="A317" s="144"/>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row>
    <row r="318" ht="15.75" customHeight="1">
      <c r="A318" s="144"/>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row>
    <row r="319" ht="15.75" customHeight="1">
      <c r="A319" s="144"/>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row>
    <row r="320" ht="15.75" customHeight="1">
      <c r="A320" s="144"/>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row>
    <row r="321" ht="15.75" customHeight="1">
      <c r="A321" s="144"/>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row>
    <row r="322" ht="15.75" customHeight="1">
      <c r="A322" s="144"/>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row>
    <row r="323" ht="15.75" customHeight="1">
      <c r="A323" s="144"/>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row>
    <row r="324" ht="15.75" customHeight="1">
      <c r="A324" s="144"/>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row>
    <row r="325" ht="15.75" customHeight="1">
      <c r="A325" s="144"/>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row>
    <row r="326" ht="15.75" customHeight="1">
      <c r="A326" s="144"/>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row>
    <row r="327" ht="15.75" customHeight="1">
      <c r="A327" s="144"/>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row>
    <row r="328" ht="15.75" customHeight="1">
      <c r="A328" s="144"/>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row>
    <row r="329" ht="15.75" customHeight="1">
      <c r="A329" s="144"/>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row>
    <row r="330" ht="15.75" customHeight="1">
      <c r="A330" s="144"/>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row>
    <row r="331" ht="15.75" customHeight="1">
      <c r="A331" s="144"/>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row>
    <row r="332" ht="15.75" customHeight="1">
      <c r="A332" s="144"/>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row>
    <row r="333" ht="15.75" customHeight="1">
      <c r="A333" s="144"/>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row>
    <row r="334" ht="15.75" customHeight="1">
      <c r="A334" s="144"/>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row>
    <row r="335" ht="15.75" customHeight="1">
      <c r="A335" s="144"/>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row>
    <row r="336" ht="15.75" customHeight="1">
      <c r="A336" s="144"/>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row>
    <row r="337" ht="15.75" customHeight="1">
      <c r="A337" s="144"/>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row>
    <row r="338" ht="15.75" customHeight="1">
      <c r="A338" s="144"/>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row>
    <row r="339" ht="15.75" customHeight="1">
      <c r="A339" s="144"/>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row>
    <row r="340" ht="15.75" customHeight="1">
      <c r="A340" s="144"/>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row>
    <row r="341" ht="15.75" customHeight="1">
      <c r="A341" s="144"/>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row>
    <row r="342" ht="15.75" customHeight="1">
      <c r="A342" s="144"/>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row>
    <row r="343" ht="15.75" customHeight="1">
      <c r="A343" s="144"/>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row>
    <row r="344" ht="15.75" customHeight="1">
      <c r="A344" s="144"/>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ht="15.75" customHeight="1">
      <c r="A345" s="144"/>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row>
    <row r="346" ht="15.75" customHeight="1">
      <c r="A346" s="144"/>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row>
    <row r="347" ht="15.75" customHeight="1">
      <c r="A347" s="144"/>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row>
    <row r="348" ht="15.75" customHeight="1">
      <c r="A348" s="144"/>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row>
    <row r="349" ht="15.75" customHeight="1">
      <c r="A349" s="144"/>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row>
    <row r="350" ht="15.75" customHeight="1">
      <c r="A350" s="144"/>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row>
    <row r="351" ht="15.75" customHeight="1">
      <c r="A351" s="144"/>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row>
    <row r="352" ht="15.75" customHeight="1">
      <c r="A352" s="144"/>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row>
    <row r="353" ht="15.75" customHeight="1">
      <c r="A353" s="144"/>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row>
    <row r="354" ht="15.75" customHeight="1">
      <c r="A354" s="144"/>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row>
    <row r="355" ht="15.75" customHeight="1">
      <c r="A355" s="144"/>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row>
    <row r="356" ht="15.75" customHeight="1">
      <c r="A356" s="144"/>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row>
    <row r="357" ht="15.75" customHeight="1">
      <c r="A357" s="144"/>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row>
    <row r="358" ht="15.75" customHeight="1">
      <c r="A358" s="144"/>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row>
    <row r="359" ht="15.75" customHeight="1">
      <c r="A359" s="144"/>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row>
    <row r="360" ht="15.75" customHeight="1">
      <c r="A360" s="144"/>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row>
    <row r="361" ht="15.75" customHeight="1">
      <c r="A361" s="144"/>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row>
    <row r="362" ht="15.75" customHeight="1">
      <c r="A362" s="144"/>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row>
    <row r="363" ht="15.75" customHeight="1">
      <c r="A363" s="144"/>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row>
    <row r="364" ht="15.75" customHeight="1">
      <c r="A364" s="144"/>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row>
    <row r="365" ht="15.75" customHeight="1">
      <c r="A365" s="144"/>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row>
    <row r="366" ht="15.75" customHeight="1">
      <c r="A366" s="144"/>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row>
    <row r="367" ht="15.75" customHeight="1">
      <c r="A367" s="144"/>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row>
    <row r="368" ht="15.75" customHeight="1">
      <c r="A368" s="144"/>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row>
    <row r="369" ht="15.75" customHeight="1">
      <c r="A369" s="144"/>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row>
    <row r="370" ht="15.75" customHeight="1">
      <c r="A370" s="144"/>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row>
    <row r="371" ht="15.75" customHeight="1">
      <c r="A371" s="144"/>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row>
    <row r="372" ht="15.75" customHeight="1">
      <c r="A372" s="144"/>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row>
    <row r="373" ht="15.75" customHeight="1">
      <c r="A373" s="144"/>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row>
    <row r="374" ht="15.75" customHeight="1">
      <c r="A374" s="144"/>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row>
    <row r="375" ht="15.75" customHeight="1">
      <c r="A375" s="144"/>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row>
    <row r="376" ht="15.75" customHeight="1">
      <c r="A376" s="144"/>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row>
    <row r="377" ht="15.75" customHeight="1">
      <c r="A377" s="144"/>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row>
    <row r="378" ht="15.75" customHeight="1">
      <c r="A378" s="144"/>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row>
    <row r="379" ht="15.75" customHeight="1">
      <c r="A379" s="144"/>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row>
    <row r="380" ht="15.75" customHeight="1">
      <c r="A380" s="144"/>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ht="15.75" customHeight="1">
      <c r="A381" s="144"/>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row>
    <row r="382" ht="15.75" customHeight="1">
      <c r="A382" s="144"/>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row>
    <row r="383" ht="15.75" customHeight="1">
      <c r="A383" s="144"/>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row>
    <row r="384" ht="15.75" customHeight="1">
      <c r="A384" s="144"/>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row>
    <row r="385" ht="15.75" customHeight="1">
      <c r="A385" s="144"/>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row>
    <row r="386" ht="15.75" customHeight="1">
      <c r="A386" s="144"/>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row>
    <row r="387" ht="15.75" customHeight="1">
      <c r="A387" s="144"/>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row>
    <row r="388" ht="15.75" customHeight="1">
      <c r="A388" s="144"/>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row>
    <row r="389" ht="15.75" customHeight="1">
      <c r="A389" s="144"/>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row>
    <row r="390" ht="15.75" customHeight="1">
      <c r="A390" s="144"/>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row>
    <row r="391" ht="15.75" customHeight="1">
      <c r="A391" s="144"/>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row>
    <row r="392" ht="15.75" customHeight="1">
      <c r="A392" s="144"/>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row>
    <row r="393" ht="15.75" customHeight="1">
      <c r="A393" s="144"/>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row>
    <row r="394" ht="15.75" customHeight="1">
      <c r="A394" s="144"/>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row>
    <row r="395" ht="15.75" customHeight="1">
      <c r="A395" s="144"/>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ht="15.75" customHeight="1">
      <c r="A396" s="144"/>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row>
    <row r="397" ht="15.75" customHeight="1">
      <c r="A397" s="144"/>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row>
    <row r="398" ht="15.75" customHeight="1">
      <c r="A398" s="144"/>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row>
    <row r="399" ht="15.75" customHeight="1">
      <c r="A399" s="144"/>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row>
    <row r="400" ht="15.75" customHeight="1">
      <c r="A400" s="144"/>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row>
    <row r="401" ht="15.75" customHeight="1">
      <c r="A401" s="144"/>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row>
    <row r="402" ht="15.75" customHeight="1">
      <c r="A402" s="144"/>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row>
    <row r="403" ht="15.75" customHeight="1">
      <c r="A403" s="144"/>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row>
    <row r="404" ht="15.75" customHeight="1">
      <c r="A404" s="144"/>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row>
    <row r="405" ht="15.75" customHeight="1">
      <c r="A405" s="144"/>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row>
    <row r="406" ht="15.75" customHeight="1">
      <c r="A406" s="144"/>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row>
    <row r="407" ht="15.75" customHeight="1">
      <c r="A407" s="144"/>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row>
    <row r="408" ht="15.75" customHeight="1">
      <c r="A408" s="144"/>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row>
    <row r="409" ht="15.75" customHeight="1">
      <c r="A409" s="144"/>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row>
    <row r="410" ht="15.75" customHeight="1">
      <c r="A410" s="144"/>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row>
    <row r="411" ht="15.75" customHeight="1">
      <c r="A411" s="144"/>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row>
    <row r="412" ht="15.75" customHeight="1">
      <c r="A412" s="144"/>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row>
    <row r="413" ht="15.75" customHeight="1">
      <c r="A413" s="144"/>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row>
    <row r="414" ht="15.75" customHeight="1">
      <c r="A414" s="144"/>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row>
    <row r="415" ht="15.75" customHeight="1">
      <c r="A415" s="144"/>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row>
    <row r="416" ht="15.75" customHeight="1">
      <c r="A416" s="144"/>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ht="15.75" customHeight="1">
      <c r="A417" s="144"/>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row>
    <row r="418" ht="15.75" customHeight="1">
      <c r="A418" s="144"/>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row>
    <row r="419" ht="15.75" customHeight="1">
      <c r="A419" s="144"/>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row>
    <row r="420" ht="15.75" customHeight="1">
      <c r="A420" s="144"/>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row>
    <row r="421" ht="15.75" customHeight="1">
      <c r="A421" s="144"/>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row>
    <row r="422" ht="15.75" customHeight="1">
      <c r="A422" s="144"/>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row>
    <row r="423" ht="15.75" customHeight="1">
      <c r="A423" s="144"/>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row>
    <row r="424" ht="15.75" customHeight="1">
      <c r="A424" s="144"/>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row>
    <row r="425" ht="15.75" customHeight="1">
      <c r="A425" s="144"/>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row>
    <row r="426" ht="15.75" customHeight="1">
      <c r="A426" s="144"/>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row>
    <row r="427" ht="15.75" customHeight="1">
      <c r="A427" s="144"/>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row>
    <row r="428" ht="15.75" customHeight="1">
      <c r="A428" s="144"/>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row>
    <row r="429" ht="15.75" customHeight="1">
      <c r="A429" s="144"/>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row>
    <row r="430" ht="15.75" customHeight="1">
      <c r="A430" s="144"/>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row>
    <row r="431" ht="15.75" customHeight="1">
      <c r="A431" s="144"/>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ht="15.75" customHeight="1">
      <c r="A432" s="144"/>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row>
    <row r="433" ht="15.75" customHeight="1">
      <c r="A433" s="144"/>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row>
    <row r="434" ht="15.75" customHeight="1">
      <c r="A434" s="144"/>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row>
    <row r="435" ht="15.75" customHeight="1">
      <c r="A435" s="144"/>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row>
    <row r="436" ht="15.75" customHeight="1">
      <c r="A436" s="144"/>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row>
    <row r="437" ht="15.75" customHeight="1">
      <c r="A437" s="144"/>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row>
    <row r="438" ht="15.75" customHeight="1">
      <c r="A438" s="144"/>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row>
    <row r="439" ht="15.75" customHeight="1">
      <c r="A439" s="144"/>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row>
    <row r="440" ht="15.75" customHeight="1">
      <c r="A440" s="144"/>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row>
    <row r="441" ht="15.75" customHeight="1">
      <c r="A441" s="144"/>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row>
    <row r="442" ht="15.75" customHeight="1">
      <c r="A442" s="144"/>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row>
    <row r="443" ht="15.75" customHeight="1">
      <c r="A443" s="144"/>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row>
    <row r="444" ht="15.75" customHeight="1">
      <c r="A444" s="144"/>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row>
    <row r="445" ht="15.75" customHeight="1">
      <c r="A445" s="144"/>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row>
    <row r="446" ht="15.75" customHeight="1">
      <c r="A446" s="144"/>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row>
    <row r="447" ht="15.75" customHeight="1">
      <c r="A447" s="144"/>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row>
    <row r="448" ht="15.75" customHeight="1">
      <c r="A448" s="144"/>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row>
    <row r="449" ht="15.75" customHeight="1">
      <c r="A449" s="144"/>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row>
    <row r="450" ht="15.75" customHeight="1">
      <c r="A450" s="144"/>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row>
    <row r="451" ht="15.75" customHeight="1">
      <c r="A451" s="144"/>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row>
    <row r="452" ht="15.75" customHeight="1">
      <c r="A452" s="144"/>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ht="15.75" customHeight="1">
      <c r="A453" s="144"/>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row>
    <row r="454" ht="15.75" customHeight="1">
      <c r="A454" s="144"/>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row>
    <row r="455" ht="15.75" customHeight="1">
      <c r="A455" s="144"/>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row>
    <row r="456" ht="15.75" customHeight="1">
      <c r="A456" s="144"/>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row>
    <row r="457" ht="15.75" customHeight="1">
      <c r="A457" s="144"/>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row>
    <row r="458" ht="15.75" customHeight="1">
      <c r="A458" s="144"/>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row>
    <row r="459" ht="15.75" customHeight="1">
      <c r="A459" s="144"/>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row>
    <row r="460" ht="15.75" customHeight="1">
      <c r="A460" s="144"/>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row>
    <row r="461" ht="15.75" customHeight="1">
      <c r="A461" s="144"/>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row>
    <row r="462" ht="15.75" customHeight="1">
      <c r="A462" s="144"/>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row>
    <row r="463" ht="15.75" customHeight="1">
      <c r="A463" s="144"/>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row>
    <row r="464" ht="15.75" customHeight="1">
      <c r="A464" s="144"/>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row>
    <row r="465" ht="15.75" customHeight="1">
      <c r="A465" s="144"/>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row>
    <row r="466" ht="15.75" customHeight="1">
      <c r="A466" s="144"/>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row>
    <row r="467" ht="15.75" customHeight="1">
      <c r="A467" s="144"/>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ht="15.75" customHeight="1">
      <c r="A468" s="144"/>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row>
    <row r="469" ht="15.75" customHeight="1">
      <c r="A469" s="144"/>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row>
    <row r="470" ht="15.75" customHeight="1">
      <c r="A470" s="144"/>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row>
    <row r="471" ht="15.75" customHeight="1">
      <c r="A471" s="144"/>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row>
    <row r="472" ht="15.75" customHeight="1">
      <c r="A472" s="144"/>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row>
    <row r="473" ht="15.75" customHeight="1">
      <c r="A473" s="144"/>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row>
    <row r="474" ht="15.75" customHeight="1">
      <c r="A474" s="144"/>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row>
    <row r="475" ht="15.75" customHeight="1">
      <c r="A475" s="144"/>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row>
    <row r="476" ht="15.75" customHeight="1">
      <c r="A476" s="144"/>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row>
    <row r="477" ht="15.75" customHeight="1">
      <c r="A477" s="144"/>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row>
    <row r="478" ht="15.75" customHeight="1">
      <c r="A478" s="144"/>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row>
    <row r="479" ht="15.75" customHeight="1">
      <c r="A479" s="144"/>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row>
    <row r="480" ht="15.75" customHeight="1">
      <c r="A480" s="144"/>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row>
    <row r="481" ht="15.75" customHeight="1">
      <c r="A481" s="144"/>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row>
    <row r="482" ht="15.75" customHeight="1">
      <c r="A482" s="144"/>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row>
    <row r="483" ht="15.75" customHeight="1">
      <c r="A483" s="144"/>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row>
    <row r="484" ht="15.75" customHeight="1">
      <c r="A484" s="144"/>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row>
    <row r="485" ht="15.75" customHeight="1">
      <c r="A485" s="144"/>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row>
    <row r="486" ht="15.75" customHeight="1">
      <c r="A486" s="144"/>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row>
    <row r="487" ht="15.75" customHeight="1">
      <c r="A487" s="144"/>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row>
    <row r="488" ht="15.75" customHeight="1">
      <c r="A488" s="144"/>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ht="15.75" customHeight="1">
      <c r="A489" s="144"/>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row>
    <row r="490" ht="15.75" customHeight="1">
      <c r="A490" s="144"/>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row>
    <row r="491" ht="15.75" customHeight="1">
      <c r="A491" s="144"/>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row>
    <row r="492" ht="15.75" customHeight="1">
      <c r="A492" s="144"/>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row>
    <row r="493" ht="15.75" customHeight="1">
      <c r="A493" s="144"/>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row>
    <row r="494" ht="15.75" customHeight="1">
      <c r="A494" s="144"/>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row>
    <row r="495" ht="15.75" customHeight="1">
      <c r="A495" s="144"/>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row>
    <row r="496" ht="15.75" customHeight="1">
      <c r="A496" s="144"/>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row>
    <row r="497" ht="15.75" customHeight="1">
      <c r="A497" s="144"/>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row>
    <row r="498" ht="15.75" customHeight="1">
      <c r="A498" s="144"/>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row>
    <row r="499" ht="15.75" customHeight="1">
      <c r="A499" s="144"/>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row>
    <row r="500" ht="15.75" customHeight="1">
      <c r="A500" s="144"/>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row>
    <row r="501" ht="15.75" customHeight="1">
      <c r="A501" s="144"/>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row>
    <row r="502" ht="15.75" customHeight="1">
      <c r="A502" s="144"/>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row>
    <row r="503" ht="15.75" customHeight="1">
      <c r="A503" s="144"/>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ht="15.75" customHeight="1">
      <c r="A504" s="144"/>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row>
    <row r="505" ht="15.75" customHeight="1">
      <c r="A505" s="144"/>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row>
    <row r="506" ht="15.75" customHeight="1">
      <c r="A506" s="144"/>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row>
    <row r="507" ht="15.75" customHeight="1">
      <c r="A507" s="144"/>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row>
    <row r="508" ht="15.75" customHeight="1">
      <c r="A508" s="144"/>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row>
    <row r="509" ht="15.75" customHeight="1">
      <c r="A509" s="144"/>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row>
    <row r="510" ht="15.75" customHeight="1">
      <c r="A510" s="144"/>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row>
    <row r="511" ht="15.75" customHeight="1">
      <c r="A511" s="144"/>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row>
    <row r="512" ht="15.75" customHeight="1">
      <c r="A512" s="144"/>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row>
    <row r="513" ht="15.75" customHeight="1">
      <c r="A513" s="144"/>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row>
    <row r="514" ht="15.75" customHeight="1">
      <c r="A514" s="144"/>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row>
    <row r="515" ht="15.75" customHeight="1">
      <c r="A515" s="144"/>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row>
    <row r="516" ht="15.75" customHeight="1">
      <c r="A516" s="144"/>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row>
    <row r="517" ht="15.75" customHeight="1">
      <c r="A517" s="144"/>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row>
    <row r="518" ht="15.75" customHeight="1">
      <c r="A518" s="144"/>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row>
    <row r="519" ht="15.75" customHeight="1">
      <c r="A519" s="144"/>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row>
    <row r="520" ht="15.75" customHeight="1">
      <c r="A520" s="144"/>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row>
    <row r="521" ht="15.75" customHeight="1">
      <c r="A521" s="144"/>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row>
    <row r="522" ht="15.75" customHeight="1">
      <c r="A522" s="144"/>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row>
    <row r="523" ht="15.75" customHeight="1">
      <c r="A523" s="144"/>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row>
    <row r="524" ht="15.75" customHeight="1">
      <c r="A524" s="144"/>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row>
    <row r="525" ht="15.75" customHeight="1">
      <c r="A525" s="144"/>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row>
    <row r="526" ht="15.75" customHeight="1">
      <c r="A526" s="144"/>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row>
    <row r="527" ht="15.75" customHeight="1">
      <c r="A527" s="144"/>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row>
    <row r="528" ht="15.75" customHeight="1">
      <c r="A528" s="144"/>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row>
    <row r="529" ht="15.75" customHeight="1">
      <c r="A529" s="144"/>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row>
    <row r="530" ht="15.75" customHeight="1">
      <c r="A530" s="144"/>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row>
    <row r="531" ht="15.75" customHeight="1">
      <c r="A531" s="144"/>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row>
    <row r="532" ht="15.75" customHeight="1">
      <c r="A532" s="144"/>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ht="15.75" customHeight="1">
      <c r="A533" s="144"/>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row>
    <row r="534" ht="15.75" customHeight="1">
      <c r="A534" s="144"/>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row>
    <row r="535" ht="15.75" customHeight="1">
      <c r="A535" s="144"/>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row>
    <row r="536" ht="15.75" customHeight="1">
      <c r="A536" s="144"/>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row>
    <row r="537" ht="15.75" customHeight="1">
      <c r="A537" s="144"/>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row>
    <row r="538" ht="15.75" customHeight="1">
      <c r="A538" s="144"/>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row>
    <row r="539" ht="15.75" customHeight="1">
      <c r="A539" s="144"/>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ht="15.75" customHeight="1">
      <c r="A540" s="144"/>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row>
    <row r="541" ht="15.75" customHeight="1">
      <c r="A541" s="144"/>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row>
    <row r="542" ht="15.75" customHeight="1">
      <c r="A542" s="144"/>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row>
    <row r="543" ht="15.75" customHeight="1">
      <c r="A543" s="144"/>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row>
    <row r="544" ht="15.75" customHeight="1">
      <c r="A544" s="144"/>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row>
    <row r="545" ht="15.75" customHeight="1">
      <c r="A545" s="144"/>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row>
    <row r="546" ht="15.75" customHeight="1">
      <c r="A546" s="144"/>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row>
    <row r="547" ht="15.75" customHeight="1">
      <c r="A547" s="144"/>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row>
    <row r="548" ht="15.75" customHeight="1">
      <c r="A548" s="144"/>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row>
    <row r="549" ht="15.75" customHeight="1">
      <c r="A549" s="144"/>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row>
    <row r="550" ht="15.75" customHeight="1">
      <c r="A550" s="144"/>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row>
    <row r="551" ht="15.75" customHeight="1">
      <c r="A551" s="144"/>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row>
    <row r="552" ht="15.75" customHeight="1">
      <c r="A552" s="144"/>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row>
    <row r="553" ht="15.75" customHeight="1">
      <c r="A553" s="144"/>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row>
    <row r="554" ht="15.75" customHeight="1">
      <c r="A554" s="144"/>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row>
    <row r="555" ht="15.75" customHeight="1">
      <c r="A555" s="144"/>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row>
    <row r="556" ht="15.75" customHeight="1">
      <c r="A556" s="144"/>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row>
    <row r="557" ht="15.75" customHeight="1">
      <c r="A557" s="144"/>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row>
    <row r="558" ht="15.75" customHeight="1">
      <c r="A558" s="144"/>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row>
    <row r="559" ht="15.75" customHeight="1">
      <c r="A559" s="144"/>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row>
    <row r="560" ht="15.75" customHeight="1">
      <c r="A560" s="144"/>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row>
    <row r="561" ht="15.75" customHeight="1">
      <c r="A561" s="144"/>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row>
    <row r="562" ht="15.75" customHeight="1">
      <c r="A562" s="144"/>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row>
    <row r="563" ht="15.75" customHeight="1">
      <c r="A563" s="144"/>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row>
    <row r="564" ht="15.75" customHeight="1">
      <c r="A564" s="144"/>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row>
    <row r="565" ht="15.75" customHeight="1">
      <c r="A565" s="144"/>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row>
    <row r="566" ht="15.75" customHeight="1">
      <c r="A566" s="144"/>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row>
    <row r="567" ht="15.75" customHeight="1">
      <c r="A567" s="144"/>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row>
    <row r="568" ht="15.75" customHeight="1">
      <c r="A568" s="144"/>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row>
    <row r="569" ht="15.75" customHeight="1">
      <c r="A569" s="144"/>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row>
    <row r="570" ht="15.75" customHeight="1">
      <c r="A570" s="144"/>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row>
    <row r="571" ht="15.75" customHeight="1">
      <c r="A571" s="144"/>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row>
    <row r="572" ht="15.75" customHeight="1">
      <c r="A572" s="144"/>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row>
    <row r="573" ht="15.75" customHeight="1">
      <c r="A573" s="144"/>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row>
    <row r="574" ht="15.75" customHeight="1">
      <c r="A574" s="144"/>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row>
    <row r="575" ht="15.75" customHeight="1">
      <c r="A575" s="144"/>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row>
    <row r="576" ht="15.75" customHeight="1">
      <c r="A576" s="144"/>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row>
    <row r="577" ht="15.75" customHeight="1">
      <c r="A577" s="144"/>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row>
    <row r="578" ht="15.75" customHeight="1">
      <c r="A578" s="144"/>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row>
    <row r="579" ht="15.75" customHeight="1">
      <c r="A579" s="144"/>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row>
    <row r="580" ht="15.75" customHeight="1">
      <c r="A580" s="144"/>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ht="15.75" customHeight="1">
      <c r="A581" s="144"/>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row>
    <row r="582" ht="15.75" customHeight="1">
      <c r="A582" s="144"/>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row>
    <row r="583" ht="15.75" customHeight="1">
      <c r="A583" s="144"/>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ht="15.75" customHeight="1">
      <c r="A584" s="144"/>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row>
    <row r="585" ht="15.75" customHeight="1">
      <c r="A585" s="144"/>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row>
    <row r="586" ht="15.75" customHeight="1">
      <c r="A586" s="144"/>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row>
    <row r="587" ht="15.75" customHeight="1">
      <c r="A587" s="144"/>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row>
    <row r="588" ht="15.75" customHeight="1">
      <c r="A588" s="144"/>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row>
    <row r="589" ht="15.75" customHeight="1">
      <c r="A589" s="144"/>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row>
    <row r="590" ht="15.75" customHeight="1">
      <c r="A590" s="144"/>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row>
    <row r="591" ht="15.75" customHeight="1">
      <c r="A591" s="144"/>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row>
    <row r="592" ht="15.75" customHeight="1">
      <c r="A592" s="144"/>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row>
    <row r="593" ht="15.75" customHeight="1">
      <c r="A593" s="144"/>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row>
    <row r="594" ht="15.75" customHeight="1">
      <c r="A594" s="144"/>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row>
    <row r="595" ht="15.75" customHeight="1">
      <c r="A595" s="144"/>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row>
    <row r="596" ht="15.75" customHeight="1">
      <c r="A596" s="144"/>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row>
    <row r="597" ht="15.75" customHeight="1">
      <c r="A597" s="144"/>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row>
    <row r="598" ht="15.75" customHeight="1">
      <c r="A598" s="144"/>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row>
    <row r="599" ht="15.75" customHeight="1">
      <c r="A599" s="144"/>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row>
    <row r="600" ht="15.75" customHeight="1">
      <c r="A600" s="144"/>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row>
    <row r="601" ht="15.75" customHeight="1">
      <c r="A601" s="144"/>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row>
    <row r="602" ht="15.75" customHeight="1">
      <c r="A602" s="144"/>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row>
    <row r="603" ht="15.75" customHeight="1">
      <c r="A603" s="144"/>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row>
    <row r="604" ht="15.75" customHeight="1">
      <c r="A604" s="144"/>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row>
    <row r="605" ht="15.75" customHeight="1">
      <c r="A605" s="144"/>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row>
    <row r="606" ht="15.75" customHeight="1">
      <c r="A606" s="144"/>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row>
    <row r="607" ht="15.75" customHeight="1">
      <c r="A607" s="144"/>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row>
    <row r="608" ht="15.75" customHeight="1">
      <c r="A608" s="144"/>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row>
    <row r="609" ht="15.75" customHeight="1">
      <c r="A609" s="144"/>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row>
    <row r="610" ht="15.75" customHeight="1">
      <c r="A610" s="144"/>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row>
    <row r="611" ht="15.75" customHeight="1">
      <c r="A611" s="144"/>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row>
    <row r="612" ht="15.75" customHeight="1">
      <c r="A612" s="144"/>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row>
    <row r="613" ht="15.75" customHeight="1">
      <c r="A613" s="144"/>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row>
    <row r="614" ht="15.75" customHeight="1">
      <c r="A614" s="144"/>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row>
    <row r="615" ht="15.75" customHeight="1">
      <c r="A615" s="144"/>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row>
    <row r="616" ht="15.75" customHeight="1">
      <c r="A616" s="144"/>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row>
    <row r="617" ht="15.75" customHeight="1">
      <c r="A617" s="144"/>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row>
    <row r="618" ht="15.75" customHeight="1">
      <c r="A618" s="144"/>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row>
    <row r="619" ht="15.75" customHeight="1">
      <c r="A619" s="144"/>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row>
    <row r="620" ht="15.75" customHeight="1">
      <c r="A620" s="144"/>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row>
    <row r="621" ht="15.75" customHeight="1">
      <c r="A621" s="144"/>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row>
    <row r="622" ht="15.75" customHeight="1">
      <c r="A622" s="144"/>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row>
    <row r="623" ht="15.75" customHeight="1">
      <c r="A623" s="144"/>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row>
    <row r="624" ht="15.75" customHeight="1">
      <c r="A624" s="144"/>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row>
    <row r="625" ht="15.75" customHeight="1">
      <c r="A625" s="144"/>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row>
    <row r="626" ht="15.75" customHeight="1">
      <c r="A626" s="144"/>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row>
    <row r="627" ht="15.75" customHeight="1">
      <c r="A627" s="144"/>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row>
    <row r="628" ht="15.75" customHeight="1">
      <c r="A628" s="144"/>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row>
    <row r="629" ht="15.75" customHeight="1">
      <c r="A629" s="144"/>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row>
    <row r="630" ht="15.75" customHeight="1">
      <c r="A630" s="144"/>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row>
    <row r="631" ht="15.75" customHeight="1">
      <c r="A631" s="144"/>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row>
    <row r="632" ht="15.75" customHeight="1">
      <c r="A632" s="144"/>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row>
    <row r="633" ht="15.75" customHeight="1">
      <c r="A633" s="144"/>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row>
    <row r="634" ht="15.75" customHeight="1">
      <c r="A634" s="144"/>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row>
    <row r="635" ht="15.75" customHeight="1">
      <c r="A635" s="144"/>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row>
    <row r="636" ht="15.75" customHeight="1">
      <c r="A636" s="144"/>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row>
    <row r="637" ht="15.75" customHeight="1">
      <c r="A637" s="144"/>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row>
    <row r="638" ht="15.75" customHeight="1">
      <c r="A638" s="144"/>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row>
    <row r="639" ht="15.75" customHeight="1">
      <c r="A639" s="144"/>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row>
    <row r="640" ht="15.75" customHeight="1">
      <c r="A640" s="144"/>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row>
    <row r="641" ht="15.75" customHeight="1">
      <c r="A641" s="144"/>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row>
    <row r="642" ht="15.75" customHeight="1">
      <c r="A642" s="144"/>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row>
    <row r="643" ht="15.75" customHeight="1">
      <c r="A643" s="144"/>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row>
    <row r="644" ht="15.75" customHeight="1">
      <c r="A644" s="144"/>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row>
    <row r="645" ht="15.75" customHeight="1">
      <c r="A645" s="144"/>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row>
    <row r="646" ht="15.75" customHeight="1">
      <c r="A646" s="144"/>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row>
    <row r="647" ht="15.75" customHeight="1">
      <c r="A647" s="144"/>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row>
    <row r="648" ht="15.75" customHeight="1">
      <c r="A648" s="144"/>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row>
    <row r="649" ht="15.75" customHeight="1">
      <c r="A649" s="144"/>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row>
    <row r="650" ht="15.75" customHeight="1">
      <c r="A650" s="144"/>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row>
    <row r="651" ht="15.75" customHeight="1">
      <c r="A651" s="144"/>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row>
    <row r="652" ht="15.75" customHeight="1">
      <c r="A652" s="144"/>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row>
    <row r="653" ht="15.75" customHeight="1">
      <c r="A653" s="144"/>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row>
    <row r="654" ht="15.75" customHeight="1">
      <c r="A654" s="144"/>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row>
    <row r="655" ht="15.75" customHeight="1">
      <c r="A655" s="144"/>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row>
    <row r="656" ht="15.75" customHeight="1">
      <c r="A656" s="144"/>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row>
    <row r="657" ht="15.75" customHeight="1">
      <c r="A657" s="144"/>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row>
    <row r="658" ht="15.75" customHeight="1">
      <c r="A658" s="144"/>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row>
    <row r="659" ht="15.75" customHeight="1">
      <c r="A659" s="144"/>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row>
    <row r="660" ht="15.75" customHeight="1">
      <c r="A660" s="144"/>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row>
    <row r="661" ht="15.75" customHeight="1">
      <c r="A661" s="144"/>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row>
    <row r="662" ht="15.75" customHeight="1">
      <c r="A662" s="144"/>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row>
    <row r="663" ht="15.75" customHeight="1">
      <c r="A663" s="144"/>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row>
    <row r="664" ht="15.75" customHeight="1">
      <c r="A664" s="144"/>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row>
    <row r="665" ht="15.75" customHeight="1">
      <c r="A665" s="144"/>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row>
    <row r="666" ht="15.75" customHeight="1">
      <c r="A666" s="144"/>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row>
    <row r="667" ht="15.75" customHeight="1">
      <c r="A667" s="144"/>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row>
    <row r="668" ht="15.75" customHeight="1">
      <c r="A668" s="144"/>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row>
    <row r="669" ht="15.75" customHeight="1">
      <c r="A669" s="144"/>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row>
    <row r="670" ht="15.75" customHeight="1">
      <c r="A670" s="144"/>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row>
    <row r="671" ht="15.75" customHeight="1">
      <c r="A671" s="144"/>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row>
    <row r="672" ht="15.75" customHeight="1">
      <c r="A672" s="144"/>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row>
    <row r="673" ht="15.75" customHeight="1">
      <c r="A673" s="144"/>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row>
    <row r="674" ht="15.75" customHeight="1">
      <c r="A674" s="144"/>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row>
    <row r="675" ht="15.75" customHeight="1">
      <c r="A675" s="144"/>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row>
    <row r="676" ht="15.75" customHeight="1">
      <c r="A676" s="144"/>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row>
    <row r="677" ht="15.75" customHeight="1">
      <c r="A677" s="144"/>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row>
    <row r="678" ht="15.75" customHeight="1">
      <c r="A678" s="144"/>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row>
    <row r="679" ht="15.75" customHeight="1">
      <c r="A679" s="144"/>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row>
    <row r="680" ht="15.75" customHeight="1">
      <c r="A680" s="144"/>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row>
    <row r="681" ht="15.75" customHeight="1">
      <c r="A681" s="144"/>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row>
    <row r="682" ht="15.75" customHeight="1">
      <c r="A682" s="144"/>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row>
    <row r="683" ht="15.75" customHeight="1">
      <c r="A683" s="144"/>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row>
    <row r="684" ht="15.75" customHeight="1">
      <c r="A684" s="144"/>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row>
    <row r="685" ht="15.75" customHeight="1">
      <c r="A685" s="144"/>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row>
    <row r="686" ht="15.75" customHeight="1">
      <c r="A686" s="144"/>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row>
    <row r="687" ht="15.75" customHeight="1">
      <c r="A687" s="144"/>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row>
    <row r="688" ht="15.75" customHeight="1">
      <c r="A688" s="144"/>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row>
    <row r="689" ht="15.75" customHeight="1">
      <c r="A689" s="144"/>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row>
    <row r="690" ht="15.75" customHeight="1">
      <c r="A690" s="144"/>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row>
    <row r="691" ht="15.75" customHeight="1">
      <c r="A691" s="144"/>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row>
    <row r="692" ht="15.75" customHeight="1">
      <c r="A692" s="144"/>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row>
    <row r="693" ht="15.75" customHeight="1">
      <c r="A693" s="144"/>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row>
    <row r="694" ht="15.75" customHeight="1">
      <c r="A694" s="144"/>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row>
    <row r="695" ht="15.75" customHeight="1">
      <c r="A695" s="144"/>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row>
    <row r="696" ht="15.75" customHeight="1">
      <c r="A696" s="144"/>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row>
    <row r="697" ht="15.75" customHeight="1">
      <c r="A697" s="144"/>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row>
    <row r="698" ht="15.75" customHeight="1">
      <c r="A698" s="144"/>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row>
    <row r="699" ht="15.75" customHeight="1">
      <c r="A699" s="144"/>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row>
    <row r="700" ht="15.75" customHeight="1">
      <c r="A700" s="144"/>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row>
    <row r="701" ht="15.75" customHeight="1">
      <c r="A701" s="144"/>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row>
    <row r="702" ht="15.75" customHeight="1">
      <c r="A702" s="144"/>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row>
    <row r="703" ht="15.75" customHeight="1">
      <c r="A703" s="144"/>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row>
    <row r="704" ht="15.75" customHeight="1">
      <c r="A704" s="144"/>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row>
    <row r="705" ht="15.75" customHeight="1">
      <c r="A705" s="144"/>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row>
    <row r="706" ht="15.75" customHeight="1">
      <c r="A706" s="144"/>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row>
    <row r="707" ht="15.75" customHeight="1">
      <c r="A707" s="144"/>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row>
    <row r="708" ht="15.75" customHeight="1">
      <c r="A708" s="144"/>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row>
    <row r="709" ht="15.75" customHeight="1">
      <c r="A709" s="144"/>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row>
    <row r="710" ht="15.75" customHeight="1">
      <c r="A710" s="144"/>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row>
    <row r="711" ht="15.75" customHeight="1">
      <c r="A711" s="144"/>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row>
    <row r="712" ht="15.75" customHeight="1">
      <c r="A712" s="144"/>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row>
    <row r="713" ht="15.75" customHeight="1">
      <c r="A713" s="144"/>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row>
    <row r="714" ht="15.75" customHeight="1">
      <c r="A714" s="144"/>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row>
    <row r="715" ht="15.75" customHeight="1">
      <c r="A715" s="144"/>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row>
    <row r="716" ht="15.75" customHeight="1">
      <c r="A716" s="144"/>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row>
    <row r="717" ht="15.75" customHeight="1">
      <c r="A717" s="144"/>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row>
    <row r="718" ht="15.75" customHeight="1">
      <c r="A718" s="144"/>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row>
    <row r="719" ht="15.75" customHeight="1">
      <c r="A719" s="144"/>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row>
    <row r="720" ht="15.75" customHeight="1">
      <c r="A720" s="144"/>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row>
    <row r="721" ht="15.75" customHeight="1">
      <c r="A721" s="144"/>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row>
    <row r="722" ht="15.75" customHeight="1">
      <c r="A722" s="144"/>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row>
    <row r="723" ht="15.75" customHeight="1">
      <c r="A723" s="144"/>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row>
    <row r="724" ht="15.75" customHeight="1">
      <c r="A724" s="144"/>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row>
    <row r="725" ht="15.75" customHeight="1">
      <c r="A725" s="144"/>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row>
    <row r="726" ht="15.75" customHeight="1">
      <c r="A726" s="144"/>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row>
    <row r="727" ht="15.75" customHeight="1">
      <c r="A727" s="144"/>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row>
    <row r="728" ht="15.75" customHeight="1">
      <c r="A728" s="144"/>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row>
    <row r="729" ht="15.75" customHeight="1">
      <c r="A729" s="144"/>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row>
    <row r="730" ht="15.75" customHeight="1">
      <c r="A730" s="144"/>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row>
    <row r="731" ht="15.75" customHeight="1">
      <c r="A731" s="144"/>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row>
    <row r="732" ht="15.75" customHeight="1">
      <c r="A732" s="144"/>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row>
    <row r="733" ht="15.75" customHeight="1">
      <c r="A733" s="144"/>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row>
    <row r="734" ht="15.75" customHeight="1">
      <c r="A734" s="144"/>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row>
    <row r="735" ht="15.75" customHeight="1">
      <c r="A735" s="144"/>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row>
    <row r="736" ht="15.75" customHeight="1">
      <c r="A736" s="144"/>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row>
    <row r="737" ht="15.75" customHeight="1">
      <c r="A737" s="144"/>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row>
    <row r="738" ht="15.75" customHeight="1">
      <c r="A738" s="144"/>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row>
    <row r="739" ht="15.75" customHeight="1">
      <c r="A739" s="144"/>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row>
    <row r="740" ht="15.75" customHeight="1">
      <c r="A740" s="144"/>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row>
    <row r="741" ht="15.75" customHeight="1">
      <c r="A741" s="144"/>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row>
    <row r="742" ht="15.75" customHeight="1">
      <c r="A742" s="144"/>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row>
    <row r="743" ht="15.75" customHeight="1">
      <c r="A743" s="144"/>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row>
    <row r="744" ht="15.75" customHeight="1">
      <c r="A744" s="144"/>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row>
    <row r="745" ht="15.75" customHeight="1">
      <c r="A745" s="144"/>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row>
    <row r="746" ht="15.75" customHeight="1">
      <c r="A746" s="144"/>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row>
    <row r="747" ht="15.75" customHeight="1">
      <c r="A747" s="144"/>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row>
    <row r="748" ht="15.75" customHeight="1">
      <c r="A748" s="144"/>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row>
    <row r="749" ht="15.75" customHeight="1">
      <c r="A749" s="144"/>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row>
    <row r="750" ht="15.75" customHeight="1">
      <c r="A750" s="144"/>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row>
    <row r="751" ht="15.75" customHeight="1">
      <c r="A751" s="144"/>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row>
    <row r="752" ht="15.75" customHeight="1">
      <c r="A752" s="144"/>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row>
    <row r="753" ht="15.75" customHeight="1">
      <c r="A753" s="144"/>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row>
    <row r="754" ht="15.75" customHeight="1">
      <c r="A754" s="144"/>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row>
    <row r="755" ht="15.75" customHeight="1">
      <c r="A755" s="144"/>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row>
    <row r="756" ht="15.75" customHeight="1">
      <c r="A756" s="144"/>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row>
    <row r="757" ht="15.75" customHeight="1">
      <c r="A757" s="144"/>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row>
    <row r="758" ht="15.75" customHeight="1">
      <c r="A758" s="144"/>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row>
    <row r="759" ht="15.75" customHeight="1">
      <c r="A759" s="144"/>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row>
    <row r="760" ht="15.75" customHeight="1">
      <c r="A760" s="144"/>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row>
    <row r="761" ht="15.75" customHeight="1">
      <c r="A761" s="144"/>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row>
    <row r="762" ht="15.75" customHeight="1">
      <c r="A762" s="144"/>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row>
    <row r="763" ht="15.75" customHeight="1">
      <c r="A763" s="144"/>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row>
    <row r="764" ht="15.75" customHeight="1">
      <c r="A764" s="144"/>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row>
    <row r="765" ht="15.75" customHeight="1">
      <c r="A765" s="144"/>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row>
    <row r="766" ht="15.75" customHeight="1">
      <c r="A766" s="144"/>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row>
    <row r="767" ht="15.75" customHeight="1">
      <c r="A767" s="144"/>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row>
    <row r="768" ht="15.75" customHeight="1">
      <c r="A768" s="144"/>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row>
    <row r="769" ht="15.75" customHeight="1">
      <c r="A769" s="144"/>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row>
    <row r="770" ht="15.75" customHeight="1">
      <c r="A770" s="144"/>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row>
    <row r="771" ht="15.75" customHeight="1">
      <c r="A771" s="144"/>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row>
    <row r="772" ht="15.75" customHeight="1">
      <c r="A772" s="144"/>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row>
    <row r="773" ht="15.75" customHeight="1">
      <c r="A773" s="144"/>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row>
    <row r="774" ht="15.75" customHeight="1">
      <c r="A774" s="144"/>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row>
    <row r="775" ht="15.75" customHeight="1">
      <c r="A775" s="144"/>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row>
    <row r="776" ht="15.75" customHeight="1">
      <c r="A776" s="144"/>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row>
    <row r="777" ht="15.75" customHeight="1">
      <c r="A777" s="144"/>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row>
    <row r="778" ht="15.75" customHeight="1">
      <c r="A778" s="144"/>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row>
    <row r="779" ht="15.75" customHeight="1">
      <c r="A779" s="144"/>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row>
    <row r="780" ht="15.75" customHeight="1">
      <c r="A780" s="144"/>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row>
    <row r="781" ht="15.75" customHeight="1">
      <c r="A781" s="144"/>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row>
    <row r="782" ht="15.75" customHeight="1">
      <c r="A782" s="144"/>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row>
    <row r="783" ht="15.75" customHeight="1">
      <c r="A783" s="144"/>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row>
    <row r="784" ht="15.75" customHeight="1">
      <c r="A784" s="144"/>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row>
    <row r="785" ht="15.75" customHeight="1">
      <c r="A785" s="144"/>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row>
    <row r="786" ht="15.75" customHeight="1">
      <c r="A786" s="144"/>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row>
    <row r="787" ht="15.75" customHeight="1">
      <c r="A787" s="144"/>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row>
    <row r="788" ht="15.75" customHeight="1">
      <c r="A788" s="144"/>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row>
    <row r="789" ht="15.75" customHeight="1">
      <c r="A789" s="144"/>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row>
    <row r="790" ht="15.75" customHeight="1">
      <c r="A790" s="144"/>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row>
    <row r="791" ht="15.75" customHeight="1">
      <c r="A791" s="144"/>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row>
    <row r="792" ht="15.75" customHeight="1">
      <c r="A792" s="144"/>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row>
    <row r="793" ht="15.75" customHeight="1">
      <c r="A793" s="144"/>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row>
    <row r="794" ht="15.75" customHeight="1">
      <c r="A794" s="144"/>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row>
    <row r="795" ht="15.75" customHeight="1">
      <c r="A795" s="144"/>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row>
    <row r="796" ht="15.75" customHeight="1">
      <c r="A796" s="144"/>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row>
    <row r="797" ht="15.75" customHeight="1">
      <c r="A797" s="144"/>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row>
    <row r="798" ht="15.75" customHeight="1">
      <c r="A798" s="144"/>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row>
    <row r="799" ht="15.75" customHeight="1">
      <c r="A799" s="144"/>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row>
    <row r="800" ht="15.75" customHeight="1">
      <c r="A800" s="144"/>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row>
    <row r="801" ht="15.75" customHeight="1">
      <c r="A801" s="144"/>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row>
    <row r="802" ht="15.75" customHeight="1">
      <c r="A802" s="144"/>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row>
    <row r="803" ht="15.75" customHeight="1">
      <c r="A803" s="144"/>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row>
    <row r="804" ht="15.75" customHeight="1">
      <c r="A804" s="144"/>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row>
    <row r="805" ht="15.75" customHeight="1">
      <c r="A805" s="144"/>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row>
    <row r="806" ht="15.75" customHeight="1">
      <c r="A806" s="144"/>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row>
    <row r="807" ht="15.75" customHeight="1">
      <c r="A807" s="144"/>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row>
    <row r="808" ht="15.75" customHeight="1">
      <c r="A808" s="144"/>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row>
    <row r="809" ht="15.75" customHeight="1">
      <c r="A809" s="144"/>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row>
    <row r="810" ht="15.75" customHeight="1">
      <c r="A810" s="144"/>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row>
    <row r="811" ht="15.75" customHeight="1">
      <c r="A811" s="144"/>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row>
    <row r="812" ht="15.75" customHeight="1">
      <c r="A812" s="144"/>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row>
    <row r="813" ht="15.75" customHeight="1">
      <c r="A813" s="144"/>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row>
    <row r="814" ht="15.75" customHeight="1">
      <c r="A814" s="144"/>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row>
    <row r="815" ht="15.75" customHeight="1">
      <c r="A815" s="144"/>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row>
    <row r="816" ht="15.75" customHeight="1">
      <c r="A816" s="144"/>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row>
    <row r="817" ht="15.75" customHeight="1">
      <c r="A817" s="144"/>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row>
    <row r="818" ht="15.75" customHeight="1">
      <c r="A818" s="144"/>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row>
    <row r="819" ht="15.75" customHeight="1">
      <c r="A819" s="144"/>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row>
    <row r="820" ht="15.75" customHeight="1">
      <c r="A820" s="144"/>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row>
    <row r="821" ht="15.75" customHeight="1">
      <c r="A821" s="144"/>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row>
    <row r="822" ht="15.75" customHeight="1">
      <c r="A822" s="144"/>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row>
    <row r="823" ht="15.75" customHeight="1">
      <c r="A823" s="144"/>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row>
    <row r="824" ht="15.75" customHeight="1">
      <c r="A824" s="144"/>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row>
    <row r="825" ht="15.75" customHeight="1">
      <c r="A825" s="144"/>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row>
    <row r="826" ht="15.75" customHeight="1">
      <c r="A826" s="144"/>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row>
    <row r="827" ht="15.75" customHeight="1">
      <c r="A827" s="144"/>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row>
    <row r="828" ht="15.75" customHeight="1">
      <c r="A828" s="144"/>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row>
    <row r="829" ht="15.75" customHeight="1">
      <c r="A829" s="144"/>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row>
    <row r="830" ht="15.75" customHeight="1">
      <c r="A830" s="144"/>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row>
    <row r="831" ht="15.75" customHeight="1">
      <c r="A831" s="144"/>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row>
    <row r="832" ht="15.75" customHeight="1">
      <c r="A832" s="144"/>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row>
    <row r="833" ht="15.75" customHeight="1">
      <c r="A833" s="144"/>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row>
    <row r="834" ht="15.75" customHeight="1">
      <c r="A834" s="144"/>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row>
    <row r="835" ht="15.75" customHeight="1">
      <c r="A835" s="144"/>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row>
    <row r="836" ht="15.75" customHeight="1">
      <c r="A836" s="144"/>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row>
    <row r="837" ht="15.75" customHeight="1">
      <c r="A837" s="144"/>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row>
    <row r="838" ht="15.75" customHeight="1">
      <c r="A838" s="144"/>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row>
    <row r="839" ht="15.75" customHeight="1">
      <c r="A839" s="144"/>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row>
    <row r="840" ht="15.75" customHeight="1">
      <c r="A840" s="144"/>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row>
    <row r="841" ht="15.75" customHeight="1">
      <c r="A841" s="144"/>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row>
    <row r="842" ht="15.75" customHeight="1">
      <c r="A842" s="144"/>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row>
    <row r="843" ht="15.75" customHeight="1">
      <c r="A843" s="144"/>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row>
    <row r="844" ht="15.75" customHeight="1">
      <c r="A844" s="144"/>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row>
    <row r="845" ht="15.75" customHeight="1">
      <c r="A845" s="144"/>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row>
    <row r="846" ht="15.75" customHeight="1">
      <c r="A846" s="144"/>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row>
    <row r="847" ht="15.75" customHeight="1">
      <c r="A847" s="144"/>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row>
    <row r="848" ht="15.75" customHeight="1">
      <c r="A848" s="144"/>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row>
    <row r="849" ht="15.75" customHeight="1">
      <c r="A849" s="144"/>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row>
    <row r="850" ht="15.75" customHeight="1">
      <c r="A850" s="144"/>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row>
    <row r="851" ht="15.75" customHeight="1">
      <c r="A851" s="144"/>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row>
    <row r="852" ht="15.75" customHeight="1">
      <c r="A852" s="144"/>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row>
    <row r="853" ht="15.75" customHeight="1">
      <c r="A853" s="144"/>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row>
    <row r="854" ht="15.75" customHeight="1">
      <c r="A854" s="144"/>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row>
    <row r="855" ht="15.75" customHeight="1">
      <c r="A855" s="144"/>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row>
    <row r="856" ht="15.75" customHeight="1">
      <c r="A856" s="144"/>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row>
    <row r="857" ht="15.75" customHeight="1">
      <c r="A857" s="144"/>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row>
    <row r="858" ht="15.75" customHeight="1">
      <c r="A858" s="144"/>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row>
    <row r="859" ht="15.75" customHeight="1">
      <c r="A859" s="144"/>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row>
    <row r="860" ht="15.75" customHeight="1">
      <c r="A860" s="144"/>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row>
    <row r="861" ht="15.75" customHeight="1">
      <c r="A861" s="144"/>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row>
    <row r="862" ht="15.75" customHeight="1">
      <c r="A862" s="144"/>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row>
    <row r="863" ht="15.75" customHeight="1">
      <c r="A863" s="144"/>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row>
    <row r="864" ht="15.75" customHeight="1">
      <c r="A864" s="144"/>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row>
    <row r="865" ht="15.75" customHeight="1">
      <c r="A865" s="144"/>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row>
    <row r="866" ht="15.75" customHeight="1">
      <c r="A866" s="144"/>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row>
    <row r="867" ht="15.75" customHeight="1">
      <c r="A867" s="144"/>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row>
    <row r="868" ht="15.75" customHeight="1">
      <c r="A868" s="144"/>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row>
    <row r="869" ht="15.75" customHeight="1">
      <c r="A869" s="144"/>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row>
    <row r="870" ht="15.75" customHeight="1">
      <c r="A870" s="144"/>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row>
    <row r="871" ht="15.75" customHeight="1">
      <c r="A871" s="144"/>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row>
    <row r="872" ht="15.75" customHeight="1">
      <c r="A872" s="144"/>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row>
    <row r="873" ht="15.75" customHeight="1">
      <c r="A873" s="144"/>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row>
    <row r="874" ht="15.75" customHeight="1">
      <c r="A874" s="144"/>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row>
    <row r="875" ht="15.75" customHeight="1">
      <c r="A875" s="144"/>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row>
    <row r="876" ht="15.75" customHeight="1">
      <c r="A876" s="144"/>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row>
    <row r="877" ht="15.75" customHeight="1">
      <c r="A877" s="144"/>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row>
    <row r="878" ht="15.75" customHeight="1">
      <c r="A878" s="144"/>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row>
    <row r="879" ht="15.75" customHeight="1">
      <c r="A879" s="144"/>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row>
    <row r="880" ht="15.75" customHeight="1">
      <c r="A880" s="144"/>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row>
    <row r="881" ht="15.75" customHeight="1">
      <c r="A881" s="144"/>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row>
    <row r="882" ht="15.75" customHeight="1">
      <c r="A882" s="144"/>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row>
    <row r="883" ht="15.75" customHeight="1">
      <c r="A883" s="144"/>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row>
    <row r="884" ht="15.75" customHeight="1">
      <c r="A884" s="144"/>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row>
    <row r="885" ht="15.75" customHeight="1">
      <c r="A885" s="144"/>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row>
    <row r="886" ht="15.75" customHeight="1">
      <c r="A886" s="144"/>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row>
    <row r="887" ht="15.75" customHeight="1">
      <c r="A887" s="144"/>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row>
    <row r="888" ht="15.75" customHeight="1">
      <c r="A888" s="144"/>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row>
    <row r="889" ht="15.75" customHeight="1">
      <c r="A889" s="144"/>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row>
    <row r="890" ht="15.75" customHeight="1">
      <c r="A890" s="144"/>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row>
    <row r="891" ht="15.75" customHeight="1">
      <c r="A891" s="144"/>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row>
    <row r="892" ht="15.75" customHeight="1">
      <c r="A892" s="144"/>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row>
    <row r="893" ht="15.75" customHeight="1">
      <c r="A893" s="144"/>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row>
    <row r="894" ht="15.75" customHeight="1">
      <c r="A894" s="144"/>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row>
    <row r="895" ht="15.75" customHeight="1">
      <c r="A895" s="144"/>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row>
    <row r="896" ht="15.75" customHeight="1">
      <c r="A896" s="144"/>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row>
    <row r="897" ht="15.75" customHeight="1">
      <c r="A897" s="144"/>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row>
    <row r="898" ht="15.75" customHeight="1">
      <c r="A898" s="144"/>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row>
    <row r="899" ht="15.75" customHeight="1">
      <c r="A899" s="144"/>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row>
    <row r="900" ht="15.75" customHeight="1">
      <c r="A900" s="144"/>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row>
    <row r="901" ht="15.75" customHeight="1">
      <c r="A901" s="144"/>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row>
    <row r="902" ht="15.75" customHeight="1">
      <c r="A902" s="144"/>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row>
    <row r="903" ht="15.75" customHeight="1">
      <c r="A903" s="144"/>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row>
    <row r="904" ht="15.75" customHeight="1">
      <c r="A904" s="144"/>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row>
    <row r="905" ht="15.75" customHeight="1">
      <c r="A905" s="144"/>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row>
    <row r="906" ht="15.75" customHeight="1">
      <c r="A906" s="144"/>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row>
    <row r="907" ht="15.75" customHeight="1">
      <c r="A907" s="144"/>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row>
    <row r="908" ht="15.75" customHeight="1">
      <c r="A908" s="144"/>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row>
    <row r="909" ht="15.75" customHeight="1">
      <c r="A909" s="144"/>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row>
    <row r="910" ht="15.75" customHeight="1">
      <c r="A910" s="144"/>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row>
    <row r="911" ht="15.75" customHeight="1">
      <c r="A911" s="144"/>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row>
    <row r="912" ht="15.75" customHeight="1">
      <c r="A912" s="144"/>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row>
    <row r="913" ht="15.75" customHeight="1">
      <c r="A913" s="144"/>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row>
    <row r="914" ht="15.75" customHeight="1">
      <c r="A914" s="144"/>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row>
    <row r="915" ht="15.75" customHeight="1">
      <c r="A915" s="144"/>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row>
    <row r="916" ht="15.75" customHeight="1">
      <c r="A916" s="144"/>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row>
    <row r="917" ht="15.75" customHeight="1">
      <c r="A917" s="144"/>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row>
    <row r="918" ht="15.75" customHeight="1">
      <c r="A918" s="144"/>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row>
    <row r="919" ht="15.75" customHeight="1">
      <c r="A919" s="144"/>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row>
    <row r="920" ht="15.75" customHeight="1">
      <c r="A920" s="144"/>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row>
    <row r="921" ht="15.75" customHeight="1">
      <c r="A921" s="144"/>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row>
    <row r="922" ht="15.75" customHeight="1">
      <c r="A922" s="144"/>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row>
    <row r="923" ht="15.75" customHeight="1">
      <c r="A923" s="144"/>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row>
    <row r="924" ht="15.75" customHeight="1">
      <c r="A924" s="144"/>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row>
    <row r="925" ht="15.75" customHeight="1">
      <c r="A925" s="144"/>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row>
    <row r="926" ht="15.75" customHeight="1">
      <c r="A926" s="144"/>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row>
    <row r="927" ht="15.75" customHeight="1">
      <c r="A927" s="144"/>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row>
    <row r="928" ht="15.75" customHeight="1">
      <c r="A928" s="144"/>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row>
    <row r="929" ht="15.75" customHeight="1">
      <c r="A929" s="144"/>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row>
    <row r="930" ht="15.75" customHeight="1">
      <c r="A930" s="144"/>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row>
    <row r="931" ht="15.75" customHeight="1">
      <c r="A931" s="144"/>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row>
    <row r="932" ht="15.75" customHeight="1">
      <c r="A932" s="144"/>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row>
    <row r="933" ht="15.75" customHeight="1">
      <c r="A933" s="144"/>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row>
    <row r="934" ht="15.75" customHeight="1">
      <c r="A934" s="144"/>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row>
    <row r="935" ht="15.75" customHeight="1">
      <c r="A935" s="144"/>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row>
    <row r="936" ht="15.75" customHeight="1">
      <c r="A936" s="144"/>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row>
    <row r="937" ht="15.75" customHeight="1">
      <c r="A937" s="144"/>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row>
    <row r="938" ht="15.75" customHeight="1">
      <c r="A938" s="144"/>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row>
    <row r="939" ht="15.75" customHeight="1">
      <c r="A939" s="144"/>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row>
    <row r="940" ht="15.75" customHeight="1">
      <c r="A940" s="144"/>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row>
    <row r="941" ht="15.75" customHeight="1">
      <c r="A941" s="144"/>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row>
    <row r="942" ht="15.75" customHeight="1">
      <c r="A942" s="144"/>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row>
    <row r="943" ht="15.75" customHeight="1">
      <c r="A943" s="144"/>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row>
    <row r="944" ht="15.75" customHeight="1">
      <c r="A944" s="144"/>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row>
    <row r="945" ht="15.75" customHeight="1">
      <c r="A945" s="144"/>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row>
    <row r="946" ht="15.75" customHeight="1">
      <c r="A946" s="144"/>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row>
    <row r="947" ht="15.75" customHeight="1">
      <c r="A947" s="144"/>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row>
    <row r="948" ht="15.75" customHeight="1">
      <c r="A948" s="144"/>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row>
    <row r="949" ht="15.75" customHeight="1">
      <c r="A949" s="144"/>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row>
    <row r="950" ht="15.75" customHeight="1">
      <c r="A950" s="144"/>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row>
    <row r="951" ht="15.75" customHeight="1">
      <c r="A951" s="144"/>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row>
    <row r="952" ht="15.75" customHeight="1">
      <c r="A952" s="144"/>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row>
    <row r="953" ht="15.75" customHeight="1">
      <c r="A953" s="144"/>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row>
    <row r="954" ht="15.75" customHeight="1">
      <c r="A954" s="144"/>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row>
    <row r="955" ht="15.75" customHeight="1">
      <c r="A955" s="144"/>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row>
    <row r="956" ht="15.75" customHeight="1">
      <c r="A956" s="144"/>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row>
    <row r="957" ht="15.75" customHeight="1">
      <c r="A957" s="144"/>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row>
    <row r="958" ht="15.75" customHeight="1">
      <c r="A958" s="144"/>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row>
    <row r="959" ht="15.75" customHeight="1">
      <c r="A959" s="144"/>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row>
    <row r="960" ht="15.75" customHeight="1">
      <c r="A960" s="144"/>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row>
    <row r="961" ht="15.75" customHeight="1">
      <c r="A961" s="144"/>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row>
    <row r="962" ht="15.75" customHeight="1">
      <c r="A962" s="144"/>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row>
    <row r="963" ht="15.75" customHeight="1">
      <c r="A963" s="144"/>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row>
    <row r="964" ht="15.75" customHeight="1">
      <c r="A964" s="144"/>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row>
    <row r="965" ht="15.75" customHeight="1">
      <c r="A965" s="144"/>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row>
    <row r="966" ht="15.75" customHeight="1">
      <c r="A966" s="144"/>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row>
    <row r="967" ht="15.75" customHeight="1">
      <c r="A967" s="144"/>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row>
    <row r="968" ht="15.75" customHeight="1">
      <c r="A968" s="144"/>
      <c r="B968" s="139"/>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row>
    <row r="969" ht="15.75" customHeight="1">
      <c r="A969" s="144"/>
      <c r="B969" s="139"/>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row>
    <row r="970" ht="15.75" customHeight="1">
      <c r="A970" s="144"/>
      <c r="B970" s="139"/>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row>
    <row r="971" ht="15.75" customHeight="1">
      <c r="A971" s="144"/>
      <c r="B971" s="139"/>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row>
    <row r="972" ht="15.75" customHeight="1">
      <c r="A972" s="144"/>
      <c r="B972" s="139"/>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row>
    <row r="973" ht="15.75" customHeight="1">
      <c r="A973" s="144"/>
      <c r="B973" s="139"/>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row>
    <row r="974" ht="15.75" customHeight="1">
      <c r="A974" s="144"/>
      <c r="B974" s="139"/>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row>
    <row r="975" ht="15.75" customHeight="1">
      <c r="A975" s="144"/>
      <c r="B975" s="139"/>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row>
    <row r="976" ht="15.75" customHeight="1">
      <c r="A976" s="144"/>
      <c r="B976" s="139"/>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row>
    <row r="977" ht="15.75" customHeight="1">
      <c r="A977" s="144"/>
      <c r="B977" s="139"/>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row>
    <row r="978" ht="15.75" customHeight="1">
      <c r="A978" s="144"/>
      <c r="B978" s="139"/>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row>
    <row r="979" ht="15.75" customHeight="1">
      <c r="A979" s="144"/>
      <c r="B979" s="139"/>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row>
    <row r="980" ht="15.75" customHeight="1">
      <c r="A980" s="144"/>
      <c r="B980" s="139"/>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row>
    <row r="981" ht="15.75" customHeight="1">
      <c r="A981" s="144"/>
      <c r="B981" s="139"/>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row>
    <row r="982" ht="15.75" customHeight="1">
      <c r="A982" s="144"/>
      <c r="B982" s="139"/>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row>
    <row r="983" ht="15.75" customHeight="1">
      <c r="A983" s="144"/>
      <c r="B983" s="139"/>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row>
    <row r="984" ht="15.75" customHeight="1">
      <c r="A984" s="144"/>
      <c r="B984" s="139"/>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row>
    <row r="985" ht="15.75" customHeight="1">
      <c r="A985" s="144"/>
      <c r="B985" s="139"/>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row>
    <row r="986" ht="15.75" customHeight="1">
      <c r="A986" s="144"/>
      <c r="B986" s="139"/>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row>
    <row r="987" ht="15.75" customHeight="1">
      <c r="A987" s="144"/>
      <c r="B987" s="139"/>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row>
    <row r="988" ht="15.75" customHeight="1">
      <c r="A988" s="144"/>
      <c r="B988" s="139"/>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row>
    <row r="989" ht="15.75" customHeight="1">
      <c r="A989" s="144"/>
      <c r="B989" s="139"/>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row>
    <row r="990" ht="15.75" customHeight="1">
      <c r="A990" s="144"/>
      <c r="B990" s="139"/>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row>
    <row r="991" ht="15.75" customHeight="1">
      <c r="A991" s="144"/>
      <c r="B991" s="139"/>
      <c r="C991" s="139"/>
      <c r="D991" s="139"/>
      <c r="E991" s="139"/>
      <c r="F991" s="139"/>
      <c r="G991" s="139"/>
      <c r="H991" s="139"/>
      <c r="I991" s="139"/>
      <c r="J991" s="139"/>
      <c r="K991" s="139"/>
      <c r="L991" s="139"/>
      <c r="M991" s="139"/>
      <c r="N991" s="139"/>
      <c r="O991" s="139"/>
      <c r="P991" s="139"/>
      <c r="Q991" s="139"/>
      <c r="R991" s="139"/>
      <c r="S991" s="139"/>
      <c r="T991" s="139"/>
      <c r="U991" s="139"/>
      <c r="V991" s="139"/>
      <c r="W991" s="139"/>
      <c r="X991" s="139"/>
      <c r="Y991" s="139"/>
      <c r="Z991" s="139"/>
    </row>
    <row r="992" ht="15.75" customHeight="1">
      <c r="A992" s="144"/>
      <c r="B992" s="139"/>
      <c r="C992" s="139"/>
      <c r="D992" s="139"/>
      <c r="E992" s="139"/>
      <c r="F992" s="139"/>
      <c r="G992" s="139"/>
      <c r="H992" s="139"/>
      <c r="I992" s="139"/>
      <c r="J992" s="139"/>
      <c r="K992" s="139"/>
      <c r="L992" s="139"/>
      <c r="M992" s="139"/>
      <c r="N992" s="139"/>
      <c r="O992" s="139"/>
      <c r="P992" s="139"/>
      <c r="Q992" s="139"/>
      <c r="R992" s="139"/>
      <c r="S992" s="139"/>
      <c r="T992" s="139"/>
      <c r="U992" s="139"/>
      <c r="V992" s="139"/>
      <c r="W992" s="139"/>
      <c r="X992" s="139"/>
      <c r="Y992" s="139"/>
      <c r="Z992" s="139"/>
    </row>
    <row r="993" ht="15.75" customHeight="1">
      <c r="A993" s="144"/>
      <c r="B993" s="139"/>
      <c r="C993" s="139"/>
      <c r="D993" s="139"/>
      <c r="E993" s="139"/>
      <c r="F993" s="139"/>
      <c r="G993" s="139"/>
      <c r="H993" s="139"/>
      <c r="I993" s="139"/>
      <c r="J993" s="139"/>
      <c r="K993" s="139"/>
      <c r="L993" s="139"/>
      <c r="M993" s="139"/>
      <c r="N993" s="139"/>
      <c r="O993" s="139"/>
      <c r="P993" s="139"/>
      <c r="Q993" s="139"/>
      <c r="R993" s="139"/>
      <c r="S993" s="139"/>
      <c r="T993" s="139"/>
      <c r="U993" s="139"/>
      <c r="V993" s="139"/>
      <c r="W993" s="139"/>
      <c r="X993" s="139"/>
      <c r="Y993" s="139"/>
      <c r="Z993" s="139"/>
    </row>
    <row r="994" ht="15.75" customHeight="1">
      <c r="A994" s="144"/>
      <c r="B994" s="139"/>
      <c r="C994" s="139"/>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row>
    <row r="995" ht="15.75" customHeight="1">
      <c r="A995" s="144"/>
      <c r="B995" s="139"/>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row>
    <row r="996" ht="15.75" customHeight="1">
      <c r="A996" s="144"/>
      <c r="B996" s="139"/>
      <c r="C996" s="139"/>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row>
    <row r="997" ht="15.75" customHeight="1">
      <c r="A997" s="144"/>
      <c r="B997" s="139"/>
      <c r="C997" s="139"/>
      <c r="D997" s="139"/>
      <c r="E997" s="139"/>
      <c r="F997" s="139"/>
      <c r="G997" s="139"/>
      <c r="H997" s="139"/>
      <c r="I997" s="139"/>
      <c r="J997" s="139"/>
      <c r="K997" s="139"/>
      <c r="L997" s="139"/>
      <c r="M997" s="139"/>
      <c r="N997" s="139"/>
      <c r="O997" s="139"/>
      <c r="P997" s="139"/>
      <c r="Q997" s="139"/>
      <c r="R997" s="139"/>
      <c r="S997" s="139"/>
      <c r="T997" s="139"/>
      <c r="U997" s="139"/>
      <c r="V997" s="139"/>
      <c r="W997" s="139"/>
      <c r="X997" s="139"/>
      <c r="Y997" s="139"/>
      <c r="Z997" s="139"/>
    </row>
    <row r="998" ht="15.75" customHeight="1">
      <c r="A998" s="144"/>
      <c r="B998" s="139"/>
      <c r="C998" s="139"/>
      <c r="D998" s="139"/>
      <c r="E998" s="139"/>
      <c r="F998" s="139"/>
      <c r="G998" s="139"/>
      <c r="H998" s="139"/>
      <c r="I998" s="139"/>
      <c r="J998" s="139"/>
      <c r="K998" s="139"/>
      <c r="L998" s="139"/>
      <c r="M998" s="139"/>
      <c r="N998" s="139"/>
      <c r="O998" s="139"/>
      <c r="P998" s="139"/>
      <c r="Q998" s="139"/>
      <c r="R998" s="139"/>
      <c r="S998" s="139"/>
      <c r="T998" s="139"/>
      <c r="U998" s="139"/>
      <c r="V998" s="139"/>
      <c r="W998" s="139"/>
      <c r="X998" s="139"/>
      <c r="Y998" s="139"/>
      <c r="Z998" s="139"/>
    </row>
    <row r="999" ht="15.75" customHeight="1">
      <c r="A999" s="144"/>
      <c r="B999" s="139"/>
      <c r="C999" s="139"/>
      <c r="D999" s="139"/>
      <c r="E999" s="139"/>
      <c r="F999" s="139"/>
      <c r="G999" s="139"/>
      <c r="H999" s="139"/>
      <c r="I999" s="139"/>
      <c r="J999" s="139"/>
      <c r="K999" s="139"/>
      <c r="L999" s="139"/>
      <c r="M999" s="139"/>
      <c r="N999" s="139"/>
      <c r="O999" s="139"/>
      <c r="P999" s="139"/>
      <c r="Q999" s="139"/>
      <c r="R999" s="139"/>
      <c r="S999" s="139"/>
      <c r="T999" s="139"/>
      <c r="U999" s="139"/>
      <c r="V999" s="139"/>
      <c r="W999" s="139"/>
      <c r="X999" s="139"/>
      <c r="Y999" s="139"/>
      <c r="Z999" s="139"/>
    </row>
    <row r="1000" ht="15.75" customHeight="1">
      <c r="A1000" s="144"/>
      <c r="B1000" s="139"/>
      <c r="C1000" s="139"/>
      <c r="D1000" s="139"/>
      <c r="E1000" s="139"/>
      <c r="F1000" s="139"/>
      <c r="G1000" s="139"/>
      <c r="H1000" s="139"/>
      <c r="I1000" s="139"/>
      <c r="J1000" s="139"/>
      <c r="K1000" s="139"/>
      <c r="L1000" s="139"/>
      <c r="M1000" s="139"/>
      <c r="N1000" s="139"/>
      <c r="O1000" s="139"/>
      <c r="P1000" s="139"/>
      <c r="Q1000" s="139"/>
      <c r="R1000" s="139"/>
      <c r="S1000" s="139"/>
      <c r="T1000" s="139"/>
      <c r="U1000" s="139"/>
      <c r="V1000" s="139"/>
      <c r="W1000" s="139"/>
      <c r="X1000" s="139"/>
      <c r="Y1000" s="139"/>
      <c r="Z1000" s="139"/>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