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nas1\HOME\Control Interno\VIGENCIA 2019\INFORMES DE LEY\EXTERNOS\LEY 1474 DE 2011 ESTATUTO ANTICORRUPCION\PLAN ANTICORRUPCION\"/>
    </mc:Choice>
  </mc:AlternateContent>
  <bookViews>
    <workbookView xWindow="0" yWindow="0" windowWidth="24000" windowHeight="9735"/>
  </bookViews>
  <sheets>
    <sheet name="AVANCE 31122018 " sheetId="1" r:id="rId1"/>
    <sheet name="C2 TRAMITES " sheetId="2" r:id="rId2"/>
    <sheet name="Hoja1" sheetId="3" r:id="rId3"/>
  </sheets>
  <calcPr calcId="152511"/>
</workbook>
</file>

<file path=xl/calcChain.xml><?xml version="1.0" encoding="utf-8"?>
<calcChain xmlns="http://schemas.openxmlformats.org/spreadsheetml/2006/main">
  <c r="K46" i="1" l="1"/>
  <c r="K12" i="1"/>
  <c r="K62" i="1" l="1"/>
  <c r="K63" i="1"/>
  <c r="K64" i="1"/>
  <c r="K65" i="1"/>
  <c r="K66" i="1"/>
  <c r="K54" i="1"/>
  <c r="K56" i="1" s="1"/>
  <c r="K26" i="1"/>
  <c r="K25" i="1"/>
  <c r="K24" i="1"/>
  <c r="K23" i="1"/>
  <c r="K22" i="1"/>
  <c r="K67" i="1" l="1"/>
  <c r="K27" i="1"/>
  <c r="H51" i="1"/>
  <c r="H43" i="1"/>
  <c r="H32" i="1"/>
  <c r="H31" i="1"/>
  <c r="L8" i="2" l="1"/>
  <c r="N8" i="2"/>
  <c r="K16" i="1" s="1"/>
  <c r="K68" i="1" s="1"/>
  <c r="K70" i="1" l="1"/>
</calcChain>
</file>

<file path=xl/comments1.xml><?xml version="1.0" encoding="utf-8"?>
<comments xmlns="http://schemas.openxmlformats.org/spreadsheetml/2006/main">
  <authors>
    <author/>
  </authors>
  <commentList>
    <comment ref="H6"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6"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15"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2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5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<sst xmlns="http://schemas.openxmlformats.org/spreadsheetml/2006/main" count="492" uniqueCount="321">
  <si>
    <t>Plan Anticorrupción y de Atención al Ciudadano - Vigencia 2018</t>
  </si>
  <si>
    <t>Plan Anticorrupción y de Atención al Ciudadano - Vigencia 2019 V1</t>
  </si>
  <si>
    <t>Instituto Distrital de Gestión de Riesgos y Cambio Climático</t>
  </si>
  <si>
    <t>SEGUIMIENTO 31/12/2018- OCI</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</si>
  <si>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</si>
  <si>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</si>
  <si>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</si>
  <si>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</si>
  <si>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</si>
  <si>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</si>
  <si>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</si>
  <si>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</si>
  <si>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</si>
  <si>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</si>
  <si>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</si>
  <si>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</si>
  <si>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</si>
  <si>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</si>
  <si>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</si>
  <si>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</si>
  <si>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</si>
  <si>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</si>
  <si>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</si>
  <si>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</si>
  <si>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</si>
  <si>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</si>
  <si>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</si>
  <si>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</si>
  <si>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</si>
  <si>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</si>
  <si>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</si>
  <si>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</si>
  <si>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</si>
  <si>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</si>
  <si>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</si>
  <si>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</si>
  <si>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</si>
  <si>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</si>
  <si>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</si>
  <si>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</si>
  <si>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</si>
  <si>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</si>
  <si>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</si>
  <si>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</si>
  <si>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</si>
  <si>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</si>
  <si>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</si>
  <si>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</si>
  <si>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</si>
  <si>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</si>
  <si>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</si>
  <si>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</si>
  <si>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</si>
  <si>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</si>
  <si>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</si>
  <si>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</si>
  <si>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</si>
  <si>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</si>
  <si>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</si>
  <si>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</si>
  <si>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</si>
  <si>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</si>
  <si>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</si>
  <si>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</si>
  <si>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</si>
  <si>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</si>
  <si>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</si>
  <si>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</si>
  <si>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</si>
  <si>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</si>
  <si>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</si>
  <si>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</si>
  <si>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</si>
  <si>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</si>
  <si>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</si>
  <si>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</si>
  <si>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</si>
  <si>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</si>
  <si>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</si>
  <si>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</si>
  <si>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</si>
  <si>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</si>
  <si>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</si>
  <si>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</si>
  <si>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</si>
  <si>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</si>
  <si>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</si>
  <si>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</si>
  <si>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</si>
  <si>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</si>
  <si>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</si>
  <si>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</si>
  <si>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</si>
  <si>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</si>
  <si>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</si>
  <si>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</si>
  <si>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</si>
  <si>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</si>
  <si>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Oficina TICS Oficina Asesora de Comunicacions 
Atención al ciudadnao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</si>
  <si>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</si>
  <si>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</si>
  <si>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</si>
  <si>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</si>
  <si>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</si>
  <si>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TICS- Oficina Asesora de Comunicaciones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</si>
  <si>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</si>
  <si>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</si>
  <si>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</si>
  <si>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</si>
  <si>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</si>
  <si>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</si>
  <si>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</si>
  <si>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</si>
  <si>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</si>
  <si>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</si>
  <si>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</si>
  <si>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</si>
  <si>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</si>
  <si>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</si>
  <si>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</si>
  <si>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</si>
  <si>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</si>
  <si>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</si>
  <si>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</si>
  <si>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</si>
  <si>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</si>
  <si>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</si>
  <si>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</si>
  <si>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</si>
  <si>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</si>
  <si>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</si>
  <si>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</si>
  <si>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</si>
  <si>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</si>
  <si>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</si>
  <si>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</si>
  <si>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</si>
  <si>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</si>
  <si>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</si>
  <si>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</si>
  <si>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</si>
  <si>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</si>
  <si>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</si>
  <si>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</si>
  <si>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</si>
  <si>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</si>
  <si>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</si>
  <si>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Elaborado por:</t>
  </si>
  <si>
    <t>Profesional Oficina de Control Interno</t>
  </si>
  <si>
    <t xml:space="preserve">Revisado por: </t>
  </si>
  <si>
    <t>Jefe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</si>
  <si>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</si>
  <si>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</si>
  <si>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</si>
  <si>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</si>
  <si>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</si>
  <si>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Oficina TICS Oficina Asesora de Comunicacions 
Atención al ciudadano</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</si>
  <si>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</si>
  <si>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</si>
  <si>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</si>
  <si>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</si>
  <si>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</si>
  <si>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</si>
  <si>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</si>
  <si>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</si>
  <si>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 xml:space="preserve">Gestión Administrativa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</si>
  <si>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</si>
  <si>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</si>
  <si>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</si>
  <si>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</si>
  <si>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</si>
  <si>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</si>
  <si>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</si>
  <si>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</si>
  <si>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</si>
  <si>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</si>
  <si>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</si>
  <si>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</si>
  <si>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</si>
  <si>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</si>
  <si>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</si>
  <si>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</si>
  <si>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</si>
  <si>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</si>
  <si>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</si>
  <si>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</si>
  <si>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</si>
  <si>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</si>
  <si>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</si>
  <si>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</si>
  <si>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</si>
  <si>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</si>
  <si>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</si>
  <si>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</si>
  <si>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</si>
  <si>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</si>
  <si>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</si>
  <si>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</si>
  <si>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</si>
  <si>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</si>
  <si>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</si>
  <si>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</si>
  <si>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</si>
  <si>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</si>
  <si>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</si>
  <si>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</si>
  <si>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</si>
  <si>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</si>
  <si>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</si>
  <si>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</si>
  <si>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</si>
  <si>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</si>
  <si>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</si>
  <si>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</si>
  <si>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</si>
  <si>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</si>
  <si>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</si>
  <si>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</si>
  <si>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</si>
  <si>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</si>
  <si>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</si>
  <si>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</si>
  <si>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</si>
  <si>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</si>
  <si>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</si>
  <si>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</si>
  <si>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</si>
  <si>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</si>
  <si>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</si>
  <si>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</si>
  <si>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</si>
  <si>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</si>
  <si>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</si>
  <si>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</si>
  <si>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</si>
  <si>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</si>
  <si>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</si>
  <si>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</si>
  <si>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</si>
  <si>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</si>
  <si>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</si>
  <si>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</si>
  <si>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</si>
  <si>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31/01/2019 a 31/12/2019</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</si>
  <si>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</si>
  <si>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21/01/2019 hasta 21/12/2019</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</si>
  <si>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</si>
  <si>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Se tiene  finalizado el módulo para consulta de condiciones de amenaza para sectores específicos del Distrito Capital.
Particularmente, 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Estos procedimientos se terminaron de construir.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</si>
  <si>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</si>
  <si>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Evidencia Seguimiento OCI</t>
  </si>
  <si>
    <t xml:space="preserve">Descripción del Seguimiento </t>
  </si>
  <si>
    <t>Lilia Carolina Ibarra Romero</t>
  </si>
  <si>
    <t>Diana Karina Ruiz Perilla</t>
  </si>
  <si>
    <t>Por parte del área de infraestructura de la oficina TIC, se esta realizando un estudio de posibles alternativas tecnológicas de las cuales ya se cuenta con una propuesta económica la cual será remitida a la subdirección corporativa la segunda semana de mayo</t>
  </si>
  <si>
    <t>Se realizó la instalación el pasado mes de febrero en las maquinas indicadas: Lucia Rodríguez
- Yazmin Nieto - Marco Tulio Bohórquez - Narda C Natagaima.
- Paraíso Mirador de Ciudad Bolívar</t>
  </si>
  <si>
    <t>A través de correo electrónico de fecha 30 de abril de 2019, se solicitó al Jefe de la Oficina de Planeación la modificación de la fecha programada para el cumplimiento de esta actividad, teniendo en cuenta lo siguiente  : 
"Debido a la variación del personal que ha tenido la Oficina Asesora Jurídica en estos últimos meses,  no he contado con el personal idoneo para hacer este tipo de labores y es necesario de acuerdo con los perfiles y objetos de contrato reasignarlos  para su elaboración
Igualmente le manifiesto que, el valor de las copias y costos de reproducción debe ser establecido por el Subdirección Corporativa que evalúa el valor a cobrar por dichos servicios por lo que estoy copiando este mensaje a la Dra. MÓNICA RUBIO ARENAS  Subdirectora para que en conjunto se proyecte la Resolución que requieren y se establezca los costos a cobrar".</t>
  </si>
  <si>
    <t>Mediante comunicacion Interna 2019IE1965 del 24 de abril de 2019, se remitio  a la Subdireccón Corporativa y Asuntos Disciplinarios solicitud de disponibilidad presupuestal para la implementacion de un sistema presencial estadistico de medición de tiempo de espera y satisfacción  en el canal presencial. 
Se solicito tres cotizaciones  las empresas Electronika, Deb Media, Tecnoturnos.</t>
  </si>
  <si>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</si>
  <si>
    <t>Se solicitó mediante correo electrónico de de información sobre los servicios, requisitos, fechas y valor para capacitaciones en Lengua de señas. Igualmente se recibieron dos (2) cotizaciones por parte de FENASCOL E INSOR los dias 15 de marzo y 30 de abril respectivamente.</t>
  </si>
  <si>
    <t>se realizó inclusión de informacion del tratamiento de peticiones  de periodista en el manual de peticiones ciudadanas publicado en la pagina institucional de la entidad https://issuu.com/fopae/docs/manual_pqrs_v5 página 18</t>
  </si>
  <si>
    <t>Para este periodo se adelantó la tabulación y graficación y de las variables que se tendrán encuenta para la caracterización de los usuarios que se acercan a  solicitar orientación a la oficina de atención al ciudadano, entre ellos se encuentran los siguientes atributos, ciudad de origen, edad poblacional, etnia, tipo de solicitud, calidad requiriente, situación de discapacidad,  canal por el que solicitan la petición.</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</si>
  <si>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</si>
  <si>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</si>
  <si>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N/A para el periodo</t>
  </si>
  <si>
    <t>N/A</t>
  </si>
  <si>
    <t>No hay evance de la acción.</t>
  </si>
  <si>
    <t xml:space="preserve"> Se realiza seguimiento a la matriz de riesgos de corrupción </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</si>
  <si>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</si>
  <si>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</si>
  <si>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</si>
  <si>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El mapa de riesgos de corrupción se encuentra desde el 29 de enero del presente año publicado en la página web en la siguiente ruta:  https://www.idiger.gov.co/politicas-lineamientos-manuales . Además, junto con la Oficina de Planeación se socializó a los servidores públicos por medio de los líderes de cada proceso. La evidencia de la socialización interna son actas con los líderes de proceso de febrero de 2019, que reposan en el archivo de la Oficina de Planeación y envío por correo electrónico a los servidores públicos (se adjunta evidencia del correo enviado)</t>
  </si>
  <si>
    <t>Se está iniciando el estudio de mercado para adelantar el proceso de adecuaciones a los espacios físicos de atención al ciudadano de conformidad con el Diagnóstico establecido en aplicación de la NTC 6047</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</si>
  <si>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</si>
  <si>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r>
      <t xml:space="preserve">La actualización se realizará una vez sean convalidadas las TRD de la entidad por parte del Archivo de Bogotá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t>
    </r>
    <r>
      <rPr>
        <b/>
        <sz val="10"/>
        <color rgb="FF000000"/>
        <rFont val="Calibri"/>
        <family val="2"/>
      </rPr>
      <t xml:space="preserve">Gestión Documental
</t>
    </r>
    <r>
      <rPr>
        <sz val="10"/>
        <color rgb="FF000000"/>
        <rFont val="Calibri"/>
        <family val="2"/>
      </rPr>
      <t xml:space="preserve">No se puede realizar hasta no sea aprobadas las TRD, para lo cual se remitió comunicación al Archivo de Bogotá, quienes son los responsables de la convalidación de estas tablas
</t>
    </r>
    <r>
      <rPr>
        <b/>
        <sz val="10"/>
        <color rgb="FF000000"/>
        <rFont val="Calibri"/>
        <family val="2"/>
      </rPr>
      <t xml:space="preserve">
</t>
    </r>
    <r>
      <rPr>
        <sz val="10"/>
        <color rgb="FF000000"/>
        <rFont val="Calibri"/>
        <family val="2"/>
      </rPr>
      <t>10 de Abril de 2019
Por parte del área de Gestión documental se han realizado las siguientes capacitaciones en el año 2019 a los nuevos funcionarios de la Entidad: 
1. Organización de Archivos 
2.Instrumenos archivísticos 
3.Manejo de la correspondencia en la Entidad y manejo de CORDIS</t>
    </r>
  </si>
  <si>
    <t>La Oficina de Control Interno solicitó mediante correo electrónico remitir a más tardar el día 6 de mayo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</si>
  <si>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Actividad en ejecución</t>
  </si>
  <si>
    <t>No se desdarrolla en la vigencia 2019.</t>
  </si>
  <si>
    <t>Se evidencia Resolución No. 149 del 20 de marzo de 2019, “Por el cual se adopta el Marco de Referencia de Administración del Riesgo del Instituto Distrital de Gestión de Riesgos y Cambio Climático – IDIGER”.</t>
  </si>
  <si>
    <t>Actividad Cumplida</t>
  </si>
  <si>
    <t>Se actualiza y condensa en una única matriz, los riesgos de corrupción de los procesos de la entidad, se socializan mediante correo electrónico a todos los funcionarios de la entidad</t>
  </si>
  <si>
    <t xml:space="preserve">
Se evidencia correo electrónico del día 30 de abril de 2019 enviado por comunicación interna del IDIGER, socializando la Matriz de Riesgos de Corrupción y de Procesos del IDIGER.
</t>
  </si>
  <si>
    <t xml:space="preserve">*Se evidencia barner realizado por el área de comunicaciones donde invitan a la participación en la construcción del Plan Anticorrupción y de Atención al Ciudadano (PAAC 2019) y el mapa de Riesgos de Corrupción, aportes que deben enviar hasta el 29 de enero de 2019.
*Se evidencia correo electrónico del día 30 de abril de 2019 enviado por comunicación interna del IDIGER, socializando la Matriz de Riesgos de Corrupción y de Procesos del IDIGER.
</t>
  </si>
  <si>
    <t>Se evidencia acta de reunión del día 2 de abril de 2019, donde se crea el grupo para establecer la estrategia para la rendición de cuentas. Se evidencia lista de asistencia de seis participantes.</t>
  </si>
  <si>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análisis de requerimientos y desarrollo 
</t>
    </r>
    <r>
      <rPr>
        <b/>
        <sz val="10"/>
        <color rgb="FF000000"/>
        <rFont val="Calibri"/>
        <family val="2"/>
      </rPr>
      <t xml:space="preserve">Atención al Ciudadano
</t>
    </r>
    <r>
      <rPr>
        <sz val="10"/>
        <color rgb="FF000000"/>
        <rFont val="Calibri"/>
        <family val="2"/>
      </rPr>
      <t xml:space="preserve">Mediante comunicacion Interna 2019IE943 de 22 de febrero de 2019,  se envio a  la oficina TIC`s  la solicitud de actualización del módulo de  recepción de PQRS.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 xml:space="preserve">En redes sociales se ha socializado el tema en general por y se evidencia en el siguiente link:  
PQRS:  https://twitter.com/IDIGER/status/1121504704255729664
esta información se va rotando periódicamente durante el mes.
</t>
    </r>
    <r>
      <rPr>
        <b/>
        <sz val="10"/>
        <color rgb="FF000000"/>
        <rFont val="Calibri"/>
        <family val="2"/>
      </rPr>
      <t xml:space="preserve">
</t>
    </r>
  </si>
  <si>
    <r>
      <rPr>
        <b/>
        <sz val="10"/>
        <color rgb="FF000000"/>
        <rFont val="Calibri"/>
        <family val="2"/>
      </rPr>
      <t>Tecnologías de la Información y la Comunicación (TICS)</t>
    </r>
    <r>
      <rPr>
        <sz val="10"/>
        <color rgb="FF000000"/>
        <rFont val="Calibri"/>
        <family val="2"/>
      </rPr>
      <t xml:space="preserve">
Se dio viabilidad de desarrollo por parte de la dirección, se encuentra en fase de analisis para definición de requerimientos
</t>
    </r>
    <r>
      <rPr>
        <b/>
        <sz val="10"/>
        <color rgb="FF000000"/>
        <rFont val="Calibri"/>
        <family val="2"/>
      </rPr>
      <t xml:space="preserve">Atención al Ciudadano
</t>
    </r>
    <r>
      <rPr>
        <sz val="10"/>
        <color rgb="FF000000"/>
        <rFont val="Calibri"/>
        <family val="2"/>
      </rPr>
      <t xml:space="preserve">Mediante comunicacion Interna 2019IE1073 de 1 de marzo de 2019, se envio a  la oficina TIC`s  la solicitud de actualización del módulo de  seguimiento a correspondencia.
Los días 20 y 26 de Marzo de 2019, se realizaron reuniones con ingenieros de Oficina TIC`s para identificar los campos requeridos de la actualización, establecer tiempo de desarrollo y  requrimientos necesarios para unidicar con CORDIS
</t>
    </r>
    <r>
      <rPr>
        <b/>
        <sz val="10"/>
        <color rgb="FF000000"/>
        <rFont val="Calibri"/>
        <family val="2"/>
      </rPr>
      <t xml:space="preserve">Asesora de Comunicaciones 
</t>
    </r>
    <r>
      <rPr>
        <sz val="10"/>
        <color rgb="FF000000"/>
        <rFont val="Calibri"/>
        <family val="2"/>
      </rPr>
      <t>En redes sociales se le ha informado a la ciudadanía: https://twitter.com/IDIGER/status/1122499849000292352 (esta información se va rotando periódicamente durante el mes). Se encuentra en actualización el módulo por parte de Atención al Ciudadano y la Oficina TIC. Una vez se encuentre aprobado, procederemos a su socialización.</t>
    </r>
  </si>
  <si>
    <t xml:space="preserve">*Se evidencia comunicación interna 2019IE1073 del 01 de marzo de 2019, donde la Subdirectora Corporativa y Asuntos Disciplinarios, solicita al Jefe de la Oficina Tecnologías de Información y las Comunicaciones, la actualización al módulo seguimiento a correspondencia, dando cumplimiento a la Ley 1712 de 2014 y a lo establecido a la Ley 1581 de 2012. Art 4, parágrafo f, numeral 2.
*Se evidencian actas del 20/03/2019 y 26/03/2019 donde desarrollan el tema actualización módulos seguimientos y actualización módulo PQRS.
*Se evidencia socialización en las carteleras virtuales del proceso que se debe realizar para las solicitudes y peticiones en línea – PQRS en el IDIGER.
*Se evidencia socialización en la RES SOCIAL Facebook del proceso que se debe realizar para las solicitudes y peticiones en línea – PQRS en el IDIGER.
</t>
  </si>
  <si>
    <t xml:space="preserve">*Se evidencia comunicación interna 2019IE943 del 22 de febrero de 2019, donde la Subdirectora Corporativa y Asuntos Disciplinarios (e) del momento, solicita al Jefe de la Oficina Tecnologías de Información y las Comunicaciones, la implementación de los requisitos establecidos en la Ley 1712 de 2014, y el Decreto 1081 de 2015 artículo 2.1.1.3.1.1.
*Se evidencian actas del 20/03/2019 y 26/03/2019 donde desarrollan el tema actualización módulos seguimientos y actualización módulo PQRS.
*Se evidencia socialización en las carteleras virtuales del proceso que se debe realizar para las solicitudes y peticiones en línea – PQRS en el IDIGER.
*Se evidencia socialización en la RED SOCIAL Facebook del proceso que se debe realizar para las solicitudes y peticiones en línea – PQRS en el IDIGER.
</t>
  </si>
  <si>
    <t xml:space="preserve">Se evidencia comunicación interna 2019IE1965 del 25 de abril de 2019, donde la funcionaria Líder Atención al Ciudadano, solicita a la Subdirectora Corporativa y Asuntos Disciplinarios, la viabilidad presupuestal para adquirir el sistema de medición de tiempos canal presencial para el IDIGER, toda vez que es una herramienta tenida en cuenta por la Veeduría Distrital.
Se evidencia Propuesta Económica DEB-810 de DEDMEDIA del día abril 16/2019, y propuesta económica de ELECTRONIKA, Tecnología de Vanguardia del día abril 05/2019.  
</t>
  </si>
  <si>
    <t>Ya se llevo una reunión con la secretaria general y contamos con el acceso al webservice de ellos, continuamos en la construccion de requerimientos</t>
  </si>
  <si>
    <t>Se evidencia Propuesta Técnica y Económica del día febrero 25/2019, para las adecuaciones locativas y mejoramiento de infraestructura para oficinas administrativas en el IDIGER.</t>
  </si>
  <si>
    <t xml:space="preserve">Se evidencia publicación de la “Carta del Trato Digno” publicada en los módulos de atención al ciudadano del IDIGER. Así mismo, se evidencia la divulgación en las carteleras virtuales del IDIGER de la carta y sus derechos. </t>
  </si>
  <si>
    <t xml:space="preserve">*Se evidencia lista de asistencia de Capacitación Servicio al Ciudadano de los días 11/04/2019, con cuatro participantes, del 12/04/2019 con doce participantes.
*Se evidencia registro fotográfico de la capacitación de Protocolos para la atención al ciudadano al grupo de Gestión Documental. 
</t>
  </si>
  <si>
    <t xml:space="preserve">*Se evidencia lista de asistencia de Capacitación Servicio al Ciudadano de los días 11/04/2019, con cuatro participantes, del 12/04/2019 con doce participantes.
*Se evidencia registro fotográfico de la capacitación de Protocolos para la atención al ciudadano al grupo de Gestión Documental. 
*Se evidencia lista de asistencia de Capacitación Proceso de Gestión Documental del día 06/02/2019, con diez participantes.
*Se evidencia lista de asistencia de Capacitación Aplicativo Cordis del día 05/03/2019, con seis participantes.
Se evidencia acta de reunión del día 3 de enero de 2019 de la capacitación aplicativo Cordis, con dos participantes.
*Se evidencia acta de reunión del día 18 de enero de 2019 de la capacitación aplicativo Cordis, con tres participantes.
</t>
  </si>
  <si>
    <t xml:space="preserve">Se evidencia correo electrónico del día 30 de abril de 2019 remitido por parte del funcionario de Atención al Ciudadano a la Subdirección de Gestión Corporativa, remitiendo dos cotizaciones solicitando la capacitación en lenguas a señas. 
*Se evidencia propuesta de servicio para fortalecer la capacidad de acceso de la población sorda a los beneficios prestados por el Instituto Nacional para Sordos - INSOR, del 30 de abril de 2019.
*Se evidencia propuesta de capacitación para fortalecer la capacidad de acceso de la población sorda, de la Federación Nacional de Sordos de Colombia - FENASCOL, del 15 de marzo de 2019.
</t>
  </si>
  <si>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En este primer trimestre se socializó de manera interna y externa en las carteleras digitales y correo electrónico. Se adjunta imagen banner. Además se encuentra en la página web de la entidad en la siguiente ruta: https://www.idiger.gov.co/politica-de-tratamiento-de-datos-personales.  A través de redes sociales : https://twitter.com/search?q=politica%20tratamiento%20de%20datos%20idiger&amp;src=typed_query
</t>
    </r>
  </si>
  <si>
    <t>Se evidencia Manual de Recepción y Trámite de las Peticiones Ciudadanas del IDIGER y la actualización numeral…“c) si se trata de una petición presentada por un periodista” en la página 18 del manual.</t>
  </si>
  <si>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
</t>
    </r>
  </si>
  <si>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Asesora de Comunicaciones 
</t>
    </r>
    <r>
      <rPr>
        <sz val="10"/>
        <color rgb="FF000000"/>
        <rFont val="Calibri"/>
        <family val="2"/>
      </rPr>
      <t>El acto administrativo se encuentra en firme. Su publicación en página web y socialización interna está en proceso.</t>
    </r>
  </si>
  <si>
    <t xml:space="preserve">*Se evidencia base de datos “USUARIOS MODULO PQRS”, con la categorización Grupo Étnica, Tipo de Solicitud, Tipo de Contacto, Identificación, Edad Poblacional, Tipo de discapacidad, Tipo de Victima, Dirección, Ciudad, Modalidad, Fecha, id solicitud, Tema de Solicitud, Nombre Completo, Teléfono. Total ciudadanos 1340. 
*Se evidencia estadística de caracterización de Usuarios del IDIGER.
</t>
  </si>
  <si>
    <t>Se evidencia correo electrónico del día 12 de abril de 2019 remitido por parte del funcionario de Atención al Ciudadano a la Oficina de Tecnologías de la Información - TICS, solicitando la publicación de las solicitudes de acceso a la Información Pública III Cuatrimestre de 2019. El 16 de abril de 2019, se confirma la publicación de la información en el portal web del IDIGER.</t>
  </si>
  <si>
    <r>
      <rPr>
        <b/>
        <sz val="10"/>
        <color rgb="FF000000"/>
        <rFont val="Calibri"/>
        <family val="2"/>
      </rPr>
      <t>Gestión Documental</t>
    </r>
    <r>
      <rPr>
        <sz val="10"/>
        <color rgb="FF000000"/>
        <rFont val="Calibri"/>
        <family val="2"/>
      </rPr>
      <t xml:space="preserve">
Ya se realizó el informe de solicitudes de acceso a la información pública cuatrimestral y se solicitó su publicación a la Oficina de TIC´s</t>
    </r>
  </si>
  <si>
    <t xml:space="preserve">Se evidencia comunicación del IDIGER – 2019EE3330 del 15/03/2019 a la Secretaría Técnica del Consejo Distrital de Archivos de Bogotá D.C. – Alcaldía Mayor de Bogotá – Secretaría General, remitiendo el documento “respuesta al concepto técnico”, donde se expone las condiciones y argumentos que constituyen la respuesta oficial al “concepto técnico de verificación de ajustes e instrumentos archivísticos”, con el propósito de continuar con el trámite de aprobación de la actualización de las TRD. </t>
  </si>
  <si>
    <t xml:space="preserve">*Se evidencias memorandos internos 2019IE1357, 2019IE1358, 2019IE1359, 2019IE1360, remitidos por la Sub. Corporativa y Asuntos Disciplinarios a las áreas, solicitando  la nominación de gestores de integridad. Se evidencia las respuestas a las mismas.
*Se evidencia correo electrónico del día 09/04/2019, por parte de la Sub. Corporativa y Asuntos Disciplinarios, remitiendo la convocatoria Gestores de Integridad a los funcionarios del IDIGER para que se postulen a participar como gestores de integridad.
</t>
  </si>
  <si>
    <t>Se evidencia estructura de la Resolución “Por la cual se conforma el equipo de Gestores de Integridad del Instituto Distrital de Gestión de Riesgos y Cambio Climático y se dictan otras disposiciones”. Se encuentra en aprobación.</t>
  </si>
  <si>
    <t>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t>
  </si>
  <si>
    <t>Acta de Reunión del 06/03/2019</t>
  </si>
  <si>
    <t>No se encontró evidencia de la reunión</t>
  </si>
  <si>
    <t xml:space="preserve">Se evidencia documento del Ministerio de Tecnologías de la Información y las Comunicaciones remitido al IDIGER dando respuesta al radicado No. 191007648 del 15/02/2019 donde se solicita información para poder hacer uso del Centro de Relevo. 
</t>
  </si>
  <si>
    <t xml:space="preserve">Se evidencia correo electrónico del día 20/02/2019 remitido por sopoteinterno@idiger.gov.co, a TIC´S, asunto Configuración SOFT accesibilidad JAWS y ZoomText, que puedan abrirse e instalado en los computadores de las funcionarias de Atención al Ciudadano. Requerimiento 13116. 
</t>
  </si>
  <si>
    <t>Se evidencia “Matriz Faltante Veeduría Reporte abril2019”, con el seguimiento al cumplimiento de la Ley 1712 de 2014 de los requisitos de contenidos, que deben publicarse en el portal del IDIGER.</t>
  </si>
  <si>
    <t>Se evidencia Resolución No. 120 de 2019 “Por medio de la cual se adopta el esquema de publicación de contenidos Web del Instituto Distrital de Gestión de Riesgos y Cambio Climático – IDIGER, ordenado por la Ley 1712 de 2014”.</t>
  </si>
  <si>
    <t xml:space="preserve">Se evidencia correo electrónico del día 26/04/2019 de TIC´S, donde se evidencia la socialización de la Política de Tratamiento de Datos Personales del IDIGER, a través de redes sociales como el Facebook, twitter, portal web del IDIGER, youtube.
Se evidencia fotos de la capacitación realizada por TIC´S a funcionarios del IDIGER de la Política de Gobierno Digital y Seguridad y Privacidad de la Información. 
</t>
  </si>
  <si>
    <t xml:space="preserve">Se evidencia correo electrónico remitido el día 24/04/2019 por el jefe (e) de la Oficina de Control Interno, donde solicita los avances a las acciones al Plan de Mejoramiento y la Matriz de Riesgos de Corrupción al día 6 de mayo de 2019.
Se evidencia correo electrónico del día 06/05/2019 donde remite el seguimiento a la matriz de riesgos de corrupción por parte de la Oficina de Planeación. 
</t>
  </si>
  <si>
    <t xml:space="preserve">Se evidencia correos del seguimiento realizado a la Matriz de Riesgos de Corrupción de los días 20/03/2019, 11/04/2019, 24/04/2019, 26/04/2019, 02/05/2019, 06/05/2019.
Se evidencia Acta de Reunión del 14/02/2019 y 27/02/2019, donde se desarrolló la verificación y actualización de la Matriz de Riesgos de Corrupción del Idiger. Listas de Asistencia de los días 14/02/2019, 15/02/2019, 27/02/2019. 
Se evidencia Presentación en Power Point, Reunión de Lideres SIGD/2019, donde en el numeral 5,  se desarrolla el Autodiagnóstico y Mapa de Riesgos.
Se evidencia en el portal web del IDIGER del día 30/04/2019, la actualización de la Matriz de Riesgos de Corrupción. 
</t>
  </si>
  <si>
    <r>
      <rPr>
        <b/>
        <sz val="10"/>
        <color rgb="FF000000"/>
        <rFont val="Calibri"/>
        <family val="2"/>
      </rPr>
      <t>Tecnologias de la Información y la Comunicación (TICS)</t>
    </r>
    <r>
      <rPr>
        <sz val="10"/>
        <color rgb="FF000000"/>
        <rFont val="Calibri"/>
        <family val="2"/>
      </rPr>
      <t xml:space="preserve">
Según la última revisión hacen falta los contenidos de: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</si>
  <si>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t>El desarrollo del aplicativo se encuentra al 98% faltando la integración con el web service de CORDIS, el producto (aplicativo), esta pendiente para la realización de pruebas de integración con el webService de CORDIS y de esta manera no generar radicados  en la base de datos de CORDIS que lo puedan saturar.
De acuerdo con la reunión realizada a finales de abríl de 2019, se vió la necesidad de integrar la base de datos geográfica al aplicativo, actualmente se está analizando si esto es viable técnicamente, por lo cual si a más tardar hacia la última semana de mayo de 2019 se encuentra una herramienta tecnológica que permita esta integración, se redefinirá un nuevo alcance al desarrollo del aplicativo, en caso contrario se procederá a realizar las pruebas de verificación y ajustes para poner a funcionar el aplicativo con los alcances definidos inicialmente.</t>
  </si>
  <si>
    <t xml:space="preserve"> https://app2.sire.gov.co/certicad/   </t>
  </si>
  <si>
    <t>Se recomienda modificar las fechas programadas con el fin de dar cumplimiento al monitoreo permanente que establece la Estrategia para la Construcción del PAAC y Atención al Ciudadano Versión 2, Numeral VI – 4, Monitoreo y Revisión.
Se recomienda a la Oficina Asesora de Planeación, asesorar al área jurídica en la identificación de riesgos de corrupción, en el proceso PLE-PR-04 - Asesoría Jurídica y Gestion Contractual.</t>
  </si>
  <si>
    <t>Al momento del seguimiento, se evidencia que no se registra  monitoreo adicional  a la registrada en 2018   en SUIT sobre la racionalizacion del trámite. De acuerdo a los lineamientos DAFP  únicamente se encuentra activa la etapa de planeación.  
A la fecha 15/05/2019 no se registra monitoreo por parte de la Of. de Planeación en SUIT, lo que dificulta el seguimiento en la herramienta por parte de la OCI. Esto fue identificado en dic 2018, se realizó el acompañamiento de OCI  y  no se subsanó.</t>
  </si>
  <si>
    <t>Se evidencia Acta de Racionalización de Trámite Certificación Afectación realizada el día 06/03/2019, entre las áreas de TICS, SMED, OAC. Se recomienda estructurar un plan de trabajo de acuerdo a la guia de racionalziacion de tramites  del DAPF para adecuar els eguimiento al registro en SUIT del avance de la estrategia de racionalización. Se evidencia que no se registra el monitoreo oportuno en el aplicativo SUIT , lo que dificulta el registro del seguimiento de la Oficina de Control Interno.</t>
  </si>
  <si>
    <t>(Original Firmado)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</si>
</sst>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0"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s>
  <fills count="15">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2" tint="-9.9978637043366805E-2"/>
        <bgColor rgb="FFEFEFEF"/>
      </patternFill>
    </fill>
    <fill>
      <patternFill patternType="solid">
        <fgColor rgb="FF92D050"/>
        <bgColor indexed="64"/>
      </patternFill>
    </fill>
    <fill>
      <patternFill patternType="solid">
        <fgColor theme="0"/>
        <bgColor rgb="FF00B050"/>
      </patternFill>
    </fill>
  </fills>
  <borders count="33">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s>
  <cellStyleXfs count="2">
    <xf numFmtId="0" fontId="0" fillId="0" borderId="0"/>
    <xf numFmtId="9" fontId="18" fillId="0" borderId="14" applyFont="0" applyFill="0" applyBorder="0" applyAlignment="0" applyProtection="0"/>
  </cellStyleXfs>
  <cellXfs count="163">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10" fillId="5" borderId="8" xfId="0" applyFont="1" applyFill="1" applyBorder="1" applyAlignment="1">
      <alignment horizontal="center" vertical="center"/>
    </xf>
    <xf numFmtId="0" fontId="10" fillId="5"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vertical="center" wrapText="1"/>
    </xf>
    <xf numFmtId="164" fontId="4" fillId="0" borderId="8"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5" fillId="0" borderId="8" xfId="0" applyFont="1" applyBorder="1" applyAlignment="1">
      <alignment vertical="center"/>
    </xf>
    <xf numFmtId="14" fontId="5" fillId="0" borderId="8" xfId="0" applyNumberFormat="1" applyFont="1" applyBorder="1" applyAlignment="1">
      <alignment horizontal="center" vertical="center" wrapText="1"/>
    </xf>
    <xf numFmtId="0" fontId="4" fillId="6" borderId="14" xfId="0" applyFont="1" applyFill="1" applyBorder="1" applyAlignment="1">
      <alignment horizontal="left" vertical="center" wrapText="1"/>
    </xf>
    <xf numFmtId="0" fontId="4" fillId="6" borderId="8" xfId="0" applyFont="1" applyFill="1" applyBorder="1" applyAlignment="1">
      <alignment vertical="center" wrapText="1"/>
    </xf>
    <xf numFmtId="0" fontId="4" fillId="0" borderId="0" xfId="0" applyFont="1" applyAlignment="1">
      <alignment wrapText="1"/>
    </xf>
    <xf numFmtId="0" fontId="4" fillId="0" borderId="0" xfId="0" applyFont="1" applyAlignment="1">
      <alignment horizontal="center" wrapText="1"/>
    </xf>
    <xf numFmtId="0" fontId="10" fillId="5" borderId="15" xfId="0" applyFont="1" applyFill="1" applyBorder="1" applyAlignment="1">
      <alignment horizontal="center" vertical="center" wrapText="1"/>
    </xf>
    <xf numFmtId="0" fontId="10" fillId="5" borderId="15" xfId="0" applyFont="1" applyFill="1" applyBorder="1" applyAlignment="1">
      <alignment horizontal="center" vertical="top"/>
    </xf>
    <xf numFmtId="0" fontId="4" fillId="0" borderId="8" xfId="0" applyFont="1" applyBorder="1" applyAlignment="1">
      <alignment vertical="center" wrapText="1"/>
    </xf>
    <xf numFmtId="0" fontId="5" fillId="0" borderId="0" xfId="0" applyFont="1" applyAlignment="1">
      <alignment horizontal="center"/>
    </xf>
    <xf numFmtId="0" fontId="4" fillId="0" borderId="8" xfId="0" applyFont="1" applyBorder="1" applyAlignment="1">
      <alignment horizontal="left" vertical="center" wrapText="1"/>
    </xf>
    <xf numFmtId="0" fontId="5" fillId="6" borderId="14"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0" fontId="10" fillId="5" borderId="15" xfId="0" applyFont="1" applyFill="1" applyBorder="1" applyAlignment="1">
      <alignment horizontal="center" vertical="center"/>
    </xf>
    <xf numFmtId="165" fontId="4" fillId="0" borderId="19" xfId="0" applyNumberFormat="1" applyFont="1" applyBorder="1" applyAlignment="1">
      <alignment horizontal="center" vertical="center"/>
    </xf>
    <xf numFmtId="0" fontId="4" fillId="0" borderId="19" xfId="0" applyFont="1" applyBorder="1" applyAlignment="1">
      <alignment vertical="center" wrapText="1"/>
    </xf>
    <xf numFmtId="0" fontId="4" fillId="7" borderId="19" xfId="0" applyFont="1" applyFill="1" applyBorder="1" applyAlignment="1">
      <alignment vertical="center" wrapText="1"/>
    </xf>
    <xf numFmtId="14" fontId="4" fillId="0" borderId="19"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0" fontId="17" fillId="0" borderId="19" xfId="0" applyFont="1" applyBorder="1" applyAlignment="1">
      <alignment vertical="center" wrapText="1"/>
    </xf>
    <xf numFmtId="166"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4" fillId="7" borderId="19" xfId="0" applyFont="1" applyFill="1" applyBorder="1" applyAlignment="1">
      <alignment horizontal="left" vertical="center" wrapText="1"/>
    </xf>
    <xf numFmtId="0" fontId="17" fillId="7" borderId="19" xfId="0" applyFont="1" applyFill="1" applyBorder="1" applyAlignment="1">
      <alignment vertical="center" wrapText="1"/>
    </xf>
    <xf numFmtId="0" fontId="17" fillId="0" borderId="19" xfId="0" applyFont="1" applyBorder="1" applyAlignment="1">
      <alignment horizontal="center" vertical="center" wrapText="1"/>
    </xf>
    <xf numFmtId="0" fontId="17" fillId="6" borderId="8" xfId="0" applyFont="1" applyFill="1" applyBorder="1" applyAlignment="1">
      <alignment horizontal="center" vertical="center"/>
    </xf>
    <xf numFmtId="0" fontId="4" fillId="0" borderId="8" xfId="0" applyFont="1" applyBorder="1" applyAlignment="1">
      <alignment horizontal="justify" vertical="center" wrapText="1"/>
    </xf>
    <xf numFmtId="0" fontId="4" fillId="0" borderId="19" xfId="0" applyFont="1" applyBorder="1" applyAlignment="1">
      <alignment horizontal="center" vertical="center" wrapText="1"/>
    </xf>
    <xf numFmtId="0" fontId="10" fillId="12" borderId="1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9" fontId="5" fillId="0" borderId="8" xfId="0" applyNumberFormat="1" applyFont="1" applyBorder="1" applyAlignment="1">
      <alignment horizontal="center" vertical="center" wrapText="1"/>
    </xf>
    <xf numFmtId="9" fontId="5" fillId="0" borderId="0" xfId="0" applyNumberFormat="1" applyFont="1" applyAlignment="1">
      <alignment horizontal="center" vertical="top"/>
    </xf>
    <xf numFmtId="0" fontId="10" fillId="5" borderId="19" xfId="0" applyFont="1" applyFill="1" applyBorder="1" applyAlignment="1">
      <alignment horizontal="center" vertical="center"/>
    </xf>
    <xf numFmtId="0" fontId="10" fillId="5" borderId="19" xfId="0" applyFont="1" applyFill="1" applyBorder="1" applyAlignment="1">
      <alignment horizontal="center" vertical="center" wrapText="1"/>
    </xf>
    <xf numFmtId="9" fontId="5" fillId="0" borderId="0" xfId="0" applyNumberFormat="1" applyFont="1" applyAlignment="1">
      <alignment horizontal="center" vertical="center" wrapText="1"/>
    </xf>
    <xf numFmtId="0" fontId="5" fillId="0" borderId="14" xfId="0" applyFont="1" applyBorder="1" applyAlignment="1">
      <alignment vertical="top"/>
    </xf>
    <xf numFmtId="9" fontId="5" fillId="0" borderId="14" xfId="0" applyNumberFormat="1" applyFont="1" applyBorder="1" applyAlignment="1">
      <alignment horizontal="center" vertical="top"/>
    </xf>
    <xf numFmtId="0" fontId="17" fillId="11" borderId="15" xfId="0" applyFont="1" applyFill="1" applyBorder="1" applyAlignment="1">
      <alignment horizontal="center" vertical="center"/>
    </xf>
    <xf numFmtId="0" fontId="4" fillId="10" borderId="15" xfId="0" applyFont="1" applyFill="1" applyBorder="1" applyAlignment="1">
      <alignment horizontal="justify" vertical="center" wrapText="1"/>
    </xf>
    <xf numFmtId="0" fontId="17" fillId="10" borderId="15" xfId="0" applyFont="1" applyFill="1" applyBorder="1" applyAlignment="1">
      <alignment horizontal="left" vertical="center" wrapText="1"/>
    </xf>
    <xf numFmtId="0" fontId="4" fillId="10" borderId="15" xfId="0" applyFont="1" applyFill="1" applyBorder="1" applyAlignment="1">
      <alignment horizontal="center" vertical="center" wrapText="1"/>
    </xf>
    <xf numFmtId="0" fontId="4" fillId="10" borderId="17" xfId="0" applyFont="1" applyFill="1" applyBorder="1" applyAlignment="1">
      <alignment horizontal="justify" vertical="center" wrapText="1"/>
    </xf>
    <xf numFmtId="0" fontId="4" fillId="0" borderId="19" xfId="0" applyFont="1" applyBorder="1"/>
    <xf numFmtId="9" fontId="5" fillId="0" borderId="19" xfId="0" applyNumberFormat="1" applyFont="1" applyBorder="1" applyAlignment="1">
      <alignment horizontal="center" vertical="center" wrapText="1"/>
    </xf>
    <xf numFmtId="9" fontId="4" fillId="14" borderId="8" xfId="0" applyNumberFormat="1" applyFont="1" applyFill="1" applyBorder="1" applyAlignment="1">
      <alignment horizontal="center" vertical="center" wrapText="1"/>
    </xf>
    <xf numFmtId="0" fontId="5" fillId="0" borderId="19" xfId="0" applyFont="1" applyBorder="1" applyAlignment="1">
      <alignment horizontal="justify" vertical="center" wrapText="1"/>
    </xf>
    <xf numFmtId="0" fontId="4" fillId="6" borderId="13" xfId="0" applyFont="1" applyFill="1" applyBorder="1" applyAlignment="1">
      <alignment horizontal="justify" vertical="center" wrapText="1"/>
    </xf>
    <xf numFmtId="0" fontId="4" fillId="0" borderId="13" xfId="0" applyFont="1" applyBorder="1" applyAlignment="1">
      <alignment horizontal="justify" vertical="center" wrapText="1"/>
    </xf>
    <xf numFmtId="9" fontId="4" fillId="0" borderId="13" xfId="0" applyNumberFormat="1" applyFont="1" applyBorder="1" applyAlignment="1">
      <alignment horizontal="center" vertical="center" wrapText="1"/>
    </xf>
    <xf numFmtId="0" fontId="4" fillId="6" borderId="19" xfId="0" applyFont="1" applyFill="1" applyBorder="1" applyAlignment="1">
      <alignment horizontal="justify" vertical="center" wrapText="1"/>
    </xf>
    <xf numFmtId="0" fontId="4" fillId="11" borderId="8" xfId="0" applyFont="1" applyFill="1" applyBorder="1" applyAlignment="1">
      <alignment vertical="center" wrapText="1"/>
    </xf>
    <xf numFmtId="0" fontId="5" fillId="0" borderId="19" xfId="0" applyFont="1" applyBorder="1" applyAlignment="1">
      <alignment horizontal="center" vertical="center" wrapText="1"/>
    </xf>
    <xf numFmtId="0" fontId="4" fillId="6" borderId="19" xfId="0" applyFont="1" applyFill="1" applyBorder="1" applyAlignment="1">
      <alignment vertical="top"/>
    </xf>
    <xf numFmtId="9" fontId="5" fillId="0" borderId="13" xfId="0" applyNumberFormat="1" applyFont="1" applyBorder="1" applyAlignment="1">
      <alignment horizontal="center" vertical="center" wrapText="1"/>
    </xf>
    <xf numFmtId="0" fontId="4" fillId="0" borderId="19" xfId="0" applyFont="1" applyBorder="1" applyAlignment="1">
      <alignment horizontal="justify" vertical="center" wrapText="1"/>
    </xf>
    <xf numFmtId="0" fontId="5" fillId="0" borderId="19" xfId="0" applyFont="1" applyBorder="1" applyAlignment="1">
      <alignment vertical="top" wrapText="1"/>
    </xf>
    <xf numFmtId="0" fontId="5" fillId="7" borderId="19" xfId="0" applyFont="1" applyFill="1" applyBorder="1"/>
    <xf numFmtId="14" fontId="5" fillId="0" borderId="19" xfId="0" applyNumberFormat="1" applyFont="1" applyBorder="1" applyAlignment="1">
      <alignment horizontal="center" vertical="center" wrapText="1"/>
    </xf>
    <xf numFmtId="1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9" fontId="4" fillId="0" borderId="19" xfId="1" applyFont="1" applyBorder="1" applyAlignment="1">
      <alignment horizontal="center" vertical="center"/>
    </xf>
    <xf numFmtId="0" fontId="4" fillId="0" borderId="0" xfId="0" applyFont="1" applyAlignment="1"/>
    <xf numFmtId="0" fontId="4" fillId="6" borderId="19" xfId="0" applyFont="1" applyFill="1" applyBorder="1" applyAlignment="1">
      <alignment horizontal="center" vertical="center"/>
    </xf>
    <xf numFmtId="0" fontId="4" fillId="6" borderId="19" xfId="0" applyFont="1" applyFill="1" applyBorder="1" applyAlignment="1">
      <alignment horizontal="left" vertical="center" wrapText="1"/>
    </xf>
    <xf numFmtId="0" fontId="4" fillId="6" borderId="19" xfId="0" applyFont="1" applyFill="1" applyBorder="1" applyAlignment="1">
      <alignment vertical="center" wrapText="1"/>
    </xf>
    <xf numFmtId="14" fontId="4" fillId="6" borderId="19" xfId="0" applyNumberFormat="1" applyFont="1" applyFill="1" applyBorder="1" applyAlignment="1">
      <alignment horizontal="center" vertical="center" wrapText="1"/>
    </xf>
    <xf numFmtId="9" fontId="4" fillId="10" borderId="19" xfId="1" applyFont="1" applyFill="1" applyBorder="1" applyAlignment="1">
      <alignment horizontal="center" vertical="center" wrapText="1"/>
    </xf>
    <xf numFmtId="0" fontId="5" fillId="13" borderId="19" xfId="0" applyFont="1" applyFill="1" applyBorder="1" applyAlignment="1">
      <alignment vertical="top"/>
    </xf>
    <xf numFmtId="9" fontId="13" fillId="13" borderId="19" xfId="0" applyNumberFormat="1" applyFont="1" applyFill="1" applyBorder="1" applyAlignment="1">
      <alignment horizontal="center" vertical="center" wrapText="1"/>
    </xf>
    <xf numFmtId="9" fontId="13" fillId="13" borderId="19" xfId="1" applyFont="1" applyFill="1" applyBorder="1" applyAlignment="1">
      <alignment horizontal="center" vertical="center" wrapText="1"/>
    </xf>
    <xf numFmtId="0" fontId="10" fillId="5" borderId="19" xfId="0" applyFont="1" applyFill="1" applyBorder="1" applyAlignment="1">
      <alignment horizontal="center" vertical="top"/>
    </xf>
    <xf numFmtId="0" fontId="10" fillId="12" borderId="19" xfId="0" applyFont="1" applyFill="1" applyBorder="1" applyAlignment="1">
      <alignment horizontal="center" vertical="center" wrapText="1"/>
    </xf>
    <xf numFmtId="0" fontId="4" fillId="0" borderId="19" xfId="0" applyFont="1" applyBorder="1" applyAlignment="1">
      <alignment horizontal="left" vertical="center" wrapText="1"/>
    </xf>
    <xf numFmtId="0" fontId="17" fillId="6" borderId="19" xfId="0" applyFont="1" applyFill="1" applyBorder="1" applyAlignment="1">
      <alignment vertical="center" wrapText="1"/>
    </xf>
    <xf numFmtId="9" fontId="4" fillId="0" borderId="19" xfId="1" applyFont="1" applyBorder="1" applyAlignment="1">
      <alignment horizontal="center" vertical="center" wrapText="1"/>
    </xf>
    <xf numFmtId="0" fontId="17" fillId="0" borderId="19" xfId="0" applyFont="1" applyBorder="1" applyAlignment="1">
      <alignment horizontal="left" vertical="center" wrapText="1"/>
    </xf>
    <xf numFmtId="0" fontId="4" fillId="9" borderId="19" xfId="0" applyFont="1" applyFill="1" applyBorder="1" applyAlignment="1">
      <alignment horizontal="left" vertical="center" wrapText="1"/>
    </xf>
    <xf numFmtId="164" fontId="4" fillId="6" borderId="19" xfId="0" applyNumberFormat="1" applyFont="1" applyFill="1" applyBorder="1" applyAlignment="1">
      <alignment horizontal="center" vertical="center" wrapText="1"/>
    </xf>
    <xf numFmtId="14" fontId="5" fillId="6"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9" fontId="4" fillId="14" borderId="19" xfId="0" applyNumberFormat="1" applyFont="1" applyFill="1" applyBorder="1" applyAlignment="1">
      <alignment horizontal="center" vertical="center" wrapText="1"/>
    </xf>
    <xf numFmtId="0" fontId="4" fillId="6" borderId="19" xfId="0" applyFont="1" applyFill="1" applyBorder="1" applyAlignment="1">
      <alignment vertical="top" wrapText="1"/>
    </xf>
    <xf numFmtId="9" fontId="5" fillId="10" borderId="8" xfId="0" applyNumberFormat="1" applyFont="1" applyFill="1" applyBorder="1" applyAlignment="1">
      <alignment horizontal="center" vertical="center" wrapText="1"/>
    </xf>
    <xf numFmtId="9" fontId="5" fillId="10" borderId="15" xfId="0" applyNumberFormat="1" applyFont="1" applyFill="1" applyBorder="1" applyAlignment="1">
      <alignment horizontal="center" vertical="center" wrapText="1"/>
    </xf>
    <xf numFmtId="0" fontId="4" fillId="10" borderId="8" xfId="0" applyFont="1" applyFill="1" applyBorder="1" applyAlignment="1">
      <alignment horizontal="justify" vertical="center" wrapText="1"/>
    </xf>
    <xf numFmtId="0" fontId="0" fillId="0" borderId="0" xfId="0" applyFont="1" applyAlignment="1"/>
    <xf numFmtId="0" fontId="15" fillId="8" borderId="26" xfId="0" applyFont="1" applyFill="1" applyBorder="1" applyAlignment="1">
      <alignment horizontal="center" vertical="center" wrapText="1"/>
    </xf>
    <xf numFmtId="0" fontId="3" fillId="0" borderId="27" xfId="0" applyFont="1" applyBorder="1" applyAlignment="1">
      <alignment horizontal="center" vertical="center" wrapText="1"/>
    </xf>
    <xf numFmtId="0" fontId="15" fillId="8" borderId="28" xfId="0" applyFont="1" applyFill="1" applyBorder="1" applyAlignment="1">
      <alignment horizontal="center" vertical="center" wrapText="1"/>
    </xf>
    <xf numFmtId="0" fontId="3" fillId="0" borderId="5" xfId="0" applyFont="1" applyBorder="1" applyAlignment="1">
      <alignment horizontal="center" vertical="center" wrapText="1"/>
    </xf>
    <xf numFmtId="0" fontId="15" fillId="8" borderId="29" xfId="0" applyFont="1" applyFill="1" applyBorder="1" applyAlignment="1">
      <alignment horizontal="center" vertical="center"/>
    </xf>
    <xf numFmtId="0" fontId="19" fillId="0" borderId="30" xfId="0" applyFont="1" applyBorder="1" applyAlignment="1">
      <alignment horizontal="center" vertical="center"/>
    </xf>
    <xf numFmtId="0" fontId="10" fillId="5" borderId="17" xfId="0" applyFont="1" applyFill="1" applyBorder="1" applyAlignment="1">
      <alignment horizontal="center" vertical="center"/>
    </xf>
    <xf numFmtId="0" fontId="3" fillId="0" borderId="16" xfId="0" applyFont="1" applyBorder="1"/>
    <xf numFmtId="0" fontId="10" fillId="5" borderId="19" xfId="0" applyFont="1" applyFill="1" applyBorder="1" applyAlignment="1">
      <alignment horizontal="center" vertical="center" wrapText="1"/>
    </xf>
    <xf numFmtId="0" fontId="3" fillId="0" borderId="19" xfId="0" applyFont="1" applyBorder="1"/>
    <xf numFmtId="0" fontId="13" fillId="0" borderId="18" xfId="0" applyFont="1" applyBorder="1" applyAlignment="1">
      <alignment horizontal="center" vertical="top"/>
    </xf>
    <xf numFmtId="0" fontId="3" fillId="0" borderId="18" xfId="0" applyFont="1" applyBorder="1"/>
    <xf numFmtId="0" fontId="13" fillId="0" borderId="18" xfId="0" applyFont="1" applyBorder="1" applyAlignment="1">
      <alignment horizontal="center" vertical="center"/>
    </xf>
    <xf numFmtId="0" fontId="4" fillId="0" borderId="19"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Font="1" applyAlignment="1">
      <alignment horizontal="center" vertical="center" wrapText="1"/>
    </xf>
    <xf numFmtId="0" fontId="4" fillId="6" borderId="19" xfId="0" applyFont="1" applyFill="1" applyBorder="1" applyAlignment="1">
      <alignment horizontal="center" vertical="center" wrapText="1"/>
    </xf>
    <xf numFmtId="0" fontId="14" fillId="2" borderId="12" xfId="0" applyFont="1" applyFill="1" applyBorder="1" applyAlignment="1">
      <alignment horizontal="center" vertical="top"/>
    </xf>
    <xf numFmtId="0" fontId="14" fillId="2" borderId="14" xfId="0" applyFont="1" applyFill="1" applyBorder="1" applyAlignment="1">
      <alignment horizontal="center" vertical="top"/>
    </xf>
    <xf numFmtId="0" fontId="10" fillId="3" borderId="1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5" borderId="19" xfId="0" applyFont="1" applyFill="1" applyBorder="1" applyAlignment="1">
      <alignment horizontal="center" vertical="center"/>
    </xf>
    <xf numFmtId="0" fontId="4" fillId="0" borderId="19" xfId="0" applyFont="1" applyBorder="1" applyAlignment="1">
      <alignment horizontal="left" vertical="center" wrapText="1"/>
    </xf>
    <xf numFmtId="0" fontId="11" fillId="2" borderId="19" xfId="0" applyFont="1" applyFill="1" applyBorder="1" applyAlignment="1">
      <alignment horizontal="center" vertical="top"/>
    </xf>
    <xf numFmtId="0" fontId="12" fillId="3" borderId="1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 fillId="2" borderId="12" xfId="0" applyFont="1" applyFill="1" applyBorder="1" applyAlignment="1">
      <alignment horizontal="center" vertical="top"/>
    </xf>
    <xf numFmtId="0" fontId="2" fillId="2" borderId="14" xfId="0" applyFont="1" applyFill="1" applyBorder="1" applyAlignment="1">
      <alignment horizontal="center" vertical="top"/>
    </xf>
    <xf numFmtId="0" fontId="7" fillId="3" borderId="12" xfId="0" applyFont="1" applyFill="1" applyBorder="1" applyAlignment="1">
      <alignment horizontal="center" vertical="top"/>
    </xf>
    <xf numFmtId="0" fontId="7" fillId="3" borderId="14" xfId="0" applyFont="1" applyFill="1" applyBorder="1" applyAlignment="1">
      <alignment horizontal="center" vertical="top"/>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10" fillId="5" borderId="2" xfId="0" applyFont="1" applyFill="1" applyBorder="1" applyAlignment="1">
      <alignment horizontal="center" vertical="center"/>
    </xf>
    <xf numFmtId="0" fontId="3" fillId="0" borderId="11" xfId="0" applyFont="1" applyBorder="1"/>
    <xf numFmtId="0" fontId="5" fillId="0" borderId="19" xfId="0" applyFont="1" applyBorder="1"/>
    <xf numFmtId="0" fontId="13" fillId="0" borderId="21" xfId="0" applyFont="1" applyBorder="1" applyAlignment="1">
      <alignment horizontal="center" vertical="top"/>
    </xf>
    <xf numFmtId="0" fontId="3" fillId="0" borderId="21" xfId="0" applyFont="1" applyBorder="1"/>
    <xf numFmtId="0" fontId="14" fillId="2" borderId="19" xfId="0" applyFont="1" applyFill="1" applyBorder="1" applyAlignment="1">
      <alignment horizontal="center" vertical="top"/>
    </xf>
    <xf numFmtId="0" fontId="1" fillId="2" borderId="1" xfId="0" applyFont="1" applyFill="1" applyBorder="1" applyAlignment="1">
      <alignment horizontal="center"/>
    </xf>
    <xf numFmtId="0" fontId="3" fillId="0" borderId="3" xfId="0" applyFont="1" applyBorder="1"/>
    <xf numFmtId="0" fontId="3" fillId="0" borderId="4" xfId="0" applyFont="1" applyBorder="1"/>
    <xf numFmtId="0" fontId="6" fillId="0" borderId="6" xfId="0" applyFont="1" applyBorder="1" applyAlignment="1">
      <alignment horizontal="center"/>
    </xf>
    <xf numFmtId="0" fontId="0" fillId="0" borderId="0" xfId="0" applyFont="1" applyAlignment="1"/>
    <xf numFmtId="0" fontId="8" fillId="4" borderId="19" xfId="0" applyFont="1" applyFill="1" applyBorder="1" applyAlignment="1">
      <alignment horizontal="center"/>
    </xf>
    <xf numFmtId="0" fontId="10" fillId="5" borderId="7" xfId="0" applyFont="1" applyFill="1" applyBorder="1" applyAlignment="1">
      <alignment horizontal="center" vertical="center" wrapText="1"/>
    </xf>
    <xf numFmtId="0" fontId="3" fillId="0" borderId="9" xfId="0" applyFont="1" applyBorder="1"/>
    <xf numFmtId="0" fontId="10" fillId="5" borderId="12" xfId="0" applyFont="1" applyFill="1" applyBorder="1" applyAlignment="1">
      <alignment horizontal="center" vertical="center" wrapText="1"/>
    </xf>
    <xf numFmtId="0" fontId="3" fillId="0" borderId="10" xfId="0" applyFont="1" applyBorder="1"/>
    <xf numFmtId="0" fontId="3" fillId="0" borderId="12" xfId="0" applyFont="1" applyBorder="1"/>
    <xf numFmtId="0" fontId="10" fillId="5" borderId="31" xfId="0" applyFont="1" applyFill="1" applyBorder="1" applyAlignment="1">
      <alignment horizontal="center" vertical="center" wrapText="1"/>
    </xf>
    <xf numFmtId="0" fontId="3" fillId="0" borderId="32" xfId="0" applyFont="1" applyBorder="1"/>
    <xf numFmtId="0" fontId="4" fillId="0" borderId="20"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0" xfId="0" applyNumberFormat="1" applyFont="1" applyAlignment="1">
      <alignment vertical="top"/>
    </xf>
  </cellXfs>
  <cellStyles count="2">
    <cellStyle name="Normal" xfId="0" builtinId="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Z987"/>
  <sheetViews>
    <sheetView tabSelected="1" zoomScale="85" zoomScaleNormal="85" workbookViewId="0">
      <selection activeCell="C90" sqref="C90"/>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83" customWidth="1"/>
    <col min="8" max="8" width="19.42578125" style="83" customWidth="1"/>
    <col min="9" max="9" width="59.42578125" style="83" customWidth="1"/>
    <col min="10" max="10" width="35.28515625" customWidth="1"/>
    <col min="11" max="11" width="15.5703125" customWidth="1"/>
    <col min="12" max="12" width="18.42578125" customWidth="1"/>
    <col min="13" max="23" width="10.7109375" customWidth="1"/>
  </cols>
  <sheetData>
    <row r="1" spans="1:26" ht="23.25" x14ac:dyDescent="0.25">
      <c r="A1" s="134" t="s">
        <v>1</v>
      </c>
      <c r="B1" s="135"/>
      <c r="C1" s="135"/>
      <c r="D1" s="135"/>
      <c r="E1" s="135"/>
      <c r="F1" s="135"/>
      <c r="G1" s="135"/>
      <c r="H1" s="135"/>
      <c r="I1" s="135"/>
      <c r="J1" s="135"/>
      <c r="K1" s="135"/>
      <c r="L1" s="135"/>
      <c r="M1" s="2"/>
      <c r="N1" s="4"/>
      <c r="O1" s="2"/>
      <c r="P1" s="2"/>
      <c r="Q1" s="2"/>
      <c r="R1" s="2"/>
      <c r="S1" s="2"/>
      <c r="T1" s="2"/>
      <c r="U1" s="2"/>
      <c r="V1" s="2"/>
      <c r="W1" s="2"/>
      <c r="X1" s="5"/>
      <c r="Y1" s="5"/>
      <c r="Z1" s="5"/>
    </row>
    <row r="2" spans="1:26" ht="21" x14ac:dyDescent="0.25">
      <c r="A2" s="136" t="s">
        <v>2</v>
      </c>
      <c r="B2" s="137"/>
      <c r="C2" s="137"/>
      <c r="D2" s="137"/>
      <c r="E2" s="137"/>
      <c r="F2" s="137"/>
      <c r="G2" s="137"/>
      <c r="H2" s="137"/>
      <c r="I2" s="137"/>
      <c r="J2" s="137"/>
      <c r="K2" s="137"/>
      <c r="L2" s="137"/>
      <c r="M2" s="2"/>
      <c r="N2" s="6"/>
      <c r="O2" s="6"/>
      <c r="P2" s="6"/>
      <c r="Q2" s="6"/>
      <c r="R2" s="6"/>
      <c r="S2" s="6"/>
      <c r="T2" s="6"/>
      <c r="U2" s="6"/>
      <c r="V2" s="6"/>
      <c r="W2" s="6"/>
      <c r="X2" s="5"/>
      <c r="Y2" s="5"/>
      <c r="Z2" s="5"/>
    </row>
    <row r="3" spans="1:26" ht="34.5" customHeight="1" x14ac:dyDescent="0.25">
      <c r="A3" s="138" t="s">
        <v>4</v>
      </c>
      <c r="B3" s="139"/>
      <c r="C3" s="139"/>
      <c r="D3" s="139"/>
      <c r="E3" s="139"/>
      <c r="F3" s="139"/>
      <c r="G3" s="139"/>
      <c r="H3" s="139"/>
      <c r="I3" s="139"/>
      <c r="J3" s="139"/>
      <c r="K3" s="139"/>
      <c r="L3" s="139"/>
      <c r="M3" s="2"/>
      <c r="N3" s="6"/>
      <c r="O3" s="6"/>
      <c r="P3" s="6"/>
      <c r="Q3" s="6"/>
      <c r="R3" s="6"/>
      <c r="S3" s="6"/>
      <c r="T3" s="6"/>
      <c r="U3" s="6"/>
      <c r="V3" s="6"/>
      <c r="W3" s="6"/>
      <c r="X3" s="5"/>
      <c r="Y3" s="5"/>
      <c r="Z3" s="5"/>
    </row>
    <row r="4" spans="1:26" ht="20.25" customHeight="1" x14ac:dyDescent="0.25">
      <c r="A4" s="131" t="s">
        <v>7</v>
      </c>
      <c r="B4" s="131"/>
      <c r="C4" s="131"/>
      <c r="D4" s="131"/>
      <c r="E4" s="131"/>
      <c r="F4" s="131"/>
      <c r="G4" s="131"/>
      <c r="H4" s="131"/>
      <c r="I4" s="131"/>
      <c r="J4" s="131"/>
      <c r="K4" s="131"/>
      <c r="L4" s="131"/>
      <c r="M4" s="7"/>
      <c r="N4" s="6"/>
      <c r="O4" s="6"/>
      <c r="P4" s="6"/>
      <c r="Q4" s="6"/>
      <c r="R4" s="6"/>
      <c r="S4" s="6"/>
      <c r="T4" s="6"/>
      <c r="U4" s="6"/>
      <c r="V4" s="6"/>
      <c r="W4" s="6"/>
      <c r="X4" s="5"/>
      <c r="Y4" s="5"/>
      <c r="Z4" s="5"/>
    </row>
    <row r="5" spans="1:26" ht="22.5" customHeight="1" x14ac:dyDescent="0.25">
      <c r="A5" s="132" t="s">
        <v>14</v>
      </c>
      <c r="B5" s="133"/>
      <c r="C5" s="133"/>
      <c r="D5" s="133"/>
      <c r="E5" s="133"/>
      <c r="F5" s="133"/>
      <c r="G5" s="133"/>
      <c r="H5" s="133"/>
      <c r="I5" s="133"/>
      <c r="J5" s="133"/>
      <c r="K5" s="133"/>
      <c r="L5" s="133"/>
      <c r="M5" s="8"/>
      <c r="N5" s="6"/>
      <c r="O5" s="6"/>
      <c r="P5" s="6"/>
      <c r="Q5" s="6"/>
      <c r="R5" s="6"/>
      <c r="S5" s="6"/>
      <c r="T5" s="6"/>
      <c r="U5" s="6"/>
      <c r="V5" s="6"/>
      <c r="W5" s="6"/>
      <c r="X5" s="5"/>
      <c r="Y5" s="5"/>
      <c r="Z5" s="5"/>
    </row>
    <row r="6" spans="1:26" ht="37.5" customHeight="1" x14ac:dyDescent="0.25">
      <c r="A6" s="9" t="s">
        <v>19</v>
      </c>
      <c r="B6" s="140" t="s">
        <v>22</v>
      </c>
      <c r="C6" s="141"/>
      <c r="D6" s="10" t="s">
        <v>23</v>
      </c>
      <c r="E6" s="10" t="s">
        <v>24</v>
      </c>
      <c r="F6" s="10" t="s">
        <v>25</v>
      </c>
      <c r="G6" s="10" t="s">
        <v>26</v>
      </c>
      <c r="H6" s="10" t="s">
        <v>28</v>
      </c>
      <c r="I6" s="10" t="s">
        <v>29</v>
      </c>
      <c r="J6" s="49" t="s">
        <v>249</v>
      </c>
      <c r="K6" s="49" t="s">
        <v>21</v>
      </c>
      <c r="L6" s="49" t="s">
        <v>250</v>
      </c>
      <c r="M6" s="7"/>
      <c r="N6" s="6"/>
      <c r="O6" s="6"/>
      <c r="P6" s="6"/>
      <c r="Q6" s="6"/>
      <c r="R6" s="6"/>
      <c r="S6" s="6"/>
      <c r="T6" s="6"/>
      <c r="U6" s="6"/>
      <c r="V6" s="6"/>
      <c r="W6" s="6"/>
      <c r="X6" s="5"/>
      <c r="Y6" s="5"/>
      <c r="Z6" s="5"/>
    </row>
    <row r="7" spans="1:26" ht="76.5" x14ac:dyDescent="0.25">
      <c r="A7" s="11" t="s">
        <v>31</v>
      </c>
      <c r="B7" s="12" t="s">
        <v>76</v>
      </c>
      <c r="C7" s="13" t="s">
        <v>36</v>
      </c>
      <c r="D7" s="14" t="s">
        <v>37</v>
      </c>
      <c r="E7" s="14" t="s">
        <v>38</v>
      </c>
      <c r="F7" s="14" t="s">
        <v>39</v>
      </c>
      <c r="G7" s="15">
        <v>43496</v>
      </c>
      <c r="H7" s="16">
        <v>1</v>
      </c>
      <c r="I7" s="69" t="s">
        <v>268</v>
      </c>
      <c r="J7" s="69" t="s">
        <v>277</v>
      </c>
      <c r="K7" s="75">
        <v>1</v>
      </c>
      <c r="L7" s="76" t="s">
        <v>278</v>
      </c>
      <c r="M7" s="6"/>
      <c r="N7" s="6"/>
      <c r="O7" s="6"/>
      <c r="P7" s="6"/>
      <c r="Q7" s="6"/>
      <c r="R7" s="6"/>
      <c r="S7" s="6"/>
      <c r="T7" s="6"/>
      <c r="U7" s="6"/>
      <c r="V7" s="6"/>
      <c r="W7" s="6"/>
      <c r="X7" s="5"/>
      <c r="Y7" s="5"/>
      <c r="Z7" s="5"/>
    </row>
    <row r="8" spans="1:26" ht="94.5" customHeight="1" x14ac:dyDescent="0.25">
      <c r="A8" s="11" t="s">
        <v>45</v>
      </c>
      <c r="B8" s="12" t="s">
        <v>87</v>
      </c>
      <c r="C8" s="13" t="s">
        <v>46</v>
      </c>
      <c r="D8" s="14" t="s">
        <v>47</v>
      </c>
      <c r="E8" s="14" t="s">
        <v>48</v>
      </c>
      <c r="F8" s="14" t="s">
        <v>39</v>
      </c>
      <c r="G8" s="15">
        <v>43496</v>
      </c>
      <c r="H8" s="16">
        <v>1</v>
      </c>
      <c r="I8" s="50" t="s">
        <v>279</v>
      </c>
      <c r="J8" s="69" t="s">
        <v>280</v>
      </c>
      <c r="K8" s="52">
        <v>1</v>
      </c>
      <c r="L8" s="76" t="s">
        <v>278</v>
      </c>
      <c r="M8" s="6"/>
      <c r="N8" s="6"/>
      <c r="O8" s="6"/>
      <c r="P8" s="6"/>
      <c r="Q8" s="6"/>
      <c r="R8" s="6"/>
      <c r="S8" s="6"/>
      <c r="T8" s="6"/>
      <c r="U8" s="6"/>
      <c r="V8" s="6"/>
      <c r="W8" s="6"/>
      <c r="X8" s="5"/>
      <c r="Y8" s="5"/>
      <c r="Z8" s="5"/>
    </row>
    <row r="9" spans="1:26" ht="189" customHeight="1" x14ac:dyDescent="0.25">
      <c r="A9" s="11" t="s">
        <v>49</v>
      </c>
      <c r="B9" s="12" t="s">
        <v>91</v>
      </c>
      <c r="C9" s="17" t="s">
        <v>50</v>
      </c>
      <c r="D9" s="18" t="s">
        <v>53</v>
      </c>
      <c r="E9" s="19" t="s">
        <v>54</v>
      </c>
      <c r="F9" s="18" t="s">
        <v>55</v>
      </c>
      <c r="G9" s="20">
        <v>43585</v>
      </c>
      <c r="H9" s="16">
        <v>1</v>
      </c>
      <c r="I9" s="51" t="s">
        <v>270</v>
      </c>
      <c r="J9" s="77" t="s">
        <v>281</v>
      </c>
      <c r="K9" s="52">
        <v>1</v>
      </c>
      <c r="L9" s="76" t="s">
        <v>278</v>
      </c>
      <c r="M9" s="6"/>
      <c r="N9" s="6"/>
      <c r="O9" s="6"/>
      <c r="P9" s="6"/>
      <c r="Q9" s="6"/>
      <c r="R9" s="6"/>
      <c r="S9" s="6"/>
      <c r="T9" s="6"/>
      <c r="U9" s="6"/>
      <c r="V9" s="6"/>
      <c r="W9" s="6"/>
      <c r="X9" s="5"/>
      <c r="Y9" s="5"/>
      <c r="Z9" s="5"/>
    </row>
    <row r="10" spans="1:26" ht="331.5" x14ac:dyDescent="0.25">
      <c r="A10" s="11" t="s">
        <v>56</v>
      </c>
      <c r="B10" s="12" t="s">
        <v>199</v>
      </c>
      <c r="C10" s="21" t="s">
        <v>57</v>
      </c>
      <c r="D10" s="22" t="s">
        <v>58</v>
      </c>
      <c r="E10" s="27" t="s">
        <v>157</v>
      </c>
      <c r="F10" s="14" t="s">
        <v>39</v>
      </c>
      <c r="G10" s="15" t="s">
        <v>59</v>
      </c>
      <c r="H10" s="16">
        <v>0.33</v>
      </c>
      <c r="I10" s="50" t="s">
        <v>266</v>
      </c>
      <c r="J10" s="67" t="s">
        <v>313</v>
      </c>
      <c r="K10" s="52">
        <v>0.33</v>
      </c>
      <c r="L10" s="67" t="s">
        <v>317</v>
      </c>
      <c r="M10" s="6"/>
      <c r="N10" s="6"/>
      <c r="O10" s="6"/>
      <c r="P10" s="6"/>
      <c r="Q10" s="6"/>
      <c r="R10" s="6"/>
      <c r="S10" s="6"/>
      <c r="T10" s="6"/>
      <c r="U10" s="6"/>
      <c r="V10" s="6"/>
      <c r="W10" s="6"/>
      <c r="X10" s="5"/>
      <c r="Y10" s="5"/>
      <c r="Z10" s="5"/>
    </row>
    <row r="11" spans="1:26" ht="153" x14ac:dyDescent="0.25">
      <c r="A11" s="11" t="s">
        <v>60</v>
      </c>
      <c r="B11" s="12" t="s">
        <v>200</v>
      </c>
      <c r="C11" s="13" t="s">
        <v>61</v>
      </c>
      <c r="D11" s="14" t="s">
        <v>62</v>
      </c>
      <c r="E11" s="22" t="s">
        <v>63</v>
      </c>
      <c r="F11" s="72" t="s">
        <v>63</v>
      </c>
      <c r="G11" s="15" t="s">
        <v>64</v>
      </c>
      <c r="H11" s="16">
        <v>0.33</v>
      </c>
      <c r="I11" s="68" t="s">
        <v>274</v>
      </c>
      <c r="J11" s="68" t="s">
        <v>312</v>
      </c>
      <c r="K11" s="70">
        <v>0.33</v>
      </c>
      <c r="L11" s="85" t="s">
        <v>275</v>
      </c>
      <c r="M11" s="6"/>
      <c r="N11" s="6"/>
      <c r="O11" s="6"/>
      <c r="P11" s="6"/>
      <c r="Q11" s="6"/>
      <c r="R11" s="6"/>
      <c r="S11" s="6"/>
      <c r="T11" s="6"/>
      <c r="U11" s="6"/>
      <c r="V11" s="6"/>
      <c r="W11" s="6"/>
      <c r="X11" s="5"/>
      <c r="Y11" s="5"/>
      <c r="Z11" s="5"/>
    </row>
    <row r="12" spans="1:26" x14ac:dyDescent="0.25">
      <c r="A12" s="143" t="s">
        <v>65</v>
      </c>
      <c r="B12" s="144"/>
      <c r="C12" s="144"/>
      <c r="D12" s="144"/>
      <c r="E12" s="144"/>
      <c r="F12" s="144"/>
      <c r="G12" s="144"/>
      <c r="H12" s="144"/>
      <c r="I12" s="144"/>
      <c r="J12" s="57"/>
      <c r="K12" s="58">
        <f>AVERAGE(K7:K11)</f>
        <v>0.73199999999999998</v>
      </c>
      <c r="L12" s="57"/>
      <c r="M12" s="6"/>
      <c r="N12" s="6"/>
      <c r="O12" s="6"/>
      <c r="P12" s="6"/>
      <c r="Q12" s="6"/>
      <c r="R12" s="6"/>
      <c r="S12" s="6"/>
      <c r="T12" s="6"/>
      <c r="U12" s="6"/>
      <c r="V12" s="6"/>
      <c r="W12" s="6"/>
      <c r="X12" s="5"/>
      <c r="Y12" s="5"/>
      <c r="Z12" s="5"/>
    </row>
    <row r="13" spans="1:26" ht="15.75" x14ac:dyDescent="0.25">
      <c r="A13" s="145" t="s">
        <v>66</v>
      </c>
      <c r="B13" s="145"/>
      <c r="C13" s="145"/>
      <c r="D13" s="145"/>
      <c r="E13" s="145"/>
      <c r="F13" s="145"/>
      <c r="G13" s="145"/>
      <c r="H13" s="145"/>
      <c r="I13" s="145"/>
      <c r="J13" s="145"/>
      <c r="K13" s="145"/>
      <c r="L13" s="145"/>
      <c r="M13" s="6"/>
      <c r="N13" s="6"/>
      <c r="O13" s="6"/>
      <c r="P13" s="6"/>
      <c r="Q13" s="6"/>
      <c r="R13" s="6"/>
      <c r="S13" s="6"/>
      <c r="T13" s="6"/>
      <c r="U13" s="6"/>
      <c r="V13" s="6"/>
      <c r="W13" s="6"/>
      <c r="X13" s="5"/>
      <c r="Y13" s="5"/>
      <c r="Z13" s="5"/>
    </row>
    <row r="14" spans="1:26" ht="15" customHeight="1" x14ac:dyDescent="0.25">
      <c r="A14" s="127" t="s">
        <v>67</v>
      </c>
      <c r="B14" s="128"/>
      <c r="C14" s="128"/>
      <c r="D14" s="128"/>
      <c r="E14" s="128"/>
      <c r="F14" s="128"/>
      <c r="G14" s="128"/>
      <c r="H14" s="128"/>
      <c r="I14" s="128"/>
      <c r="J14" s="128"/>
      <c r="K14" s="128"/>
      <c r="L14" s="128"/>
      <c r="M14" s="6"/>
      <c r="N14" s="6"/>
      <c r="O14" s="6"/>
      <c r="P14" s="6"/>
      <c r="Q14" s="6"/>
      <c r="R14" s="6"/>
      <c r="S14" s="6"/>
      <c r="T14" s="6"/>
      <c r="U14" s="6"/>
      <c r="V14" s="6"/>
      <c r="W14" s="6"/>
      <c r="X14" s="5"/>
      <c r="Y14" s="5"/>
      <c r="Z14" s="5"/>
    </row>
    <row r="15" spans="1:26" ht="25.5" x14ac:dyDescent="0.25">
      <c r="A15" s="34" t="s">
        <v>19</v>
      </c>
      <c r="B15" s="114" t="s">
        <v>68</v>
      </c>
      <c r="C15" s="115"/>
      <c r="D15" s="25" t="s">
        <v>23</v>
      </c>
      <c r="E15" s="25" t="s">
        <v>24</v>
      </c>
      <c r="F15" s="25" t="s">
        <v>25</v>
      </c>
      <c r="G15" s="26" t="s">
        <v>26</v>
      </c>
      <c r="H15" s="25" t="s">
        <v>28</v>
      </c>
      <c r="I15" s="25" t="s">
        <v>69</v>
      </c>
      <c r="J15" s="49" t="s">
        <v>249</v>
      </c>
      <c r="K15" s="49" t="s">
        <v>21</v>
      </c>
      <c r="L15" s="49" t="s">
        <v>250</v>
      </c>
      <c r="M15" s="6"/>
      <c r="N15" s="6"/>
      <c r="O15" s="6"/>
      <c r="P15" s="6"/>
      <c r="Q15" s="6"/>
      <c r="R15" s="6"/>
      <c r="S15" s="6"/>
      <c r="T15" s="6"/>
      <c r="U15" s="6"/>
      <c r="V15" s="6"/>
      <c r="W15" s="6"/>
      <c r="X15" s="5"/>
      <c r="Y15" s="5"/>
      <c r="Z15" s="5"/>
    </row>
    <row r="16" spans="1:26" ht="40.5" customHeight="1" x14ac:dyDescent="0.25">
      <c r="A16" s="48" t="s">
        <v>70</v>
      </c>
      <c r="B16" s="42" t="s">
        <v>71</v>
      </c>
      <c r="C16" s="36" t="s">
        <v>72</v>
      </c>
      <c r="D16" s="74"/>
      <c r="E16" s="74"/>
      <c r="F16" s="74"/>
      <c r="G16" s="74"/>
      <c r="H16" s="74"/>
      <c r="I16" s="74"/>
      <c r="J16" s="73" t="s">
        <v>264</v>
      </c>
      <c r="K16" s="65">
        <f>+'C2 TRAMITES '!N8</f>
        <v>0.1</v>
      </c>
      <c r="L16" s="67" t="s">
        <v>265</v>
      </c>
      <c r="M16" s="6"/>
      <c r="N16" s="6"/>
      <c r="O16" s="6"/>
      <c r="P16" s="6"/>
      <c r="Q16" s="6"/>
      <c r="R16" s="6"/>
      <c r="S16" s="6"/>
      <c r="T16" s="6"/>
      <c r="U16" s="6"/>
      <c r="V16" s="6"/>
      <c r="W16" s="6"/>
      <c r="X16" s="5"/>
      <c r="Y16" s="5"/>
      <c r="Z16" s="5"/>
    </row>
    <row r="17" spans="1:26" x14ac:dyDescent="0.25">
      <c r="A17" s="118" t="s">
        <v>65</v>
      </c>
      <c r="B17" s="119"/>
      <c r="C17" s="119"/>
      <c r="D17" s="119"/>
      <c r="E17" s="119"/>
      <c r="F17" s="119"/>
      <c r="G17" s="119"/>
      <c r="H17" s="119"/>
      <c r="I17" s="119"/>
      <c r="J17" s="57"/>
      <c r="K17" s="57"/>
      <c r="L17" s="57"/>
      <c r="M17" s="6"/>
      <c r="N17" s="6"/>
      <c r="O17" s="6"/>
      <c r="P17" s="6"/>
      <c r="Q17" s="6"/>
      <c r="R17" s="6"/>
      <c r="S17" s="6"/>
      <c r="T17" s="6"/>
      <c r="U17" s="6"/>
      <c r="V17" s="6"/>
      <c r="W17" s="6"/>
      <c r="X17" s="5"/>
      <c r="Y17" s="5"/>
      <c r="Z17" s="5"/>
    </row>
    <row r="18" spans="1:26" ht="15.75" x14ac:dyDescent="0.25">
      <c r="A18" s="125" t="s">
        <v>73</v>
      </c>
      <c r="B18" s="126"/>
      <c r="C18" s="126"/>
      <c r="D18" s="126"/>
      <c r="E18" s="126"/>
      <c r="F18" s="126"/>
      <c r="G18" s="126"/>
      <c r="H18" s="126"/>
      <c r="I18" s="126"/>
      <c r="J18" s="126"/>
      <c r="K18" s="126"/>
      <c r="L18" s="126"/>
      <c r="M18" s="6"/>
      <c r="N18" s="6"/>
      <c r="O18" s="6"/>
      <c r="P18" s="6"/>
      <c r="Q18" s="6"/>
      <c r="R18" s="6"/>
      <c r="S18" s="6"/>
      <c r="T18" s="6"/>
      <c r="U18" s="6"/>
      <c r="V18" s="6"/>
      <c r="W18" s="6"/>
      <c r="X18" s="5"/>
      <c r="Y18" s="5"/>
      <c r="Z18" s="5"/>
    </row>
    <row r="19" spans="1:26" ht="15" customHeight="1" x14ac:dyDescent="0.25">
      <c r="A19" s="127" t="s">
        <v>74</v>
      </c>
      <c r="B19" s="128"/>
      <c r="C19" s="128"/>
      <c r="D19" s="128"/>
      <c r="E19" s="128"/>
      <c r="F19" s="128"/>
      <c r="G19" s="128"/>
      <c r="H19" s="128"/>
      <c r="I19" s="128"/>
      <c r="J19" s="128"/>
      <c r="K19" s="128"/>
      <c r="L19" s="128"/>
      <c r="M19" s="6"/>
      <c r="N19" s="6"/>
      <c r="O19" s="6"/>
      <c r="P19" s="6"/>
      <c r="Q19" s="6"/>
      <c r="R19" s="6"/>
      <c r="S19" s="6"/>
      <c r="T19" s="6"/>
      <c r="U19" s="6"/>
      <c r="V19" s="6"/>
      <c r="W19" s="6"/>
      <c r="X19" s="5"/>
      <c r="Y19" s="5"/>
      <c r="Z19" s="5"/>
    </row>
    <row r="20" spans="1:26" ht="25.5" x14ac:dyDescent="0.25">
      <c r="A20" s="34" t="s">
        <v>19</v>
      </c>
      <c r="B20" s="114" t="s">
        <v>68</v>
      </c>
      <c r="C20" s="115"/>
      <c r="D20" s="25" t="s">
        <v>23</v>
      </c>
      <c r="E20" s="25" t="s">
        <v>24</v>
      </c>
      <c r="F20" s="25" t="s">
        <v>25</v>
      </c>
      <c r="G20" s="26" t="s">
        <v>26</v>
      </c>
      <c r="H20" s="25" t="s">
        <v>28</v>
      </c>
      <c r="I20" s="25" t="s">
        <v>69</v>
      </c>
      <c r="J20" s="49" t="s">
        <v>249</v>
      </c>
      <c r="K20" s="49" t="s">
        <v>21</v>
      </c>
      <c r="L20" s="49" t="s">
        <v>250</v>
      </c>
      <c r="M20" s="6"/>
      <c r="N20" s="6"/>
      <c r="O20" s="6"/>
      <c r="P20" s="6"/>
      <c r="Q20" s="6"/>
      <c r="R20" s="6"/>
      <c r="S20" s="6"/>
      <c r="T20" s="6"/>
      <c r="U20" s="6"/>
      <c r="V20" s="6"/>
      <c r="W20" s="6"/>
      <c r="X20" s="5"/>
      <c r="Y20" s="5"/>
      <c r="Z20" s="5"/>
    </row>
    <row r="21" spans="1:26" ht="63.75" x14ac:dyDescent="0.25">
      <c r="A21" s="121" t="s">
        <v>75</v>
      </c>
      <c r="B21" s="35" t="s">
        <v>76</v>
      </c>
      <c r="C21" s="36" t="s">
        <v>77</v>
      </c>
      <c r="D21" s="36" t="s">
        <v>78</v>
      </c>
      <c r="E21" s="37" t="s">
        <v>38</v>
      </c>
      <c r="F21" s="36" t="s">
        <v>79</v>
      </c>
      <c r="G21" s="38">
        <v>43555</v>
      </c>
      <c r="H21" s="39">
        <v>1</v>
      </c>
      <c r="I21" s="36" t="s">
        <v>267</v>
      </c>
      <c r="J21" s="68" t="s">
        <v>282</v>
      </c>
      <c r="K21" s="52">
        <v>1</v>
      </c>
      <c r="L21" s="76" t="s">
        <v>278</v>
      </c>
      <c r="M21" s="6"/>
      <c r="N21" s="6"/>
      <c r="O21" s="6"/>
      <c r="P21" s="6"/>
      <c r="Q21" s="6"/>
      <c r="R21" s="6"/>
      <c r="S21" s="6"/>
      <c r="T21" s="6"/>
      <c r="U21" s="6"/>
      <c r="V21" s="6"/>
      <c r="W21" s="6"/>
      <c r="X21" s="5"/>
      <c r="Y21" s="5"/>
      <c r="Z21" s="5"/>
    </row>
    <row r="22" spans="1:26" ht="57" customHeight="1" x14ac:dyDescent="0.25">
      <c r="A22" s="142"/>
      <c r="B22" s="35" t="s">
        <v>80</v>
      </c>
      <c r="C22" s="36" t="s">
        <v>81</v>
      </c>
      <c r="D22" s="36" t="s">
        <v>82</v>
      </c>
      <c r="E22" s="37"/>
      <c r="F22" s="36" t="s">
        <v>195</v>
      </c>
      <c r="G22" s="38">
        <v>43646</v>
      </c>
      <c r="H22" s="66">
        <v>0</v>
      </c>
      <c r="I22" s="68" t="s">
        <v>263</v>
      </c>
      <c r="J22" s="73" t="s">
        <v>264</v>
      </c>
      <c r="K22" s="65">
        <f>+'C2 TRAMITES '!N14</f>
        <v>0</v>
      </c>
      <c r="L22" s="67" t="s">
        <v>265</v>
      </c>
      <c r="M22" s="6"/>
      <c r="N22" s="6"/>
      <c r="O22" s="6"/>
      <c r="P22" s="6"/>
      <c r="Q22" s="6"/>
      <c r="R22" s="6"/>
      <c r="S22" s="6"/>
      <c r="T22" s="6"/>
      <c r="U22" s="6"/>
      <c r="V22" s="6"/>
      <c r="W22" s="6"/>
      <c r="X22" s="5"/>
      <c r="Y22" s="5"/>
      <c r="Z22" s="5"/>
    </row>
    <row r="23" spans="1:26" ht="57" customHeight="1" x14ac:dyDescent="0.25">
      <c r="A23" s="142"/>
      <c r="B23" s="35" t="s">
        <v>83</v>
      </c>
      <c r="C23" s="36" t="s">
        <v>84</v>
      </c>
      <c r="D23" s="36" t="s">
        <v>85</v>
      </c>
      <c r="E23" s="78"/>
      <c r="F23" s="36" t="s">
        <v>195</v>
      </c>
      <c r="G23" s="79">
        <v>43830</v>
      </c>
      <c r="H23" s="66">
        <v>0</v>
      </c>
      <c r="I23" s="68" t="s">
        <v>263</v>
      </c>
      <c r="J23" s="73" t="s">
        <v>264</v>
      </c>
      <c r="K23" s="65">
        <f>+'C2 TRAMITES '!N15</f>
        <v>0</v>
      </c>
      <c r="L23" s="67" t="s">
        <v>265</v>
      </c>
      <c r="M23" s="6"/>
      <c r="N23" s="6"/>
      <c r="O23" s="6"/>
      <c r="P23" s="6"/>
      <c r="Q23" s="6"/>
      <c r="R23" s="6"/>
      <c r="S23" s="6"/>
      <c r="T23" s="6"/>
      <c r="U23" s="6"/>
      <c r="V23" s="6"/>
      <c r="W23" s="6"/>
      <c r="X23" s="5"/>
      <c r="Y23" s="5"/>
      <c r="Z23" s="5"/>
    </row>
    <row r="24" spans="1:26" ht="66" customHeight="1" x14ac:dyDescent="0.25">
      <c r="A24" s="48" t="s">
        <v>86</v>
      </c>
      <c r="B24" s="41" t="s">
        <v>87</v>
      </c>
      <c r="C24" s="36" t="s">
        <v>88</v>
      </c>
      <c r="D24" s="36" t="s">
        <v>89</v>
      </c>
      <c r="E24" s="78"/>
      <c r="F24" s="36" t="s">
        <v>195</v>
      </c>
      <c r="G24" s="80">
        <v>43830</v>
      </c>
      <c r="H24" s="66">
        <v>0</v>
      </c>
      <c r="I24" s="68" t="s">
        <v>263</v>
      </c>
      <c r="J24" s="73" t="s">
        <v>264</v>
      </c>
      <c r="K24" s="65">
        <f>+'C2 TRAMITES '!N16</f>
        <v>0</v>
      </c>
      <c r="L24" s="67" t="s">
        <v>265</v>
      </c>
      <c r="M24" s="6"/>
      <c r="N24" s="6"/>
      <c r="O24" s="6"/>
      <c r="P24" s="6"/>
      <c r="Q24" s="6"/>
      <c r="R24" s="6"/>
      <c r="S24" s="6"/>
      <c r="T24" s="6"/>
      <c r="U24" s="6"/>
      <c r="V24" s="6"/>
      <c r="W24" s="6"/>
      <c r="X24" s="5"/>
      <c r="Y24" s="5"/>
      <c r="Z24" s="5"/>
    </row>
    <row r="25" spans="1:26" ht="67.5" customHeight="1" x14ac:dyDescent="0.25">
      <c r="A25" s="48" t="s">
        <v>90</v>
      </c>
      <c r="B25" s="41" t="s">
        <v>91</v>
      </c>
      <c r="C25" s="36" t="s">
        <v>192</v>
      </c>
      <c r="D25" s="36" t="s">
        <v>193</v>
      </c>
      <c r="E25" s="78"/>
      <c r="F25" s="36" t="s">
        <v>194</v>
      </c>
      <c r="G25" s="80">
        <v>43830</v>
      </c>
      <c r="H25" s="66">
        <v>0</v>
      </c>
      <c r="I25" s="68" t="s">
        <v>263</v>
      </c>
      <c r="J25" s="73" t="s">
        <v>264</v>
      </c>
      <c r="K25" s="65">
        <f>+'C2 TRAMITES '!N17</f>
        <v>0</v>
      </c>
      <c r="L25" s="67" t="s">
        <v>265</v>
      </c>
      <c r="M25" s="6"/>
      <c r="N25" s="6"/>
      <c r="O25" s="6"/>
      <c r="P25" s="6"/>
      <c r="Q25" s="6"/>
      <c r="R25" s="6"/>
      <c r="S25" s="6"/>
      <c r="T25" s="6"/>
      <c r="U25" s="6"/>
      <c r="V25" s="6"/>
      <c r="W25" s="6"/>
      <c r="X25" s="5"/>
      <c r="Y25" s="5"/>
      <c r="Z25" s="5"/>
    </row>
    <row r="26" spans="1:26" ht="81" customHeight="1" x14ac:dyDescent="0.25">
      <c r="A26" s="48" t="s">
        <v>93</v>
      </c>
      <c r="B26" s="41" t="s">
        <v>199</v>
      </c>
      <c r="C26" s="36" t="s">
        <v>196</v>
      </c>
      <c r="D26" s="36" t="s">
        <v>180</v>
      </c>
      <c r="E26" s="78"/>
      <c r="F26" s="36" t="s">
        <v>92</v>
      </c>
      <c r="G26" s="80">
        <v>43830</v>
      </c>
      <c r="H26" s="66">
        <v>0</v>
      </c>
      <c r="I26" s="68" t="s">
        <v>263</v>
      </c>
      <c r="J26" s="73" t="s">
        <v>264</v>
      </c>
      <c r="K26" s="65">
        <f>+'C2 TRAMITES '!N18</f>
        <v>0</v>
      </c>
      <c r="L26" s="67" t="s">
        <v>265</v>
      </c>
      <c r="M26" s="6"/>
      <c r="N26" s="6"/>
      <c r="O26" s="6"/>
      <c r="P26" s="6"/>
      <c r="Q26" s="6"/>
      <c r="R26" s="6"/>
      <c r="S26" s="6"/>
      <c r="T26" s="6"/>
      <c r="U26" s="6"/>
      <c r="V26" s="6"/>
      <c r="W26" s="6"/>
      <c r="X26" s="5"/>
      <c r="Y26" s="5"/>
      <c r="Z26" s="5"/>
    </row>
    <row r="27" spans="1:26" ht="15.75" customHeight="1" x14ac:dyDescent="0.25">
      <c r="A27" s="118" t="s">
        <v>94</v>
      </c>
      <c r="B27" s="119"/>
      <c r="C27" s="119"/>
      <c r="D27" s="119"/>
      <c r="E27" s="119"/>
      <c r="F27" s="119"/>
      <c r="G27" s="119"/>
      <c r="H27" s="119"/>
      <c r="I27" s="119"/>
      <c r="J27" s="6"/>
      <c r="K27" s="53">
        <f>AVERAGE(K21:K26)</f>
        <v>0.16666666666666666</v>
      </c>
      <c r="L27" s="6"/>
      <c r="M27" s="6"/>
      <c r="N27" s="6"/>
      <c r="O27" s="6"/>
      <c r="P27" s="6"/>
      <c r="Q27" s="6"/>
      <c r="R27" s="6"/>
      <c r="S27" s="6"/>
      <c r="T27" s="6"/>
      <c r="U27" s="6"/>
      <c r="V27" s="6"/>
      <c r="W27" s="6"/>
      <c r="X27" s="5"/>
      <c r="Y27" s="5"/>
      <c r="Z27" s="5"/>
    </row>
    <row r="28" spans="1:26" ht="15.75" customHeight="1" x14ac:dyDescent="0.25">
      <c r="A28" s="125" t="s">
        <v>95</v>
      </c>
      <c r="B28" s="126"/>
      <c r="C28" s="126"/>
      <c r="D28" s="126"/>
      <c r="E28" s="126"/>
      <c r="F28" s="126"/>
      <c r="G28" s="126"/>
      <c r="H28" s="126"/>
      <c r="I28" s="126"/>
      <c r="J28" s="126"/>
      <c r="K28" s="126"/>
      <c r="L28" s="126"/>
      <c r="M28" s="6"/>
      <c r="N28" s="6"/>
      <c r="O28" s="6"/>
      <c r="P28" s="6"/>
      <c r="Q28" s="6"/>
      <c r="R28" s="6"/>
      <c r="S28" s="6"/>
      <c r="T28" s="6"/>
      <c r="U28" s="6"/>
      <c r="V28" s="6"/>
      <c r="W28" s="6"/>
      <c r="X28" s="5"/>
      <c r="Y28" s="5"/>
      <c r="Z28" s="5"/>
    </row>
    <row r="29" spans="1:26" ht="15.75" customHeight="1" x14ac:dyDescent="0.25">
      <c r="A29" s="127" t="s">
        <v>96</v>
      </c>
      <c r="B29" s="128"/>
      <c r="C29" s="128"/>
      <c r="D29" s="128"/>
      <c r="E29" s="128"/>
      <c r="F29" s="128"/>
      <c r="G29" s="128"/>
      <c r="H29" s="128"/>
      <c r="I29" s="128"/>
      <c r="J29" s="128"/>
      <c r="K29" s="128"/>
      <c r="L29" s="128"/>
      <c r="M29" s="6"/>
      <c r="N29" s="6"/>
      <c r="O29" s="6"/>
      <c r="P29" s="6"/>
      <c r="Q29" s="6"/>
      <c r="R29" s="6"/>
      <c r="S29" s="6"/>
      <c r="T29" s="6"/>
      <c r="U29" s="6"/>
      <c r="V29" s="6"/>
      <c r="W29" s="6"/>
      <c r="X29" s="5"/>
      <c r="Y29" s="5"/>
      <c r="Z29" s="5"/>
    </row>
    <row r="30" spans="1:26" ht="35.25" customHeight="1" x14ac:dyDescent="0.25">
      <c r="A30" s="54" t="s">
        <v>19</v>
      </c>
      <c r="B30" s="129" t="s">
        <v>68</v>
      </c>
      <c r="C30" s="117"/>
      <c r="D30" s="55" t="s">
        <v>23</v>
      </c>
      <c r="E30" s="55" t="s">
        <v>24</v>
      </c>
      <c r="F30" s="55" t="s">
        <v>25</v>
      </c>
      <c r="G30" s="92" t="s">
        <v>26</v>
      </c>
      <c r="H30" s="55" t="s">
        <v>28</v>
      </c>
      <c r="I30" s="55" t="s">
        <v>69</v>
      </c>
      <c r="J30" s="93" t="s">
        <v>249</v>
      </c>
      <c r="K30" s="93" t="s">
        <v>21</v>
      </c>
      <c r="L30" s="93" t="s">
        <v>250</v>
      </c>
      <c r="M30" s="6"/>
      <c r="N30" s="6"/>
      <c r="O30" s="6"/>
      <c r="P30" s="6"/>
      <c r="Q30" s="6"/>
      <c r="R30" s="6"/>
      <c r="S30" s="6"/>
      <c r="T30" s="6"/>
      <c r="U30" s="6"/>
      <c r="V30" s="6"/>
      <c r="W30" s="6"/>
      <c r="X30" s="5"/>
      <c r="Y30" s="5"/>
      <c r="Z30" s="5"/>
    </row>
    <row r="31" spans="1:26" ht="312" customHeight="1" x14ac:dyDescent="0.25">
      <c r="A31" s="121" t="s">
        <v>201</v>
      </c>
      <c r="B31" s="42" t="s">
        <v>87</v>
      </c>
      <c r="C31" s="36" t="s">
        <v>152</v>
      </c>
      <c r="D31" s="36" t="s">
        <v>97</v>
      </c>
      <c r="E31" s="43" t="s">
        <v>158</v>
      </c>
      <c r="F31" s="36" t="s">
        <v>98</v>
      </c>
      <c r="G31" s="80">
        <v>43646</v>
      </c>
      <c r="H31" s="81">
        <f>+(10%+30%+80%)/3</f>
        <v>0.40000000000000008</v>
      </c>
      <c r="I31" s="71" t="s">
        <v>283</v>
      </c>
      <c r="J31" s="67" t="s">
        <v>286</v>
      </c>
      <c r="K31" s="65">
        <v>0.4</v>
      </c>
      <c r="L31" s="71" t="s">
        <v>275</v>
      </c>
      <c r="M31" s="6"/>
      <c r="N31" s="6"/>
      <c r="O31" s="6"/>
      <c r="P31" s="6"/>
      <c r="Q31" s="6"/>
      <c r="R31" s="6"/>
      <c r="S31" s="6"/>
      <c r="T31" s="6"/>
      <c r="U31" s="6"/>
      <c r="V31" s="6"/>
      <c r="W31" s="6"/>
      <c r="X31" s="5"/>
      <c r="Y31" s="5"/>
      <c r="Z31" s="5"/>
    </row>
    <row r="32" spans="1:26" s="32" customFormat="1" ht="305.25" customHeight="1" x14ac:dyDescent="0.25">
      <c r="A32" s="121"/>
      <c r="B32" s="42" t="s">
        <v>202</v>
      </c>
      <c r="C32" s="36" t="s">
        <v>151</v>
      </c>
      <c r="D32" s="36" t="s">
        <v>97</v>
      </c>
      <c r="E32" s="43" t="s">
        <v>158</v>
      </c>
      <c r="F32" s="36" t="s">
        <v>156</v>
      </c>
      <c r="G32" s="80">
        <v>43646</v>
      </c>
      <c r="H32" s="81">
        <f>(5%+30%+80%)/3</f>
        <v>0.3833333333333333</v>
      </c>
      <c r="I32" s="71" t="s">
        <v>284</v>
      </c>
      <c r="J32" s="67" t="s">
        <v>285</v>
      </c>
      <c r="K32" s="65">
        <v>0.38</v>
      </c>
      <c r="L32" s="71" t="s">
        <v>275</v>
      </c>
      <c r="M32" s="6"/>
      <c r="N32" s="6"/>
      <c r="O32" s="6"/>
      <c r="P32" s="6"/>
      <c r="Q32" s="6"/>
      <c r="R32" s="6"/>
      <c r="S32" s="6"/>
      <c r="T32" s="6"/>
      <c r="U32" s="6"/>
      <c r="V32" s="6"/>
      <c r="W32" s="6"/>
      <c r="X32" s="5"/>
      <c r="Y32" s="5"/>
      <c r="Z32" s="5"/>
    </row>
    <row r="33" spans="1:26" ht="192" customHeight="1" x14ac:dyDescent="0.25">
      <c r="A33" s="121"/>
      <c r="B33" s="42" t="s">
        <v>203</v>
      </c>
      <c r="C33" s="36" t="s">
        <v>160</v>
      </c>
      <c r="D33" s="40" t="s">
        <v>170</v>
      </c>
      <c r="E33" s="43" t="s">
        <v>161</v>
      </c>
      <c r="F33" s="36" t="s">
        <v>99</v>
      </c>
      <c r="G33" s="80">
        <v>43554</v>
      </c>
      <c r="H33" s="81">
        <v>1</v>
      </c>
      <c r="I33" s="71" t="s">
        <v>256</v>
      </c>
      <c r="J33" s="67" t="s">
        <v>287</v>
      </c>
      <c r="K33" s="65">
        <v>1</v>
      </c>
      <c r="L33" s="71" t="s">
        <v>275</v>
      </c>
      <c r="M33" s="6"/>
      <c r="N33" s="6"/>
      <c r="O33" s="6"/>
      <c r="P33" s="6"/>
      <c r="Q33" s="6"/>
      <c r="R33" s="6"/>
      <c r="S33" s="6"/>
      <c r="T33" s="6"/>
      <c r="U33" s="6"/>
      <c r="V33" s="6"/>
      <c r="W33" s="6"/>
      <c r="X33" s="5"/>
      <c r="Y33" s="5"/>
      <c r="Z33" s="5"/>
    </row>
    <row r="34" spans="1:26" ht="102" x14ac:dyDescent="0.25">
      <c r="A34" s="121"/>
      <c r="B34" s="42" t="s">
        <v>204</v>
      </c>
      <c r="C34" s="36" t="s">
        <v>153</v>
      </c>
      <c r="D34" s="36" t="s">
        <v>168</v>
      </c>
      <c r="E34" s="37" t="s">
        <v>159</v>
      </c>
      <c r="F34" s="36" t="s">
        <v>154</v>
      </c>
      <c r="G34" s="80">
        <v>43646</v>
      </c>
      <c r="H34" s="81">
        <v>0.7</v>
      </c>
      <c r="I34" s="71" t="s">
        <v>253</v>
      </c>
      <c r="J34" s="71" t="s">
        <v>307</v>
      </c>
      <c r="K34" s="65">
        <v>0.5</v>
      </c>
      <c r="L34" s="71" t="s">
        <v>275</v>
      </c>
      <c r="M34" s="6"/>
      <c r="N34" s="6"/>
      <c r="O34" s="6"/>
      <c r="P34" s="6"/>
      <c r="Q34" s="6"/>
      <c r="R34" s="6"/>
      <c r="S34" s="6"/>
      <c r="T34" s="6"/>
      <c r="U34" s="6"/>
      <c r="V34" s="6"/>
      <c r="W34" s="6"/>
      <c r="X34" s="5"/>
      <c r="Y34" s="5"/>
      <c r="Z34" s="5"/>
    </row>
    <row r="35" spans="1:26" ht="77.25" customHeight="1" x14ac:dyDescent="0.25">
      <c r="A35" s="121"/>
      <c r="B35" s="42" t="s">
        <v>205</v>
      </c>
      <c r="C35" s="36" t="s">
        <v>100</v>
      </c>
      <c r="D35" s="36" t="s">
        <v>163</v>
      </c>
      <c r="E35" s="37" t="s">
        <v>162</v>
      </c>
      <c r="F35" s="36" t="s">
        <v>101</v>
      </c>
      <c r="G35" s="80">
        <v>43830</v>
      </c>
      <c r="H35" s="81">
        <v>0.2</v>
      </c>
      <c r="I35" s="71" t="s">
        <v>288</v>
      </c>
      <c r="J35" s="71" t="s">
        <v>306</v>
      </c>
      <c r="K35" s="65">
        <v>0</v>
      </c>
      <c r="L35" s="71" t="s">
        <v>275</v>
      </c>
      <c r="M35" s="6"/>
      <c r="N35" s="6"/>
      <c r="O35" s="6"/>
      <c r="P35" s="6"/>
      <c r="Q35" s="6"/>
      <c r="R35" s="6"/>
      <c r="S35" s="6"/>
      <c r="T35" s="6"/>
      <c r="U35" s="6"/>
      <c r="V35" s="6"/>
      <c r="W35" s="6"/>
      <c r="X35" s="5"/>
      <c r="Y35" s="5"/>
      <c r="Z35" s="5"/>
    </row>
    <row r="36" spans="1:26" ht="64.5" customHeight="1" x14ac:dyDescent="0.25">
      <c r="A36" s="121"/>
      <c r="B36" s="42" t="s">
        <v>206</v>
      </c>
      <c r="C36" s="36" t="s">
        <v>164</v>
      </c>
      <c r="D36" s="36" t="s">
        <v>167</v>
      </c>
      <c r="E36" s="37" t="s">
        <v>166</v>
      </c>
      <c r="F36" s="36" t="s">
        <v>165</v>
      </c>
      <c r="G36" s="80">
        <v>43830</v>
      </c>
      <c r="H36" s="81">
        <v>0.15</v>
      </c>
      <c r="I36" s="71" t="s">
        <v>271</v>
      </c>
      <c r="J36" s="71" t="s">
        <v>289</v>
      </c>
      <c r="K36" s="65">
        <v>0.15</v>
      </c>
      <c r="L36" s="71" t="s">
        <v>275</v>
      </c>
      <c r="M36" s="6"/>
      <c r="N36" s="6"/>
      <c r="O36" s="6"/>
      <c r="P36" s="6"/>
      <c r="Q36" s="6"/>
      <c r="R36" s="6"/>
      <c r="S36" s="6"/>
      <c r="T36" s="6"/>
      <c r="U36" s="6"/>
      <c r="V36" s="6"/>
      <c r="W36" s="6"/>
      <c r="X36" s="5"/>
      <c r="Y36" s="5"/>
      <c r="Z36" s="5"/>
    </row>
    <row r="37" spans="1:26" ht="117" customHeight="1" x14ac:dyDescent="0.25">
      <c r="A37" s="121"/>
      <c r="B37" s="42" t="s">
        <v>207</v>
      </c>
      <c r="C37" s="36" t="s">
        <v>169</v>
      </c>
      <c r="D37" s="40" t="s">
        <v>171</v>
      </c>
      <c r="E37" s="44" t="s">
        <v>172</v>
      </c>
      <c r="F37" s="36" t="s">
        <v>101</v>
      </c>
      <c r="G37" s="80">
        <v>43646</v>
      </c>
      <c r="H37" s="82">
        <v>1</v>
      </c>
      <c r="I37" s="71" t="s">
        <v>254</v>
      </c>
      <c r="J37" s="71" t="s">
        <v>308</v>
      </c>
      <c r="K37" s="65">
        <v>1</v>
      </c>
      <c r="L37" s="71" t="s">
        <v>275</v>
      </c>
      <c r="M37" s="6"/>
      <c r="N37" s="6"/>
      <c r="O37" s="6"/>
      <c r="P37" s="6"/>
      <c r="Q37" s="6"/>
      <c r="R37" s="6"/>
      <c r="S37" s="6"/>
      <c r="T37" s="6"/>
      <c r="U37" s="6"/>
      <c r="V37" s="6"/>
      <c r="W37" s="6"/>
      <c r="X37" s="5"/>
      <c r="Y37" s="5"/>
      <c r="Z37" s="5"/>
    </row>
    <row r="38" spans="1:26" ht="280.5" x14ac:dyDescent="0.25">
      <c r="A38" s="121"/>
      <c r="B38" s="42" t="s">
        <v>208</v>
      </c>
      <c r="C38" s="40" t="s">
        <v>173</v>
      </c>
      <c r="D38" s="40" t="s">
        <v>174</v>
      </c>
      <c r="E38" s="44" t="s">
        <v>176</v>
      </c>
      <c r="F38" s="36" t="s">
        <v>175</v>
      </c>
      <c r="G38" s="80">
        <v>43546</v>
      </c>
      <c r="H38" s="82">
        <v>1</v>
      </c>
      <c r="I38" s="71" t="s">
        <v>296</v>
      </c>
      <c r="J38" s="71" t="s">
        <v>290</v>
      </c>
      <c r="K38" s="65">
        <v>1</v>
      </c>
      <c r="L38" s="71" t="s">
        <v>275</v>
      </c>
      <c r="M38" s="6"/>
      <c r="N38" s="6"/>
      <c r="O38" s="6"/>
      <c r="P38" s="6"/>
      <c r="Q38" s="6"/>
      <c r="R38" s="6"/>
      <c r="S38" s="6"/>
      <c r="T38" s="6"/>
      <c r="U38" s="6"/>
      <c r="V38" s="6"/>
      <c r="W38" s="6"/>
      <c r="X38" s="5"/>
      <c r="Y38" s="5"/>
      <c r="Z38" s="5"/>
    </row>
    <row r="39" spans="1:26" s="33" customFormat="1" ht="140.25" x14ac:dyDescent="0.25">
      <c r="A39" s="121" t="s">
        <v>111</v>
      </c>
      <c r="B39" s="42" t="s">
        <v>91</v>
      </c>
      <c r="C39" s="36" t="s">
        <v>108</v>
      </c>
      <c r="D39" s="45" t="s">
        <v>185</v>
      </c>
      <c r="E39" s="44" t="s">
        <v>161</v>
      </c>
      <c r="F39" s="36" t="s">
        <v>109</v>
      </c>
      <c r="G39" s="80">
        <v>43567</v>
      </c>
      <c r="H39" s="82">
        <v>1</v>
      </c>
      <c r="I39" s="71" t="s">
        <v>257</v>
      </c>
      <c r="J39" s="71" t="s">
        <v>291</v>
      </c>
      <c r="K39" s="65">
        <v>1</v>
      </c>
      <c r="L39" s="71" t="s">
        <v>275</v>
      </c>
      <c r="M39" s="6"/>
      <c r="N39" s="6"/>
      <c r="O39" s="6"/>
      <c r="P39" s="6"/>
      <c r="Q39" s="6"/>
      <c r="R39" s="6"/>
      <c r="S39" s="6"/>
      <c r="T39" s="6"/>
      <c r="U39" s="6"/>
      <c r="V39" s="6"/>
      <c r="W39" s="6"/>
      <c r="X39" s="5"/>
      <c r="Y39" s="5"/>
      <c r="Z39" s="5"/>
    </row>
    <row r="40" spans="1:26" s="33" customFormat="1" ht="344.25" x14ac:dyDescent="0.25">
      <c r="A40" s="121"/>
      <c r="B40" s="42" t="s">
        <v>209</v>
      </c>
      <c r="C40" s="40" t="s">
        <v>187</v>
      </c>
      <c r="D40" s="45" t="s">
        <v>185</v>
      </c>
      <c r="E40" s="44" t="s">
        <v>186</v>
      </c>
      <c r="F40" s="36" t="s">
        <v>110</v>
      </c>
      <c r="G40" s="80">
        <v>43554</v>
      </c>
      <c r="H40" s="82">
        <v>1</v>
      </c>
      <c r="I40" s="71" t="s">
        <v>272</v>
      </c>
      <c r="J40" s="71" t="s">
        <v>292</v>
      </c>
      <c r="K40" s="65">
        <v>1</v>
      </c>
      <c r="L40" s="71" t="s">
        <v>275</v>
      </c>
      <c r="M40" s="6"/>
      <c r="N40" s="6"/>
      <c r="O40" s="6"/>
      <c r="P40" s="6"/>
      <c r="Q40" s="6"/>
      <c r="R40" s="6"/>
      <c r="S40" s="6"/>
      <c r="T40" s="6"/>
      <c r="U40" s="6"/>
      <c r="V40" s="6"/>
      <c r="W40" s="6"/>
      <c r="X40" s="5"/>
      <c r="Y40" s="5"/>
      <c r="Z40" s="5"/>
    </row>
    <row r="41" spans="1:26" s="33" customFormat="1" ht="242.25" x14ac:dyDescent="0.25">
      <c r="A41" s="121"/>
      <c r="B41" s="42" t="s">
        <v>210</v>
      </c>
      <c r="C41" s="40" t="s">
        <v>188</v>
      </c>
      <c r="D41" s="40" t="s">
        <v>190</v>
      </c>
      <c r="E41" s="44" t="s">
        <v>184</v>
      </c>
      <c r="F41" s="40" t="s">
        <v>189</v>
      </c>
      <c r="G41" s="80">
        <v>43615</v>
      </c>
      <c r="H41" s="82">
        <v>0.5</v>
      </c>
      <c r="I41" s="71" t="s">
        <v>258</v>
      </c>
      <c r="J41" s="71" t="s">
        <v>293</v>
      </c>
      <c r="K41" s="65">
        <v>0.5</v>
      </c>
      <c r="L41" s="71" t="s">
        <v>275</v>
      </c>
      <c r="M41" s="6"/>
      <c r="N41" s="6"/>
      <c r="O41" s="6"/>
      <c r="P41" s="6"/>
      <c r="Q41" s="6"/>
      <c r="R41" s="6"/>
      <c r="S41" s="6"/>
      <c r="T41" s="6"/>
      <c r="U41" s="6"/>
      <c r="V41" s="6"/>
      <c r="W41" s="6"/>
      <c r="X41" s="5"/>
      <c r="Y41" s="5"/>
      <c r="Z41" s="5"/>
    </row>
    <row r="42" spans="1:26" ht="35.25" customHeight="1" x14ac:dyDescent="0.25">
      <c r="A42" s="121" t="s">
        <v>211</v>
      </c>
      <c r="B42" s="42" t="s">
        <v>199</v>
      </c>
      <c r="C42" s="36" t="s">
        <v>102</v>
      </c>
      <c r="D42" s="40" t="s">
        <v>177</v>
      </c>
      <c r="E42" s="44" t="s">
        <v>178</v>
      </c>
      <c r="F42" s="40" t="s">
        <v>179</v>
      </c>
      <c r="G42" s="80">
        <v>43830</v>
      </c>
      <c r="H42" s="82">
        <v>0</v>
      </c>
      <c r="I42" s="76" t="s">
        <v>263</v>
      </c>
      <c r="J42" s="73" t="s">
        <v>264</v>
      </c>
      <c r="K42" s="65">
        <v>0</v>
      </c>
      <c r="L42" s="67" t="s">
        <v>265</v>
      </c>
      <c r="M42" s="6"/>
      <c r="N42" s="6"/>
      <c r="O42" s="6"/>
      <c r="P42" s="6"/>
      <c r="Q42" s="6"/>
      <c r="R42" s="6"/>
      <c r="S42" s="6"/>
      <c r="T42" s="6"/>
      <c r="U42" s="6"/>
      <c r="V42" s="6"/>
      <c r="W42" s="6"/>
      <c r="X42" s="5"/>
      <c r="Y42" s="5"/>
      <c r="Z42" s="5"/>
    </row>
    <row r="43" spans="1:26" ht="178.5" x14ac:dyDescent="0.25">
      <c r="A43" s="121"/>
      <c r="B43" s="42" t="s">
        <v>212</v>
      </c>
      <c r="C43" s="36" t="s">
        <v>103</v>
      </c>
      <c r="D43" s="40" t="s">
        <v>180</v>
      </c>
      <c r="E43" s="44" t="s">
        <v>155</v>
      </c>
      <c r="F43" s="36" t="s">
        <v>104</v>
      </c>
      <c r="G43" s="80">
        <v>43830</v>
      </c>
      <c r="H43" s="82">
        <f>+(70%+25%)/2</f>
        <v>0.47499999999999998</v>
      </c>
      <c r="I43" s="71" t="s">
        <v>294</v>
      </c>
      <c r="J43" s="71" t="s">
        <v>311</v>
      </c>
      <c r="K43" s="65">
        <v>0.45</v>
      </c>
      <c r="L43" s="71" t="s">
        <v>275</v>
      </c>
      <c r="M43" s="6"/>
      <c r="N43" s="6"/>
      <c r="O43" s="6"/>
      <c r="P43" s="6"/>
      <c r="Q43" s="6"/>
      <c r="R43" s="6"/>
      <c r="S43" s="6"/>
      <c r="T43" s="6"/>
      <c r="U43" s="6"/>
      <c r="V43" s="6"/>
      <c r="W43" s="6"/>
      <c r="X43" s="5"/>
      <c r="Y43" s="5"/>
      <c r="Z43" s="5"/>
    </row>
    <row r="44" spans="1:26" ht="77.25" customHeight="1" x14ac:dyDescent="0.25">
      <c r="A44" s="121"/>
      <c r="B44" s="42" t="s">
        <v>213</v>
      </c>
      <c r="C44" s="36" t="s">
        <v>105</v>
      </c>
      <c r="D44" s="40" t="s">
        <v>182</v>
      </c>
      <c r="E44" s="44" t="s">
        <v>161</v>
      </c>
      <c r="F44" s="40" t="s">
        <v>181</v>
      </c>
      <c r="G44" s="80">
        <v>43693</v>
      </c>
      <c r="H44" s="82">
        <v>0.5</v>
      </c>
      <c r="I44" s="71" t="s">
        <v>259</v>
      </c>
      <c r="J44" s="71" t="s">
        <v>295</v>
      </c>
      <c r="K44" s="65">
        <v>0.5</v>
      </c>
      <c r="L44" s="71" t="s">
        <v>275</v>
      </c>
      <c r="M44" s="6"/>
      <c r="N44" s="6"/>
      <c r="O44" s="6"/>
      <c r="P44" s="6"/>
      <c r="Q44" s="6"/>
      <c r="R44" s="6"/>
      <c r="S44" s="6"/>
      <c r="T44" s="6"/>
      <c r="U44" s="6"/>
      <c r="V44" s="6"/>
      <c r="W44" s="6"/>
      <c r="X44" s="5"/>
      <c r="Y44" s="5"/>
      <c r="Z44" s="5"/>
    </row>
    <row r="45" spans="1:26" ht="149.25" customHeight="1" x14ac:dyDescent="0.25">
      <c r="A45" s="48" t="s">
        <v>214</v>
      </c>
      <c r="B45" s="42" t="s">
        <v>200</v>
      </c>
      <c r="C45" s="36" t="s">
        <v>106</v>
      </c>
      <c r="D45" s="40" t="s">
        <v>183</v>
      </c>
      <c r="E45" s="44" t="s">
        <v>161</v>
      </c>
      <c r="F45" s="36" t="s">
        <v>107</v>
      </c>
      <c r="G45" s="80">
        <v>43615</v>
      </c>
      <c r="H45" s="82">
        <v>0.5</v>
      </c>
      <c r="I45" s="71" t="s">
        <v>260</v>
      </c>
      <c r="J45" s="77" t="s">
        <v>298</v>
      </c>
      <c r="K45" s="65">
        <v>0.5</v>
      </c>
      <c r="L45" s="85" t="s">
        <v>275</v>
      </c>
      <c r="M45" s="6"/>
      <c r="N45" s="6"/>
      <c r="O45" s="6"/>
      <c r="P45" s="6"/>
      <c r="Q45" s="6"/>
      <c r="R45" s="6"/>
      <c r="S45" s="6"/>
      <c r="T45" s="6"/>
      <c r="U45" s="6"/>
      <c r="V45" s="6"/>
      <c r="W45" s="6"/>
      <c r="X45" s="5"/>
      <c r="Y45" s="5"/>
      <c r="Z45" s="5"/>
    </row>
    <row r="46" spans="1:26" ht="15.75" customHeight="1" x14ac:dyDescent="0.25">
      <c r="A46" s="120" t="s">
        <v>94</v>
      </c>
      <c r="B46" s="119"/>
      <c r="C46" s="119"/>
      <c r="D46" s="119"/>
      <c r="E46" s="119"/>
      <c r="F46" s="119"/>
      <c r="G46" s="119"/>
      <c r="H46" s="119"/>
      <c r="I46" s="119"/>
      <c r="J46" s="6"/>
      <c r="K46" s="53">
        <f>AVERAGE(K31:K45)</f>
        <v>0.55866666666666664</v>
      </c>
      <c r="L46" s="6"/>
      <c r="M46" s="6"/>
      <c r="N46" s="6"/>
      <c r="O46" s="6"/>
      <c r="P46" s="6"/>
      <c r="Q46" s="6"/>
      <c r="R46" s="6"/>
      <c r="S46" s="6"/>
      <c r="T46" s="6"/>
      <c r="U46" s="6"/>
      <c r="V46" s="6"/>
      <c r="W46" s="6"/>
      <c r="X46" s="5"/>
      <c r="Y46" s="5"/>
      <c r="Z46" s="5"/>
    </row>
    <row r="47" spans="1:26" ht="15.75" customHeight="1" x14ac:dyDescent="0.25">
      <c r="A47" s="125" t="s">
        <v>113</v>
      </c>
      <c r="B47" s="126"/>
      <c r="C47" s="126"/>
      <c r="D47" s="126"/>
      <c r="E47" s="126"/>
      <c r="F47" s="126"/>
      <c r="G47" s="126"/>
      <c r="H47" s="126"/>
      <c r="I47" s="126"/>
      <c r="J47" s="126"/>
      <c r="K47" s="126"/>
      <c r="L47" s="126"/>
      <c r="M47" s="6"/>
      <c r="N47" s="6"/>
      <c r="O47" s="6"/>
      <c r="P47" s="6"/>
      <c r="Q47" s="6"/>
      <c r="R47" s="6"/>
      <c r="S47" s="6"/>
      <c r="T47" s="6"/>
      <c r="U47" s="6"/>
      <c r="V47" s="6"/>
      <c r="W47" s="6"/>
      <c r="X47" s="5"/>
      <c r="Y47" s="5"/>
      <c r="Z47" s="5"/>
    </row>
    <row r="48" spans="1:26" ht="30.75" customHeight="1" x14ac:dyDescent="0.25">
      <c r="A48" s="127" t="s">
        <v>114</v>
      </c>
      <c r="B48" s="128"/>
      <c r="C48" s="128"/>
      <c r="D48" s="128"/>
      <c r="E48" s="128"/>
      <c r="F48" s="128"/>
      <c r="G48" s="128"/>
      <c r="H48" s="128"/>
      <c r="I48" s="128"/>
      <c r="J48" s="128"/>
      <c r="K48" s="128"/>
      <c r="L48" s="128"/>
      <c r="M48" s="6"/>
      <c r="N48" s="6"/>
      <c r="O48" s="6"/>
      <c r="P48" s="6"/>
      <c r="Q48" s="6"/>
      <c r="R48" s="6"/>
      <c r="S48" s="6"/>
      <c r="T48" s="6"/>
      <c r="U48" s="6"/>
      <c r="V48" s="6"/>
      <c r="W48" s="6"/>
      <c r="X48" s="5"/>
      <c r="Y48" s="5"/>
      <c r="Z48" s="5"/>
    </row>
    <row r="49" spans="1:26" ht="35.25" customHeight="1" x14ac:dyDescent="0.25">
      <c r="A49" s="54" t="s">
        <v>19</v>
      </c>
      <c r="B49" s="129" t="s">
        <v>68</v>
      </c>
      <c r="C49" s="117"/>
      <c r="D49" s="54" t="s">
        <v>23</v>
      </c>
      <c r="E49" s="54" t="s">
        <v>24</v>
      </c>
      <c r="F49" s="55" t="s">
        <v>25</v>
      </c>
      <c r="G49" s="54" t="s">
        <v>26</v>
      </c>
      <c r="H49" s="55" t="s">
        <v>28</v>
      </c>
      <c r="I49" s="55" t="s">
        <v>69</v>
      </c>
      <c r="J49" s="55" t="s">
        <v>249</v>
      </c>
      <c r="K49" s="55" t="s">
        <v>21</v>
      </c>
      <c r="L49" s="55" t="s">
        <v>250</v>
      </c>
      <c r="M49" s="6"/>
      <c r="N49" s="6"/>
      <c r="O49" s="6"/>
      <c r="P49" s="6"/>
      <c r="Q49" s="6"/>
      <c r="R49" s="6"/>
      <c r="S49" s="6"/>
      <c r="T49" s="6"/>
      <c r="U49" s="6"/>
      <c r="V49" s="6"/>
      <c r="W49" s="6"/>
      <c r="X49" s="5"/>
      <c r="Y49" s="5"/>
      <c r="Z49" s="5"/>
    </row>
    <row r="50" spans="1:26" ht="89.25" x14ac:dyDescent="0.25">
      <c r="A50" s="130" t="s">
        <v>115</v>
      </c>
      <c r="B50" s="42" t="s">
        <v>76</v>
      </c>
      <c r="C50" s="94" t="s">
        <v>116</v>
      </c>
      <c r="D50" s="94" t="s">
        <v>117</v>
      </c>
      <c r="E50" s="95" t="s">
        <v>191</v>
      </c>
      <c r="F50" s="36" t="s">
        <v>118</v>
      </c>
      <c r="G50" s="38">
        <v>43497</v>
      </c>
      <c r="H50" s="39">
        <v>0.8</v>
      </c>
      <c r="I50" s="71" t="s">
        <v>314</v>
      </c>
      <c r="J50" s="71" t="s">
        <v>309</v>
      </c>
      <c r="K50" s="65">
        <v>0.5</v>
      </c>
      <c r="L50" s="71" t="s">
        <v>275</v>
      </c>
      <c r="M50" s="6"/>
      <c r="N50" s="6"/>
      <c r="O50" s="6"/>
      <c r="P50" s="6"/>
      <c r="Q50" s="6"/>
      <c r="R50" s="6"/>
      <c r="S50" s="6"/>
      <c r="T50" s="6"/>
      <c r="U50" s="6"/>
      <c r="V50" s="6"/>
      <c r="W50" s="6"/>
      <c r="X50" s="5"/>
      <c r="Y50" s="5"/>
      <c r="Z50" s="5"/>
    </row>
    <row r="51" spans="1:26" ht="89.25" x14ac:dyDescent="0.25">
      <c r="A51" s="117"/>
      <c r="B51" s="42" t="s">
        <v>80</v>
      </c>
      <c r="C51" s="94" t="s">
        <v>119</v>
      </c>
      <c r="D51" s="94" t="s">
        <v>120</v>
      </c>
      <c r="E51" s="95" t="s">
        <v>191</v>
      </c>
      <c r="F51" s="36" t="s">
        <v>121</v>
      </c>
      <c r="G51" s="38">
        <v>43646</v>
      </c>
      <c r="H51" s="96">
        <f>+(100%+95%)/2</f>
        <v>0.97499999999999998</v>
      </c>
      <c r="I51" s="71" t="s">
        <v>297</v>
      </c>
      <c r="J51" s="71" t="s">
        <v>310</v>
      </c>
      <c r="K51" s="65">
        <v>1</v>
      </c>
      <c r="L51" s="71" t="s">
        <v>275</v>
      </c>
      <c r="M51" s="6"/>
      <c r="N51" s="6"/>
      <c r="O51" s="6"/>
      <c r="P51" s="6"/>
      <c r="Q51" s="6"/>
      <c r="R51" s="6"/>
      <c r="S51" s="6"/>
      <c r="T51" s="6"/>
      <c r="U51" s="6"/>
      <c r="V51" s="6"/>
      <c r="W51" s="6"/>
      <c r="X51" s="5"/>
      <c r="Y51" s="5"/>
      <c r="Z51" s="5"/>
    </row>
    <row r="52" spans="1:26" ht="204" x14ac:dyDescent="0.25">
      <c r="A52" s="85" t="s">
        <v>122</v>
      </c>
      <c r="B52" s="84" t="s">
        <v>87</v>
      </c>
      <c r="C52" s="97" t="s">
        <v>123</v>
      </c>
      <c r="D52" s="97" t="s">
        <v>197</v>
      </c>
      <c r="E52" s="95"/>
      <c r="F52" s="95" t="s">
        <v>124</v>
      </c>
      <c r="G52" s="87">
        <v>43554</v>
      </c>
      <c r="H52" s="96">
        <v>0</v>
      </c>
      <c r="I52" s="71" t="s">
        <v>255</v>
      </c>
      <c r="J52" s="96" t="s">
        <v>264</v>
      </c>
      <c r="K52" s="96">
        <v>0</v>
      </c>
      <c r="L52" s="67" t="s">
        <v>265</v>
      </c>
      <c r="M52" s="30"/>
      <c r="N52" s="30"/>
      <c r="O52" s="30"/>
      <c r="P52" s="30"/>
      <c r="Q52" s="30"/>
      <c r="R52" s="30"/>
      <c r="S52" s="30"/>
      <c r="T52" s="30"/>
      <c r="U52" s="30"/>
      <c r="V52" s="30"/>
      <c r="W52" s="30"/>
      <c r="X52" s="5"/>
      <c r="Y52" s="5"/>
      <c r="Z52" s="5"/>
    </row>
    <row r="53" spans="1:26" ht="242.25" x14ac:dyDescent="0.25">
      <c r="A53" s="85" t="s">
        <v>125</v>
      </c>
      <c r="B53" s="84" t="s">
        <v>91</v>
      </c>
      <c r="C53" s="98" t="s">
        <v>126</v>
      </c>
      <c r="D53" s="94" t="s">
        <v>127</v>
      </c>
      <c r="E53" s="86" t="s">
        <v>128</v>
      </c>
      <c r="F53" s="95" t="s">
        <v>129</v>
      </c>
      <c r="G53" s="99">
        <v>43646</v>
      </c>
      <c r="H53" s="96">
        <v>0</v>
      </c>
      <c r="I53" s="71" t="s">
        <v>273</v>
      </c>
      <c r="J53" s="71" t="s">
        <v>301</v>
      </c>
      <c r="K53" s="96">
        <v>0.05</v>
      </c>
      <c r="L53" s="67" t="s">
        <v>265</v>
      </c>
      <c r="M53" s="30"/>
      <c r="N53" s="30"/>
      <c r="O53" s="30"/>
      <c r="P53" s="30"/>
      <c r="Q53" s="30"/>
      <c r="R53" s="30"/>
      <c r="S53" s="30"/>
      <c r="T53" s="30"/>
      <c r="U53" s="30"/>
      <c r="V53" s="30"/>
      <c r="W53" s="30"/>
      <c r="X53" s="5"/>
      <c r="Y53" s="5"/>
      <c r="Z53" s="5"/>
    </row>
    <row r="54" spans="1:26" ht="60.75" customHeight="1" x14ac:dyDescent="0.25">
      <c r="A54" s="85" t="s">
        <v>130</v>
      </c>
      <c r="B54" s="84" t="s">
        <v>199</v>
      </c>
      <c r="C54" s="94" t="s">
        <v>230</v>
      </c>
      <c r="D54" s="94" t="s">
        <v>40</v>
      </c>
      <c r="E54" s="86" t="s">
        <v>131</v>
      </c>
      <c r="F54" s="86" t="s">
        <v>40</v>
      </c>
      <c r="G54" s="100" t="s">
        <v>40</v>
      </c>
      <c r="H54" s="96">
        <v>0</v>
      </c>
      <c r="I54" s="71" t="s">
        <v>269</v>
      </c>
      <c r="J54" s="73" t="s">
        <v>264</v>
      </c>
      <c r="K54" s="65">
        <f>+'C2 TRAMITES '!N46</f>
        <v>0</v>
      </c>
      <c r="L54" s="67" t="s">
        <v>265</v>
      </c>
      <c r="M54" s="30"/>
      <c r="N54" s="30"/>
      <c r="O54" s="30"/>
      <c r="P54" s="30"/>
      <c r="Q54" s="30"/>
      <c r="R54" s="30"/>
      <c r="S54" s="30"/>
      <c r="T54" s="30"/>
      <c r="U54" s="30"/>
      <c r="V54" s="30"/>
      <c r="W54" s="30"/>
      <c r="X54" s="5"/>
      <c r="Y54" s="5"/>
      <c r="Z54" s="5"/>
    </row>
    <row r="55" spans="1:26" ht="127.5" x14ac:dyDescent="0.25">
      <c r="A55" s="94" t="s">
        <v>132</v>
      </c>
      <c r="B55" s="42" t="s">
        <v>200</v>
      </c>
      <c r="C55" s="94" t="s">
        <v>133</v>
      </c>
      <c r="D55" s="94" t="s">
        <v>134</v>
      </c>
      <c r="E55" s="95" t="s">
        <v>186</v>
      </c>
      <c r="F55" s="95" t="s">
        <v>198</v>
      </c>
      <c r="G55" s="100">
        <v>43829</v>
      </c>
      <c r="H55" s="96">
        <v>0.5</v>
      </c>
      <c r="I55" s="71" t="s">
        <v>300</v>
      </c>
      <c r="J55" s="71" t="s">
        <v>299</v>
      </c>
      <c r="K55" s="65">
        <v>0.5</v>
      </c>
      <c r="L55" s="71" t="s">
        <v>275</v>
      </c>
      <c r="M55" s="6"/>
      <c r="N55" s="6"/>
      <c r="O55" s="6"/>
      <c r="P55" s="6"/>
      <c r="Q55" s="6"/>
      <c r="R55" s="6"/>
      <c r="S55" s="6"/>
      <c r="T55" s="6"/>
      <c r="U55" s="6"/>
      <c r="V55" s="6"/>
      <c r="W55" s="6"/>
      <c r="X55" s="5"/>
      <c r="Y55" s="5"/>
      <c r="Z55" s="5"/>
    </row>
    <row r="56" spans="1:26" ht="15.75" customHeight="1" x14ac:dyDescent="0.25">
      <c r="A56" s="118" t="s">
        <v>94</v>
      </c>
      <c r="B56" s="119"/>
      <c r="C56" s="119"/>
      <c r="D56" s="119"/>
      <c r="E56" s="119"/>
      <c r="F56" s="119"/>
      <c r="G56" s="119"/>
      <c r="H56" s="119"/>
      <c r="I56" s="119"/>
      <c r="J56" s="6"/>
      <c r="K56" s="53">
        <f>AVERAGE(K50:K55)</f>
        <v>0.34166666666666662</v>
      </c>
      <c r="L56" s="6"/>
      <c r="M56" s="6"/>
      <c r="N56" s="6"/>
      <c r="O56" s="6"/>
      <c r="P56" s="6"/>
      <c r="Q56" s="6"/>
      <c r="R56" s="6"/>
      <c r="S56" s="6"/>
      <c r="T56" s="6"/>
      <c r="U56" s="6"/>
      <c r="V56" s="6"/>
      <c r="W56" s="6"/>
      <c r="X56" s="5"/>
      <c r="Y56" s="5"/>
      <c r="Z56" s="5"/>
    </row>
    <row r="57" spans="1:26" ht="15.75" customHeight="1" x14ac:dyDescent="0.25">
      <c r="A57" s="125" t="s">
        <v>135</v>
      </c>
      <c r="B57" s="126"/>
      <c r="C57" s="126"/>
      <c r="D57" s="126"/>
      <c r="E57" s="126"/>
      <c r="F57" s="126"/>
      <c r="G57" s="126"/>
      <c r="H57" s="126"/>
      <c r="I57" s="126"/>
      <c r="J57" s="126"/>
      <c r="K57" s="126"/>
      <c r="L57" s="126"/>
      <c r="M57" s="6"/>
      <c r="N57" s="6"/>
      <c r="O57" s="6"/>
      <c r="P57" s="6"/>
      <c r="Q57" s="6"/>
      <c r="R57" s="6"/>
      <c r="S57" s="6"/>
      <c r="T57" s="6"/>
      <c r="U57" s="6"/>
      <c r="V57" s="6"/>
      <c r="W57" s="6"/>
      <c r="X57" s="5"/>
      <c r="Y57" s="5"/>
      <c r="Z57" s="5"/>
    </row>
    <row r="58" spans="1:26" ht="15.75" customHeight="1" x14ac:dyDescent="0.25">
      <c r="A58" s="127" t="s">
        <v>136</v>
      </c>
      <c r="B58" s="128"/>
      <c r="C58" s="128"/>
      <c r="D58" s="128"/>
      <c r="E58" s="128"/>
      <c r="F58" s="128"/>
      <c r="G58" s="128"/>
      <c r="H58" s="128"/>
      <c r="I58" s="128"/>
      <c r="J58" s="128"/>
      <c r="K58" s="128"/>
      <c r="L58" s="128"/>
      <c r="M58" s="6"/>
      <c r="N58" s="6"/>
      <c r="O58" s="6"/>
      <c r="P58" s="6"/>
      <c r="Q58" s="6"/>
      <c r="R58" s="6"/>
      <c r="S58" s="6"/>
      <c r="T58" s="6"/>
      <c r="U58" s="6"/>
      <c r="V58" s="6"/>
      <c r="W58" s="6"/>
      <c r="X58" s="5"/>
      <c r="Y58" s="5"/>
      <c r="Z58" s="5"/>
    </row>
    <row r="59" spans="1:26" ht="48.75" customHeight="1" x14ac:dyDescent="0.25">
      <c r="A59" s="55" t="s">
        <v>19</v>
      </c>
      <c r="B59" s="116" t="s">
        <v>68</v>
      </c>
      <c r="C59" s="117"/>
      <c r="D59" s="55" t="s">
        <v>23</v>
      </c>
      <c r="E59" s="55" t="s">
        <v>24</v>
      </c>
      <c r="F59" s="55" t="s">
        <v>25</v>
      </c>
      <c r="G59" s="55" t="s">
        <v>26</v>
      </c>
      <c r="H59" s="55" t="s">
        <v>28</v>
      </c>
      <c r="I59" s="55" t="s">
        <v>69</v>
      </c>
      <c r="J59" s="93" t="s">
        <v>249</v>
      </c>
      <c r="K59" s="93" t="s">
        <v>21</v>
      </c>
      <c r="L59" s="93" t="s">
        <v>250</v>
      </c>
      <c r="M59" s="6"/>
      <c r="N59" s="6"/>
      <c r="O59" s="6"/>
      <c r="P59" s="6"/>
      <c r="Q59" s="6"/>
      <c r="R59" s="6"/>
      <c r="S59" s="6"/>
      <c r="T59" s="6"/>
      <c r="U59" s="6"/>
      <c r="V59" s="6"/>
      <c r="W59" s="6"/>
      <c r="X59" s="5"/>
      <c r="Y59" s="5"/>
      <c r="Z59" s="5"/>
    </row>
    <row r="60" spans="1:26" ht="205.5" customHeight="1" x14ac:dyDescent="0.25">
      <c r="A60" s="124" t="s">
        <v>215</v>
      </c>
      <c r="B60" s="84" t="s">
        <v>76</v>
      </c>
      <c r="C60" s="85" t="s">
        <v>216</v>
      </c>
      <c r="D60" s="85" t="s">
        <v>217</v>
      </c>
      <c r="E60" s="86" t="s">
        <v>137</v>
      </c>
      <c r="F60" s="86" t="s">
        <v>218</v>
      </c>
      <c r="G60" s="87" t="s">
        <v>219</v>
      </c>
      <c r="H60" s="88">
        <v>1</v>
      </c>
      <c r="I60" s="71" t="s">
        <v>261</v>
      </c>
      <c r="J60" s="71" t="s">
        <v>302</v>
      </c>
      <c r="K60" s="65">
        <v>1</v>
      </c>
      <c r="L60" s="71" t="s">
        <v>275</v>
      </c>
      <c r="M60" s="6"/>
      <c r="N60" s="6"/>
      <c r="O60" s="6"/>
      <c r="P60" s="6"/>
      <c r="Q60" s="6"/>
      <c r="R60" s="6"/>
      <c r="S60" s="6"/>
      <c r="T60" s="6"/>
      <c r="U60" s="6"/>
      <c r="V60" s="6"/>
      <c r="W60" s="6"/>
      <c r="X60" s="5"/>
      <c r="Y60" s="5"/>
      <c r="Z60" s="5"/>
    </row>
    <row r="61" spans="1:26" ht="78.75" customHeight="1" x14ac:dyDescent="0.25">
      <c r="A61" s="124"/>
      <c r="B61" s="84" t="s">
        <v>220</v>
      </c>
      <c r="C61" s="85" t="s">
        <v>221</v>
      </c>
      <c r="D61" s="85" t="s">
        <v>222</v>
      </c>
      <c r="E61" s="86" t="s">
        <v>138</v>
      </c>
      <c r="F61" s="86" t="s">
        <v>112</v>
      </c>
      <c r="G61" s="87" t="s">
        <v>223</v>
      </c>
      <c r="H61" s="96">
        <v>0.7</v>
      </c>
      <c r="I61" s="71" t="s">
        <v>262</v>
      </c>
      <c r="J61" s="71" t="s">
        <v>303</v>
      </c>
      <c r="K61" s="65">
        <v>0.5</v>
      </c>
      <c r="L61" s="71" t="s">
        <v>275</v>
      </c>
      <c r="M61" s="6"/>
      <c r="N61" s="6"/>
      <c r="O61" s="6"/>
      <c r="P61" s="6"/>
      <c r="Q61" s="6"/>
      <c r="R61" s="6"/>
      <c r="S61" s="6"/>
      <c r="T61" s="6"/>
      <c r="U61" s="6"/>
      <c r="V61" s="6"/>
      <c r="W61" s="6"/>
      <c r="X61" s="5"/>
      <c r="Y61" s="5"/>
      <c r="Z61" s="5"/>
    </row>
    <row r="62" spans="1:26" ht="51" x14ac:dyDescent="0.25">
      <c r="A62" s="124"/>
      <c r="B62" s="84" t="s">
        <v>224</v>
      </c>
      <c r="C62" s="85" t="s">
        <v>225</v>
      </c>
      <c r="D62" s="85" t="s">
        <v>226</v>
      </c>
      <c r="E62" s="85" t="s">
        <v>227</v>
      </c>
      <c r="F62" s="86" t="s">
        <v>218</v>
      </c>
      <c r="G62" s="101" t="s">
        <v>228</v>
      </c>
      <c r="H62" s="96">
        <v>0</v>
      </c>
      <c r="I62" s="71" t="s">
        <v>263</v>
      </c>
      <c r="J62" s="73" t="s">
        <v>264</v>
      </c>
      <c r="K62" s="65">
        <f>+'C2 TRAMITES '!N54</f>
        <v>0</v>
      </c>
      <c r="L62" s="67" t="s">
        <v>265</v>
      </c>
      <c r="M62" s="6"/>
      <c r="N62" s="6"/>
      <c r="O62" s="6"/>
      <c r="P62" s="6"/>
      <c r="Q62" s="6"/>
      <c r="R62" s="6"/>
      <c r="S62" s="6"/>
      <c r="T62" s="6"/>
      <c r="U62" s="6"/>
      <c r="V62" s="6"/>
      <c r="W62" s="6"/>
      <c r="X62" s="5"/>
      <c r="Y62" s="5"/>
      <c r="Z62" s="5"/>
    </row>
    <row r="63" spans="1:26" ht="25.5" x14ac:dyDescent="0.25">
      <c r="A63" s="101" t="s">
        <v>229</v>
      </c>
      <c r="B63" s="84" t="s">
        <v>224</v>
      </c>
      <c r="C63" s="85" t="s">
        <v>230</v>
      </c>
      <c r="D63" s="85"/>
      <c r="E63" s="85"/>
      <c r="F63" s="86"/>
      <c r="G63" s="101"/>
      <c r="H63" s="102">
        <v>0</v>
      </c>
      <c r="I63" s="71" t="s">
        <v>269</v>
      </c>
      <c r="J63" s="73" t="s">
        <v>264</v>
      </c>
      <c r="K63" s="65">
        <f>+'C2 TRAMITES '!N55</f>
        <v>0</v>
      </c>
      <c r="L63" s="67" t="s">
        <v>276</v>
      </c>
      <c r="M63" s="6"/>
      <c r="N63" s="6"/>
      <c r="O63" s="6"/>
      <c r="P63" s="6"/>
      <c r="Q63" s="6"/>
      <c r="R63" s="6"/>
      <c r="S63" s="6"/>
      <c r="T63" s="6"/>
      <c r="U63" s="6"/>
      <c r="V63" s="6"/>
      <c r="W63" s="6"/>
      <c r="X63" s="5"/>
      <c r="Y63" s="5"/>
      <c r="Z63" s="5"/>
    </row>
    <row r="64" spans="1:26" ht="51" x14ac:dyDescent="0.25">
      <c r="A64" s="101" t="s">
        <v>231</v>
      </c>
      <c r="B64" s="84" t="s">
        <v>232</v>
      </c>
      <c r="C64" s="85" t="s">
        <v>233</v>
      </c>
      <c r="D64" s="101" t="s">
        <v>234</v>
      </c>
      <c r="E64" s="86" t="s">
        <v>139</v>
      </c>
      <c r="F64" s="86" t="s">
        <v>218</v>
      </c>
      <c r="G64" s="87" t="s">
        <v>235</v>
      </c>
      <c r="H64" s="102">
        <v>0</v>
      </c>
      <c r="I64" s="71" t="s">
        <v>263</v>
      </c>
      <c r="J64" s="73" t="s">
        <v>264</v>
      </c>
      <c r="K64" s="65">
        <f>+'C2 TRAMITES '!N56</f>
        <v>0</v>
      </c>
      <c r="L64" s="67" t="s">
        <v>265</v>
      </c>
      <c r="M64" s="6"/>
      <c r="N64" s="6"/>
      <c r="O64" s="6"/>
      <c r="P64" s="6"/>
      <c r="Q64" s="6"/>
      <c r="R64" s="6"/>
      <c r="S64" s="6"/>
      <c r="T64" s="6"/>
      <c r="U64" s="6"/>
      <c r="V64" s="6"/>
      <c r="W64" s="6"/>
      <c r="X64" s="5"/>
      <c r="Y64" s="5"/>
      <c r="Z64" s="5"/>
    </row>
    <row r="65" spans="1:26" ht="194.25" customHeight="1" x14ac:dyDescent="0.25">
      <c r="A65" s="101" t="s">
        <v>236</v>
      </c>
      <c r="B65" s="84" t="s">
        <v>237</v>
      </c>
      <c r="C65" s="85" t="s">
        <v>238</v>
      </c>
      <c r="D65" s="85" t="s">
        <v>239</v>
      </c>
      <c r="E65" s="86" t="s">
        <v>140</v>
      </c>
      <c r="F65" s="86" t="s">
        <v>218</v>
      </c>
      <c r="G65" s="87" t="s">
        <v>240</v>
      </c>
      <c r="H65" s="102">
        <v>0</v>
      </c>
      <c r="I65" s="76" t="s">
        <v>263</v>
      </c>
      <c r="J65" s="73" t="s">
        <v>264</v>
      </c>
      <c r="K65" s="65">
        <f>+'C2 TRAMITES '!N57</f>
        <v>0</v>
      </c>
      <c r="L65" s="67" t="s">
        <v>265</v>
      </c>
      <c r="M65" s="6"/>
      <c r="N65" s="6"/>
      <c r="O65" s="6"/>
      <c r="P65" s="6"/>
      <c r="Q65" s="6"/>
      <c r="R65" s="6"/>
      <c r="S65" s="6"/>
      <c r="T65" s="6"/>
      <c r="U65" s="6"/>
      <c r="V65" s="6"/>
      <c r="W65" s="6"/>
      <c r="X65" s="5"/>
      <c r="Y65" s="5"/>
      <c r="Z65" s="5"/>
    </row>
    <row r="66" spans="1:26" ht="66" customHeight="1" x14ac:dyDescent="0.25">
      <c r="A66" s="101" t="s">
        <v>241</v>
      </c>
      <c r="B66" s="84" t="s">
        <v>242</v>
      </c>
      <c r="C66" s="85" t="s">
        <v>141</v>
      </c>
      <c r="D66" s="85" t="s">
        <v>142</v>
      </c>
      <c r="E66" s="103" t="s">
        <v>143</v>
      </c>
      <c r="F66" s="86" t="s">
        <v>112</v>
      </c>
      <c r="G66" s="87" t="s">
        <v>240</v>
      </c>
      <c r="H66" s="102">
        <v>0</v>
      </c>
      <c r="I66" s="76" t="s">
        <v>263</v>
      </c>
      <c r="J66" s="73" t="s">
        <v>264</v>
      </c>
      <c r="K66" s="65">
        <f>+'C2 TRAMITES '!N58</f>
        <v>0</v>
      </c>
      <c r="L66" s="67" t="s">
        <v>265</v>
      </c>
      <c r="M66" s="6"/>
      <c r="N66" s="6"/>
      <c r="O66" s="6"/>
      <c r="P66" s="6"/>
      <c r="Q66" s="6"/>
      <c r="R66" s="6"/>
      <c r="S66" s="6"/>
      <c r="T66" s="6"/>
      <c r="U66" s="6"/>
      <c r="V66" s="6"/>
      <c r="W66" s="6"/>
      <c r="X66" s="5"/>
      <c r="Y66" s="5"/>
      <c r="Z66" s="5"/>
    </row>
    <row r="67" spans="1:26" ht="21.75" customHeight="1" x14ac:dyDescent="0.25">
      <c r="A67" s="122" t="s">
        <v>94</v>
      </c>
      <c r="B67" s="123"/>
      <c r="C67" s="123"/>
      <c r="D67" s="123"/>
      <c r="E67" s="123"/>
      <c r="F67" s="123"/>
      <c r="G67" s="123"/>
      <c r="H67" s="123"/>
      <c r="I67" s="123"/>
      <c r="J67" s="6"/>
      <c r="K67" s="56">
        <f>AVERAGE(K60:K66)</f>
        <v>0.21428571428571427</v>
      </c>
      <c r="L67" s="6"/>
      <c r="M67" s="6"/>
      <c r="N67" s="6"/>
      <c r="O67" s="6"/>
      <c r="P67" s="6"/>
      <c r="Q67" s="6"/>
      <c r="R67" s="6"/>
      <c r="S67" s="6"/>
      <c r="T67" s="6"/>
      <c r="U67" s="6"/>
      <c r="V67" s="6"/>
      <c r="W67" s="6"/>
      <c r="X67" s="5"/>
      <c r="Y67" s="5"/>
      <c r="Z67" s="5"/>
    </row>
    <row r="68" spans="1:26" ht="22.5" customHeight="1" x14ac:dyDescent="0.25">
      <c r="A68" s="108" t="s">
        <v>144</v>
      </c>
      <c r="B68" s="109"/>
      <c r="C68" s="109"/>
      <c r="D68" s="109"/>
      <c r="E68" s="109"/>
      <c r="F68" s="109"/>
      <c r="G68" s="109"/>
      <c r="H68" s="109"/>
      <c r="I68" s="109"/>
      <c r="J68" s="89"/>
      <c r="K68" s="90">
        <f>+(K12+K16+K27+K46+K56+K67)/6</f>
        <v>0.35221428571428565</v>
      </c>
      <c r="L68" s="89"/>
      <c r="M68" s="6"/>
      <c r="N68" s="6"/>
      <c r="O68" s="6"/>
      <c r="P68" s="6"/>
      <c r="Q68" s="6"/>
      <c r="R68" s="6"/>
      <c r="S68" s="6"/>
      <c r="T68" s="6"/>
      <c r="U68" s="6"/>
      <c r="V68" s="6"/>
      <c r="W68" s="6"/>
      <c r="X68" s="5"/>
      <c r="Y68" s="5"/>
      <c r="Z68" s="5"/>
    </row>
    <row r="69" spans="1:26" ht="23.25" customHeight="1" x14ac:dyDescent="0.25">
      <c r="A69" s="110" t="s">
        <v>145</v>
      </c>
      <c r="B69" s="111"/>
      <c r="C69" s="111"/>
      <c r="D69" s="111"/>
      <c r="E69" s="111"/>
      <c r="F69" s="111"/>
      <c r="G69" s="111"/>
      <c r="H69" s="111"/>
      <c r="I69" s="111"/>
      <c r="J69" s="89"/>
      <c r="K69" s="90">
        <v>0.33333333333333337</v>
      </c>
      <c r="L69" s="89"/>
      <c r="M69" s="6"/>
      <c r="N69" s="6"/>
      <c r="O69" s="6"/>
      <c r="P69" s="6"/>
      <c r="Q69" s="6"/>
      <c r="R69" s="6"/>
      <c r="S69" s="6"/>
      <c r="T69" s="6"/>
      <c r="U69" s="6"/>
      <c r="V69" s="6"/>
      <c r="W69" s="6"/>
      <c r="X69" s="5"/>
      <c r="Y69" s="5"/>
      <c r="Z69" s="5"/>
    </row>
    <row r="70" spans="1:26" ht="24.75" customHeight="1" x14ac:dyDescent="0.25">
      <c r="A70" s="112" t="s">
        <v>146</v>
      </c>
      <c r="B70" s="113"/>
      <c r="C70" s="113"/>
      <c r="D70" s="113"/>
      <c r="E70" s="113"/>
      <c r="F70" s="113"/>
      <c r="G70" s="113"/>
      <c r="H70" s="113"/>
      <c r="I70" s="113"/>
      <c r="J70" s="89"/>
      <c r="K70" s="91">
        <f>+K68/K69</f>
        <v>1.0566428571428568</v>
      </c>
      <c r="L70" s="89"/>
      <c r="M70" s="6"/>
      <c r="N70" s="6"/>
      <c r="O70" s="6"/>
      <c r="P70" s="6"/>
      <c r="Q70" s="6"/>
      <c r="R70" s="6"/>
      <c r="S70" s="6"/>
      <c r="T70" s="6"/>
      <c r="U70" s="6"/>
      <c r="V70" s="6"/>
      <c r="W70" s="6"/>
      <c r="X70" s="5"/>
      <c r="Y70" s="5"/>
      <c r="Z70" s="5"/>
    </row>
    <row r="71" spans="1:26" ht="15.75" customHeight="1" x14ac:dyDescent="0.25">
      <c r="A71" s="31"/>
      <c r="C71" s="31"/>
      <c r="D71" s="31" t="s">
        <v>40</v>
      </c>
      <c r="E71" s="31" t="s">
        <v>148</v>
      </c>
      <c r="F71" s="31"/>
      <c r="G71" s="31"/>
      <c r="H71" s="31"/>
      <c r="I71" s="6"/>
      <c r="J71" s="6"/>
      <c r="K71" s="6"/>
      <c r="L71" s="6"/>
      <c r="M71" s="6"/>
      <c r="N71" s="6"/>
      <c r="O71" s="6"/>
      <c r="P71" s="6"/>
      <c r="Q71" s="6"/>
      <c r="R71" s="6"/>
      <c r="S71" s="6"/>
      <c r="T71" s="6"/>
      <c r="U71" s="6"/>
      <c r="V71" s="6"/>
      <c r="W71" s="6"/>
      <c r="X71" s="5"/>
      <c r="Y71" s="5"/>
      <c r="Z71" s="5"/>
    </row>
    <row r="72" spans="1:26" ht="15.75" customHeight="1" x14ac:dyDescent="0.25">
      <c r="A72" s="31" t="s">
        <v>147</v>
      </c>
      <c r="B72" s="31" t="s">
        <v>251</v>
      </c>
      <c r="C72" s="31" t="s">
        <v>148</v>
      </c>
      <c r="D72" s="31" t="s">
        <v>320</v>
      </c>
      <c r="E72" s="31" t="s">
        <v>320</v>
      </c>
      <c r="G72" s="31"/>
      <c r="H72" s="31"/>
      <c r="I72" s="6"/>
      <c r="J72" s="6"/>
      <c r="K72" s="6"/>
      <c r="L72" s="6"/>
      <c r="M72" s="6"/>
      <c r="N72" s="6"/>
      <c r="O72" s="6"/>
      <c r="P72" s="6"/>
      <c r="Q72" s="6"/>
      <c r="R72" s="6"/>
      <c r="S72" s="6"/>
      <c r="T72" s="6"/>
      <c r="U72" s="6"/>
      <c r="V72" s="6"/>
      <c r="W72" s="6"/>
      <c r="X72" s="5"/>
      <c r="Y72" s="5"/>
      <c r="Z72" s="5"/>
    </row>
    <row r="73" spans="1:26" ht="15.75" customHeight="1" x14ac:dyDescent="0.25">
      <c r="A73" s="31" t="s">
        <v>149</v>
      </c>
      <c r="B73" s="31" t="s">
        <v>252</v>
      </c>
      <c r="C73" s="31" t="s">
        <v>150</v>
      </c>
      <c r="D73" s="31" t="s">
        <v>320</v>
      </c>
      <c r="E73" s="31" t="s">
        <v>320</v>
      </c>
      <c r="G73" s="6"/>
      <c r="H73" s="6"/>
      <c r="I73" s="6"/>
      <c r="J73" s="6"/>
      <c r="K73" s="6"/>
      <c r="L73" s="6"/>
      <c r="M73" s="6"/>
      <c r="N73" s="6"/>
      <c r="O73" s="6"/>
      <c r="P73" s="6"/>
      <c r="Q73" s="6"/>
      <c r="R73" s="6"/>
      <c r="S73" s="6"/>
      <c r="T73" s="6"/>
      <c r="U73" s="6"/>
      <c r="V73" s="6"/>
      <c r="W73" s="6"/>
      <c r="X73" s="5"/>
      <c r="Y73" s="5"/>
      <c r="Z73" s="5"/>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5"/>
      <c r="Y74" s="5"/>
      <c r="Z74" s="5"/>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5"/>
      <c r="Y75" s="5"/>
      <c r="Z75" s="5"/>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5"/>
      <c r="Y76" s="5"/>
      <c r="Z76" s="5"/>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5"/>
      <c r="Y77" s="5"/>
      <c r="Z77" s="5"/>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5"/>
      <c r="Y78" s="5"/>
      <c r="Z78" s="5"/>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5"/>
      <c r="Y79" s="5"/>
      <c r="Z79" s="5"/>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5"/>
      <c r="Y80" s="5"/>
      <c r="Z80" s="5"/>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5"/>
      <c r="Y81" s="5"/>
      <c r="Z81" s="5"/>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5"/>
      <c r="Y82" s="5"/>
      <c r="Z82" s="5"/>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5"/>
      <c r="Y83" s="5"/>
      <c r="Z83" s="5"/>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5"/>
      <c r="Y84" s="5"/>
      <c r="Z84" s="5"/>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5"/>
      <c r="Y85" s="5"/>
      <c r="Z85" s="5"/>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5"/>
      <c r="Y86" s="5"/>
      <c r="Z86" s="5"/>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5"/>
      <c r="Y87" s="5"/>
      <c r="Z87" s="5"/>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5"/>
      <c r="Y88" s="5"/>
      <c r="Z88" s="5"/>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5"/>
      <c r="Y89" s="5"/>
      <c r="Z89" s="5"/>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5"/>
      <c r="Y90" s="5"/>
      <c r="Z90" s="5"/>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5"/>
      <c r="Y91" s="5"/>
      <c r="Z91" s="5"/>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5"/>
      <c r="Y92" s="5"/>
      <c r="Z92" s="5"/>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5"/>
      <c r="Y93" s="5"/>
      <c r="Z93" s="5"/>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5"/>
      <c r="Y94" s="5"/>
      <c r="Z94" s="5"/>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5"/>
      <c r="Y95" s="5"/>
      <c r="Z95" s="5"/>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5"/>
      <c r="Y96" s="5"/>
      <c r="Z96" s="5"/>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5"/>
      <c r="Y97" s="5"/>
      <c r="Z97" s="5"/>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5"/>
      <c r="Y98" s="5"/>
      <c r="Z98" s="5"/>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5"/>
      <c r="Y99" s="5"/>
      <c r="Z99" s="5"/>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5"/>
      <c r="Y100" s="5"/>
      <c r="Z100" s="5"/>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5"/>
      <c r="Y101" s="5"/>
      <c r="Z101" s="5"/>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5"/>
      <c r="Y102" s="5"/>
      <c r="Z102" s="5"/>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5"/>
      <c r="Y103" s="5"/>
      <c r="Z103" s="5"/>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5"/>
      <c r="Y104" s="5"/>
      <c r="Z104" s="5"/>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5"/>
      <c r="Y105" s="5"/>
      <c r="Z105" s="5"/>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5"/>
      <c r="Y106" s="5"/>
      <c r="Z106" s="5"/>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5"/>
      <c r="Y107" s="5"/>
      <c r="Z107" s="5"/>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5"/>
      <c r="Y108" s="5"/>
      <c r="Z108" s="5"/>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5"/>
      <c r="Y109" s="5"/>
      <c r="Z109" s="5"/>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5"/>
      <c r="Y110" s="5"/>
      <c r="Z110" s="5"/>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5"/>
      <c r="Y111" s="5"/>
      <c r="Z111" s="5"/>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5"/>
      <c r="Y112" s="5"/>
      <c r="Z112" s="5"/>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5"/>
      <c r="Y113" s="5"/>
      <c r="Z113" s="5"/>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5"/>
      <c r="Y114" s="5"/>
      <c r="Z114" s="5"/>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5"/>
      <c r="Y115" s="5"/>
      <c r="Z115" s="5"/>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5"/>
      <c r="Y116" s="5"/>
      <c r="Z116" s="5"/>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5"/>
      <c r="Y117" s="5"/>
      <c r="Z117" s="5"/>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5"/>
      <c r="Y118" s="5"/>
      <c r="Z118" s="5"/>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5"/>
      <c r="Y119" s="5"/>
      <c r="Z119" s="5"/>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5"/>
      <c r="Y120" s="5"/>
      <c r="Z120" s="5"/>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5"/>
      <c r="Y121" s="5"/>
      <c r="Z121" s="5"/>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5"/>
      <c r="Y122" s="5"/>
      <c r="Z122" s="5"/>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5"/>
      <c r="Y123" s="5"/>
      <c r="Z123" s="5"/>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5"/>
      <c r="Y124" s="5"/>
      <c r="Z124" s="5"/>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5"/>
      <c r="Y125" s="5"/>
      <c r="Z125" s="5"/>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5"/>
      <c r="Y126" s="5"/>
      <c r="Z126" s="5"/>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5"/>
      <c r="Y127" s="5"/>
      <c r="Z127" s="5"/>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5"/>
      <c r="Y128" s="5"/>
      <c r="Z128" s="5"/>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5"/>
      <c r="Y129" s="5"/>
      <c r="Z129" s="5"/>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5"/>
      <c r="Y130" s="5"/>
      <c r="Z130" s="5"/>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5"/>
      <c r="Y131" s="5"/>
      <c r="Z131" s="5"/>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5"/>
      <c r="Y132" s="5"/>
      <c r="Z132" s="5"/>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5"/>
      <c r="Y133" s="5"/>
      <c r="Z133" s="5"/>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5"/>
      <c r="Y134" s="5"/>
      <c r="Z134" s="5"/>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5"/>
      <c r="Y135" s="5"/>
      <c r="Z135" s="5"/>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5"/>
      <c r="Y136" s="5"/>
      <c r="Z136" s="5"/>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5"/>
      <c r="Y137" s="5"/>
      <c r="Z137" s="5"/>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5"/>
      <c r="Y138" s="5"/>
      <c r="Z138" s="5"/>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5"/>
      <c r="Y139" s="5"/>
      <c r="Z139" s="5"/>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5"/>
      <c r="Y140" s="5"/>
      <c r="Z140" s="5"/>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5"/>
      <c r="Y141" s="5"/>
      <c r="Z141" s="5"/>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5"/>
      <c r="Y142" s="5"/>
      <c r="Z142" s="5"/>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5"/>
      <c r="Y143" s="5"/>
      <c r="Z143" s="5"/>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5"/>
      <c r="Y144" s="5"/>
      <c r="Z144" s="5"/>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5"/>
      <c r="Y145" s="5"/>
      <c r="Z145" s="5"/>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5"/>
      <c r="Y146" s="5"/>
      <c r="Z146" s="5"/>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5"/>
      <c r="Y147" s="5"/>
      <c r="Z147" s="5"/>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5"/>
      <c r="Y148" s="5"/>
      <c r="Z148" s="5"/>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5"/>
      <c r="Y149" s="5"/>
      <c r="Z149" s="5"/>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5"/>
      <c r="Y150" s="5"/>
      <c r="Z150" s="5"/>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5"/>
      <c r="Y151" s="5"/>
      <c r="Z151" s="5"/>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5"/>
      <c r="Y152" s="5"/>
      <c r="Z152" s="5"/>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5"/>
      <c r="Y153" s="5"/>
      <c r="Z153" s="5"/>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5"/>
      <c r="Y154" s="5"/>
      <c r="Z154" s="5"/>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5"/>
      <c r="Y155" s="5"/>
      <c r="Z155" s="5"/>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5"/>
      <c r="Y156" s="5"/>
      <c r="Z156" s="5"/>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5"/>
      <c r="Y157" s="5"/>
      <c r="Z157" s="5"/>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5"/>
      <c r="Y158" s="5"/>
      <c r="Z158" s="5"/>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5"/>
      <c r="Y159" s="5"/>
      <c r="Z159" s="5"/>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5"/>
      <c r="Y160" s="5"/>
      <c r="Z160" s="5"/>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5"/>
      <c r="Y161" s="5"/>
      <c r="Z161" s="5"/>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5"/>
      <c r="Y162" s="5"/>
      <c r="Z162" s="5"/>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5"/>
      <c r="Y163" s="5"/>
      <c r="Z163" s="5"/>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5"/>
      <c r="Y164" s="5"/>
      <c r="Z164" s="5"/>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5"/>
      <c r="Y165" s="5"/>
      <c r="Z165" s="5"/>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5"/>
      <c r="Y166" s="5"/>
      <c r="Z166" s="5"/>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5"/>
      <c r="Y167" s="5"/>
      <c r="Z167" s="5"/>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5"/>
      <c r="Y168" s="5"/>
      <c r="Z168" s="5"/>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5"/>
      <c r="Y169" s="5"/>
      <c r="Z169" s="5"/>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5"/>
      <c r="Y170" s="5"/>
      <c r="Z170" s="5"/>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5"/>
      <c r="Y171" s="5"/>
      <c r="Z171" s="5"/>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5"/>
      <c r="Y172" s="5"/>
      <c r="Z172" s="5"/>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5"/>
      <c r="Y173" s="5"/>
      <c r="Z173" s="5"/>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5"/>
      <c r="Y174" s="5"/>
      <c r="Z174" s="5"/>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5"/>
      <c r="Y175" s="5"/>
      <c r="Z175" s="5"/>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5"/>
      <c r="Y176" s="5"/>
      <c r="Z176" s="5"/>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5"/>
      <c r="Y177" s="5"/>
      <c r="Z177" s="5"/>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5"/>
      <c r="Y178" s="5"/>
      <c r="Z178" s="5"/>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5"/>
      <c r="Y179" s="5"/>
      <c r="Z179" s="5"/>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5"/>
      <c r="Y180" s="5"/>
      <c r="Z180" s="5"/>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5"/>
      <c r="Y181" s="5"/>
      <c r="Z181" s="5"/>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5"/>
      <c r="Y182" s="5"/>
      <c r="Z182" s="5"/>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5"/>
      <c r="Y183" s="5"/>
      <c r="Z183" s="5"/>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5"/>
      <c r="Y184" s="5"/>
      <c r="Z184" s="5"/>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5"/>
      <c r="Y185" s="5"/>
      <c r="Z185" s="5"/>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5"/>
      <c r="Y186" s="5"/>
      <c r="Z186" s="5"/>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5"/>
      <c r="Y187" s="5"/>
      <c r="Z187" s="5"/>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5"/>
      <c r="Y188" s="5"/>
      <c r="Z188" s="5"/>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5"/>
      <c r="Y189" s="5"/>
      <c r="Z189" s="5"/>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5"/>
      <c r="Y190" s="5"/>
      <c r="Z190" s="5"/>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5"/>
      <c r="Y191" s="5"/>
      <c r="Z191" s="5"/>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5"/>
      <c r="Y192" s="5"/>
      <c r="Z192" s="5"/>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5"/>
      <c r="Y193" s="5"/>
      <c r="Z193" s="5"/>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5"/>
      <c r="Y194" s="5"/>
      <c r="Z194" s="5"/>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5"/>
      <c r="Y195" s="5"/>
      <c r="Z195" s="5"/>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5"/>
      <c r="Y196" s="5"/>
      <c r="Z196" s="5"/>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5"/>
      <c r="Y197" s="5"/>
      <c r="Z197" s="5"/>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5"/>
      <c r="Y198" s="5"/>
      <c r="Z198" s="5"/>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5"/>
      <c r="Y199" s="5"/>
      <c r="Z199" s="5"/>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5"/>
      <c r="Y200" s="5"/>
      <c r="Z200" s="5"/>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5"/>
      <c r="Y201" s="5"/>
      <c r="Z201" s="5"/>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5"/>
      <c r="Y202" s="5"/>
      <c r="Z202" s="5"/>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5"/>
      <c r="Y203" s="5"/>
      <c r="Z203" s="5"/>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5"/>
      <c r="Y204" s="5"/>
      <c r="Z204" s="5"/>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5"/>
      <c r="Y205" s="5"/>
      <c r="Z205" s="5"/>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5"/>
      <c r="Y206" s="5"/>
      <c r="Z206" s="5"/>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5"/>
      <c r="Y207" s="5"/>
      <c r="Z207" s="5"/>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5"/>
      <c r="Y208" s="5"/>
      <c r="Z208" s="5"/>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5"/>
      <c r="Y209" s="5"/>
      <c r="Z209" s="5"/>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5"/>
      <c r="Y210" s="5"/>
      <c r="Z210" s="5"/>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5"/>
      <c r="Y211" s="5"/>
      <c r="Z211" s="5"/>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5"/>
      <c r="Y212" s="5"/>
      <c r="Z212" s="5"/>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5"/>
      <c r="Y213" s="5"/>
      <c r="Z213" s="5"/>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5"/>
      <c r="Y214" s="5"/>
      <c r="Z214" s="5"/>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5"/>
      <c r="Y215" s="5"/>
      <c r="Z215" s="5"/>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5"/>
      <c r="Y216" s="5"/>
      <c r="Z216" s="5"/>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5"/>
      <c r="Y217" s="5"/>
      <c r="Z217" s="5"/>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5"/>
      <c r="Y218" s="5"/>
      <c r="Z218" s="5"/>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5"/>
      <c r="Y219" s="5"/>
      <c r="Z219" s="5"/>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5"/>
      <c r="Y220" s="5"/>
      <c r="Z220" s="5"/>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5"/>
      <c r="Y221" s="5"/>
      <c r="Z221" s="5"/>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5"/>
      <c r="Y222" s="5"/>
      <c r="Z222" s="5"/>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5"/>
      <c r="Y223" s="5"/>
      <c r="Z223" s="5"/>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5"/>
      <c r="Y224" s="5"/>
      <c r="Z224" s="5"/>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5"/>
      <c r="Y225" s="5"/>
      <c r="Z225" s="5"/>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5"/>
      <c r="Y226" s="5"/>
      <c r="Z226" s="5"/>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5"/>
      <c r="Y227" s="5"/>
      <c r="Z227" s="5"/>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5"/>
      <c r="Y228" s="5"/>
      <c r="Z228" s="5"/>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5"/>
      <c r="Y229" s="5"/>
      <c r="Z229" s="5"/>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5"/>
      <c r="Y230" s="5"/>
      <c r="Z230" s="5"/>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5"/>
      <c r="Y231" s="5"/>
      <c r="Z231" s="5"/>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5"/>
      <c r="Y232" s="5"/>
      <c r="Z232" s="5"/>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5"/>
      <c r="Y233" s="5"/>
      <c r="Z233" s="5"/>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5"/>
      <c r="Y234" s="5"/>
      <c r="Z234" s="5"/>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5"/>
      <c r="Y235" s="5"/>
      <c r="Z235" s="5"/>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5"/>
      <c r="Y236" s="5"/>
      <c r="Z236" s="5"/>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5"/>
      <c r="Y237" s="5"/>
      <c r="Z237" s="5"/>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5"/>
      <c r="Y238" s="5"/>
      <c r="Z238" s="5"/>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5"/>
      <c r="Y239" s="5"/>
      <c r="Z239" s="5"/>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5"/>
      <c r="Y240" s="5"/>
      <c r="Z240" s="5"/>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5"/>
      <c r="Y241" s="5"/>
      <c r="Z241" s="5"/>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5"/>
      <c r="Y242" s="5"/>
      <c r="Z242" s="5"/>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5"/>
      <c r="Y243" s="5"/>
      <c r="Z243" s="5"/>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5"/>
      <c r="Y244" s="5"/>
      <c r="Z244" s="5"/>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5"/>
      <c r="Y245" s="5"/>
      <c r="Z245" s="5"/>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5"/>
      <c r="Y246" s="5"/>
      <c r="Z246" s="5"/>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5"/>
      <c r="Y247" s="5"/>
      <c r="Z247" s="5"/>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5"/>
      <c r="Y248" s="5"/>
      <c r="Z248" s="5"/>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5"/>
      <c r="Y249" s="5"/>
      <c r="Z249" s="5"/>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5"/>
      <c r="Y250" s="5"/>
      <c r="Z250" s="5"/>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5"/>
      <c r="Y251" s="5"/>
      <c r="Z251" s="5"/>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5"/>
      <c r="Y252" s="5"/>
      <c r="Z252" s="5"/>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5"/>
      <c r="Y253" s="5"/>
      <c r="Z253" s="5"/>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5"/>
      <c r="Y254" s="5"/>
      <c r="Z254" s="5"/>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5"/>
      <c r="Y255" s="5"/>
      <c r="Z255" s="5"/>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5"/>
      <c r="Y256" s="5"/>
      <c r="Z256" s="5"/>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5"/>
      <c r="Y257" s="5"/>
      <c r="Z257" s="5"/>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5"/>
      <c r="Y258" s="5"/>
      <c r="Z258" s="5"/>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5"/>
      <c r="Y259" s="5"/>
      <c r="Z259" s="5"/>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5"/>
      <c r="Y260" s="5"/>
      <c r="Z260" s="5"/>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5"/>
      <c r="Y261" s="5"/>
      <c r="Z261" s="5"/>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5"/>
      <c r="Y262" s="5"/>
      <c r="Z262" s="5"/>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5"/>
      <c r="Y263" s="5"/>
      <c r="Z263" s="5"/>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5"/>
      <c r="Y264" s="5"/>
      <c r="Z264" s="5"/>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5"/>
      <c r="Y265" s="5"/>
      <c r="Z265" s="5"/>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5"/>
      <c r="Y266" s="5"/>
      <c r="Z266" s="5"/>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5"/>
      <c r="Y267" s="5"/>
      <c r="Z267" s="5"/>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5"/>
      <c r="Y268" s="5"/>
      <c r="Z268" s="5"/>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5"/>
      <c r="Y269" s="5"/>
      <c r="Z269" s="5"/>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5"/>
      <c r="Y270" s="5"/>
      <c r="Z270" s="5"/>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5"/>
      <c r="Y271" s="5"/>
      <c r="Z271" s="5"/>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5"/>
      <c r="Y272" s="5"/>
      <c r="Z272" s="5"/>
    </row>
    <row r="273" spans="1:26"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c r="X987" s="5"/>
      <c r="Y987" s="5"/>
      <c r="Z987" s="5"/>
    </row>
  </sheetData>
  <mergeCells count="36">
    <mergeCell ref="A47:L47"/>
    <mergeCell ref="A48:L48"/>
    <mergeCell ref="B6:C6"/>
    <mergeCell ref="B30:C30"/>
    <mergeCell ref="A17:I17"/>
    <mergeCell ref="A21:A23"/>
    <mergeCell ref="B20:C20"/>
    <mergeCell ref="A27:I27"/>
    <mergeCell ref="A12:I12"/>
    <mergeCell ref="A13:L13"/>
    <mergeCell ref="A14:L14"/>
    <mergeCell ref="A18:L18"/>
    <mergeCell ref="A19:L19"/>
    <mergeCell ref="A28:L28"/>
    <mergeCell ref="A29:L29"/>
    <mergeCell ref="A4:L4"/>
    <mergeCell ref="A5:L5"/>
    <mergeCell ref="A1:L1"/>
    <mergeCell ref="A2:L2"/>
    <mergeCell ref="A3:L3"/>
    <mergeCell ref="A68:I68"/>
    <mergeCell ref="A69:I69"/>
    <mergeCell ref="A70:I70"/>
    <mergeCell ref="B15:C15"/>
    <mergeCell ref="B59:C59"/>
    <mergeCell ref="A56:I56"/>
    <mergeCell ref="A46:I46"/>
    <mergeCell ref="A31:A38"/>
    <mergeCell ref="A39:A41"/>
    <mergeCell ref="A42:A44"/>
    <mergeCell ref="A67:I67"/>
    <mergeCell ref="A60:A62"/>
    <mergeCell ref="A57:L57"/>
    <mergeCell ref="A58:L58"/>
    <mergeCell ref="B49:C49"/>
    <mergeCell ref="A50:A51"/>
  </mergeCells>
  <printOptions horizontalCentered="1"/>
  <pageMargins left="0.39370078740157483" right="0.39370078740157483" top="0.39370078740157483" bottom="0.39370078740157483" header="0" footer="0"/>
  <pageSetup orientation="landscape" r:id="rId1"/>
  <rowBreaks count="4" manualBreakCount="4">
    <brk id="16" man="1"/>
    <brk id="58" man="1"/>
    <brk id="46" man="1"/>
    <brk id="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K8" zoomScaleNormal="100" workbookViewId="0">
      <selection sqref="A1:N8"/>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52.5703125" customWidth="1"/>
    <col min="6" max="6" width="46.42578125" customWidth="1"/>
    <col min="7" max="7" width="19.85546875" customWidth="1"/>
    <col min="8" max="8" width="20.140625" customWidth="1"/>
    <col min="9" max="9" width="19.28515625" customWidth="1"/>
    <col min="10" max="10" width="128.28515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46" t="s">
        <v>0</v>
      </c>
      <c r="B1" s="147"/>
      <c r="C1" s="147"/>
      <c r="D1" s="147"/>
      <c r="E1" s="147"/>
      <c r="F1" s="147"/>
      <c r="G1" s="147"/>
      <c r="H1" s="147"/>
      <c r="I1" s="147"/>
      <c r="J1" s="147"/>
      <c r="K1" s="147"/>
      <c r="L1" s="147"/>
      <c r="M1" s="147"/>
      <c r="N1" s="148"/>
      <c r="O1" s="1"/>
      <c r="P1" s="1"/>
      <c r="Q1" s="1"/>
      <c r="R1" s="1"/>
      <c r="S1" s="3"/>
      <c r="T1" s="3"/>
      <c r="U1" s="3"/>
      <c r="V1" s="3"/>
      <c r="W1" s="3"/>
      <c r="X1" s="3"/>
      <c r="Y1" s="3"/>
      <c r="Z1" s="5"/>
    </row>
    <row r="2" spans="1:26" ht="18" x14ac:dyDescent="0.25">
      <c r="A2" s="149" t="s">
        <v>2</v>
      </c>
      <c r="B2" s="150"/>
      <c r="C2" s="150"/>
      <c r="D2" s="150"/>
      <c r="E2" s="150"/>
      <c r="F2" s="150"/>
      <c r="G2" s="150"/>
      <c r="H2" s="150"/>
      <c r="I2" s="150"/>
      <c r="J2" s="150"/>
      <c r="K2" s="150"/>
      <c r="L2" s="150"/>
      <c r="M2" s="150"/>
      <c r="N2" s="1"/>
      <c r="O2" s="1"/>
      <c r="P2" s="1"/>
      <c r="Q2" s="1"/>
      <c r="R2" s="1"/>
      <c r="S2" s="3"/>
      <c r="T2" s="3"/>
      <c r="U2" s="3"/>
      <c r="V2" s="3"/>
      <c r="W2" s="3"/>
      <c r="X2" s="3"/>
      <c r="Y2" s="3"/>
      <c r="Z2" s="5"/>
    </row>
    <row r="3" spans="1:26" x14ac:dyDescent="0.25">
      <c r="A3" s="151" t="s">
        <v>3</v>
      </c>
      <c r="B3" s="117"/>
      <c r="C3" s="117"/>
      <c r="D3" s="117"/>
      <c r="E3" s="117"/>
      <c r="F3" s="117"/>
      <c r="G3" s="117"/>
      <c r="H3" s="117"/>
      <c r="I3" s="117"/>
      <c r="J3" s="117"/>
      <c r="K3" s="117"/>
      <c r="L3" s="117"/>
      <c r="M3" s="117"/>
      <c r="N3" s="117"/>
      <c r="O3" s="1"/>
      <c r="P3" s="1"/>
      <c r="Q3" s="1"/>
      <c r="R3" s="1"/>
      <c r="S3" s="3"/>
      <c r="T3" s="3"/>
      <c r="U3" s="3"/>
      <c r="V3" s="3"/>
      <c r="W3" s="3"/>
      <c r="X3" s="3"/>
      <c r="Y3" s="3"/>
      <c r="Z3" s="5"/>
    </row>
    <row r="4" spans="1:26" x14ac:dyDescent="0.25">
      <c r="A4" s="152" t="s">
        <v>5</v>
      </c>
      <c r="B4" s="152" t="s">
        <v>6</v>
      </c>
      <c r="C4" s="152" t="s">
        <v>8</v>
      </c>
      <c r="D4" s="152" t="s">
        <v>9</v>
      </c>
      <c r="E4" s="152" t="s">
        <v>10</v>
      </c>
      <c r="F4" s="152" t="s">
        <v>11</v>
      </c>
      <c r="G4" s="152" t="s">
        <v>12</v>
      </c>
      <c r="H4" s="154" t="s">
        <v>13</v>
      </c>
      <c r="I4" s="152" t="s">
        <v>15</v>
      </c>
      <c r="J4" s="152" t="s">
        <v>16</v>
      </c>
      <c r="K4" s="152" t="s">
        <v>17</v>
      </c>
      <c r="L4" s="154" t="s">
        <v>18</v>
      </c>
      <c r="M4" s="154" t="s">
        <v>20</v>
      </c>
      <c r="N4" s="157" t="s">
        <v>21</v>
      </c>
      <c r="O4" s="1"/>
      <c r="P4" s="1"/>
      <c r="Q4" s="1"/>
      <c r="R4" s="1"/>
      <c r="S4" s="3"/>
      <c r="T4" s="3"/>
      <c r="U4" s="3"/>
      <c r="V4" s="3"/>
      <c r="W4" s="3"/>
      <c r="X4" s="3"/>
      <c r="Y4" s="3"/>
      <c r="Z4" s="5"/>
    </row>
    <row r="5" spans="1:26" ht="36.75" customHeight="1" x14ac:dyDescent="0.25">
      <c r="A5" s="153"/>
      <c r="B5" s="153"/>
      <c r="C5" s="153"/>
      <c r="D5" s="153"/>
      <c r="E5" s="153"/>
      <c r="F5" s="153"/>
      <c r="G5" s="153"/>
      <c r="H5" s="155"/>
      <c r="I5" s="153"/>
      <c r="J5" s="153"/>
      <c r="K5" s="153"/>
      <c r="L5" s="155"/>
      <c r="M5" s="156"/>
      <c r="N5" s="158"/>
      <c r="O5" s="1"/>
      <c r="P5" s="1"/>
      <c r="Q5" s="1"/>
      <c r="R5" s="1"/>
      <c r="S5" s="3"/>
      <c r="T5" s="3"/>
      <c r="U5" s="3"/>
      <c r="V5" s="3"/>
      <c r="W5" s="3"/>
      <c r="X5" s="3"/>
      <c r="Y5" s="3"/>
      <c r="Z5" s="5"/>
    </row>
    <row r="6" spans="1:26" ht="363" customHeight="1" x14ac:dyDescent="0.25">
      <c r="A6" s="46" t="s">
        <v>27</v>
      </c>
      <c r="B6" s="47" t="s">
        <v>30</v>
      </c>
      <c r="C6" s="29" t="s">
        <v>32</v>
      </c>
      <c r="D6" s="29" t="s">
        <v>33</v>
      </c>
      <c r="E6" s="29" t="s">
        <v>247</v>
      </c>
      <c r="F6" s="29" t="s">
        <v>244</v>
      </c>
      <c r="G6" s="29" t="s">
        <v>34</v>
      </c>
      <c r="H6" s="29" t="s">
        <v>35</v>
      </c>
      <c r="I6" s="29" t="s">
        <v>245</v>
      </c>
      <c r="J6" s="106" t="s">
        <v>315</v>
      </c>
      <c r="K6" s="60" t="s">
        <v>316</v>
      </c>
      <c r="L6" s="52">
        <v>0.98</v>
      </c>
      <c r="M6" s="63" t="s">
        <v>318</v>
      </c>
      <c r="N6" s="104">
        <v>0.2</v>
      </c>
      <c r="O6" s="2"/>
      <c r="P6" s="2"/>
      <c r="Q6" s="2"/>
      <c r="R6" s="2"/>
      <c r="S6" s="6"/>
      <c r="T6" s="6"/>
      <c r="U6" s="6"/>
      <c r="V6" s="6"/>
      <c r="W6" s="6"/>
      <c r="X6" s="6"/>
      <c r="Y6" s="6"/>
      <c r="Z6" s="5"/>
    </row>
    <row r="7" spans="1:26" ht="409.5" customHeight="1" x14ac:dyDescent="0.25">
      <c r="A7" s="59" t="s">
        <v>41</v>
      </c>
      <c r="B7" s="60" t="s">
        <v>42</v>
      </c>
      <c r="C7" s="61" t="s">
        <v>43</v>
      </c>
      <c r="D7" s="61" t="s">
        <v>44</v>
      </c>
      <c r="E7" s="60" t="s">
        <v>246</v>
      </c>
      <c r="F7" s="60" t="s">
        <v>248</v>
      </c>
      <c r="G7" s="61" t="s">
        <v>51</v>
      </c>
      <c r="H7" s="61" t="s">
        <v>52</v>
      </c>
      <c r="I7" s="62" t="s">
        <v>243</v>
      </c>
      <c r="J7" s="60" t="s">
        <v>304</v>
      </c>
      <c r="K7" s="60" t="s">
        <v>305</v>
      </c>
      <c r="L7" s="105">
        <v>0</v>
      </c>
      <c r="M7" s="63" t="s">
        <v>319</v>
      </c>
      <c r="N7" s="104">
        <v>0</v>
      </c>
      <c r="O7" s="162"/>
      <c r="P7" s="2"/>
      <c r="Q7" s="2"/>
      <c r="R7" s="2"/>
      <c r="S7" s="6"/>
      <c r="T7" s="6"/>
      <c r="U7" s="6"/>
      <c r="V7" s="6"/>
      <c r="W7" s="6"/>
      <c r="X7" s="6"/>
      <c r="Y7" s="6"/>
      <c r="Z7" s="5"/>
    </row>
    <row r="8" spans="1:26" x14ac:dyDescent="0.25">
      <c r="A8" s="159" t="s">
        <v>94</v>
      </c>
      <c r="B8" s="160"/>
      <c r="C8" s="160"/>
      <c r="D8" s="160"/>
      <c r="E8" s="160"/>
      <c r="F8" s="160"/>
      <c r="G8" s="160"/>
      <c r="H8" s="160"/>
      <c r="I8" s="160"/>
      <c r="J8" s="160"/>
      <c r="K8" s="161"/>
      <c r="L8" s="65">
        <f>AVERAGE(Table_1[[#All],[Column11]])</f>
        <v>0.49</v>
      </c>
      <c r="M8" s="64"/>
      <c r="N8" s="65">
        <f>AVERAGE(Table_1[[#All],[Column13]])</f>
        <v>0.1</v>
      </c>
      <c r="O8" s="1"/>
      <c r="P8" s="1"/>
      <c r="Q8" s="1"/>
      <c r="R8" s="1"/>
      <c r="S8" s="3"/>
      <c r="T8" s="3"/>
      <c r="U8" s="3"/>
      <c r="V8" s="3"/>
      <c r="W8" s="3"/>
      <c r="X8" s="3"/>
      <c r="Y8" s="3"/>
      <c r="Z8" s="5"/>
    </row>
    <row r="9" spans="1:26" x14ac:dyDescent="0.25">
      <c r="A9" s="1"/>
      <c r="B9" s="23"/>
      <c r="C9" s="23"/>
      <c r="D9" s="23"/>
      <c r="E9" s="23"/>
      <c r="F9" s="23"/>
      <c r="G9" s="23"/>
      <c r="H9" s="23"/>
      <c r="I9" s="24"/>
      <c r="J9" s="1"/>
      <c r="K9" s="1"/>
      <c r="L9" s="1"/>
      <c r="M9" s="1"/>
      <c r="N9" s="1"/>
      <c r="O9" s="1"/>
      <c r="P9" s="1"/>
      <c r="Q9" s="1"/>
      <c r="R9" s="1"/>
      <c r="S9" s="3"/>
      <c r="T9" s="3"/>
      <c r="U9" s="3"/>
      <c r="V9" s="3"/>
      <c r="W9" s="3"/>
      <c r="X9" s="3"/>
      <c r="Y9" s="3"/>
      <c r="Z9" s="5"/>
    </row>
    <row r="10" spans="1:26" x14ac:dyDescent="0.25">
      <c r="A10" s="31" t="s">
        <v>147</v>
      </c>
      <c r="B10" s="31" t="s">
        <v>251</v>
      </c>
      <c r="C10" s="31" t="s">
        <v>148</v>
      </c>
      <c r="D10" s="31" t="s">
        <v>320</v>
      </c>
      <c r="E10" s="23"/>
      <c r="F10" s="23"/>
      <c r="G10" s="23"/>
      <c r="H10" s="23"/>
      <c r="I10" s="24"/>
      <c r="J10" s="1"/>
      <c r="K10" s="1"/>
      <c r="L10" s="1"/>
      <c r="M10" s="1"/>
      <c r="N10" s="1"/>
      <c r="O10" s="1"/>
      <c r="P10" s="1"/>
      <c r="Q10" s="1"/>
      <c r="R10" s="1"/>
      <c r="S10" s="3"/>
      <c r="T10" s="3"/>
      <c r="U10" s="3"/>
      <c r="V10" s="3"/>
      <c r="W10" s="3"/>
      <c r="X10" s="3"/>
      <c r="Y10" s="3"/>
      <c r="Z10" s="5"/>
    </row>
    <row r="11" spans="1:26" x14ac:dyDescent="0.25">
      <c r="A11" s="31" t="s">
        <v>149</v>
      </c>
      <c r="B11" s="31" t="s">
        <v>252</v>
      </c>
      <c r="C11" s="31" t="s">
        <v>150</v>
      </c>
      <c r="D11" s="31" t="s">
        <v>320</v>
      </c>
      <c r="E11" s="23"/>
      <c r="F11" s="23"/>
      <c r="G11" s="23"/>
      <c r="H11" s="23"/>
      <c r="I11" s="24"/>
      <c r="J11" s="1"/>
      <c r="K11" s="1"/>
      <c r="L11" s="1"/>
      <c r="M11" s="1"/>
      <c r="N11" s="1"/>
      <c r="O11" s="1"/>
      <c r="P11" s="1"/>
      <c r="Q11" s="1"/>
      <c r="R11" s="1"/>
      <c r="S11" s="3"/>
      <c r="T11" s="3"/>
      <c r="U11" s="3"/>
      <c r="V11" s="3"/>
      <c r="W11" s="3"/>
      <c r="X11" s="3"/>
      <c r="Y11" s="3"/>
      <c r="Z11" s="5"/>
    </row>
    <row r="12" spans="1:26" x14ac:dyDescent="0.25">
      <c r="A12" s="1"/>
      <c r="B12" s="23"/>
      <c r="C12" s="23"/>
      <c r="D12" s="23"/>
      <c r="E12" s="23"/>
      <c r="F12" s="23"/>
      <c r="G12" s="23"/>
      <c r="H12" s="23"/>
      <c r="I12" s="24"/>
      <c r="J12" s="1"/>
      <c r="K12" s="1"/>
      <c r="L12" s="1"/>
      <c r="M12" s="1"/>
      <c r="N12" s="1"/>
      <c r="O12" s="1"/>
      <c r="P12" s="1"/>
      <c r="Q12" s="1"/>
      <c r="R12" s="1"/>
      <c r="S12" s="3"/>
      <c r="T12" s="3"/>
      <c r="U12" s="3"/>
      <c r="V12" s="3"/>
      <c r="W12" s="3"/>
      <c r="X12" s="3"/>
      <c r="Y12" s="3"/>
      <c r="Z12" s="5"/>
    </row>
    <row r="13" spans="1:26" x14ac:dyDescent="0.25">
      <c r="A13" s="31"/>
      <c r="B13" s="107"/>
      <c r="C13" s="31"/>
      <c r="D13" s="31"/>
      <c r="E13" s="31"/>
      <c r="F13" s="31"/>
      <c r="G13" s="23"/>
      <c r="H13" s="23"/>
      <c r="I13" s="24"/>
      <c r="J13" s="1"/>
      <c r="K13" s="1"/>
      <c r="L13" s="1"/>
      <c r="M13" s="1"/>
      <c r="N13" s="1"/>
      <c r="O13" s="1"/>
      <c r="P13" s="1"/>
      <c r="Q13" s="1"/>
      <c r="R13" s="1"/>
      <c r="S13" s="3"/>
      <c r="T13" s="3"/>
      <c r="U13" s="3"/>
      <c r="V13" s="3"/>
      <c r="W13" s="3"/>
      <c r="X13" s="3"/>
      <c r="Y13" s="3"/>
      <c r="Z13" s="5"/>
    </row>
    <row r="14" spans="1:26" x14ac:dyDescent="0.25">
      <c r="A14" s="31"/>
      <c r="B14" s="31"/>
      <c r="C14" s="31"/>
      <c r="D14" s="31"/>
      <c r="E14" s="31"/>
      <c r="F14" s="31"/>
      <c r="G14" s="23"/>
      <c r="H14" s="23"/>
      <c r="I14" s="24"/>
      <c r="J14" s="1"/>
      <c r="K14" s="1"/>
      <c r="L14" s="1"/>
      <c r="M14" s="1"/>
      <c r="N14" s="1"/>
      <c r="O14" s="1"/>
      <c r="P14" s="1"/>
      <c r="Q14" s="1"/>
      <c r="R14" s="1"/>
      <c r="S14" s="3"/>
      <c r="T14" s="3"/>
      <c r="U14" s="3"/>
      <c r="V14" s="3"/>
      <c r="W14" s="3"/>
      <c r="X14" s="3"/>
      <c r="Y14" s="3"/>
      <c r="Z14" s="5"/>
    </row>
    <row r="15" spans="1:26" x14ac:dyDescent="0.25">
      <c r="A15" s="6"/>
      <c r="B15" s="31"/>
      <c r="C15" s="31"/>
      <c r="D15" s="31"/>
      <c r="E15" s="31"/>
      <c r="F15" s="31"/>
      <c r="G15" s="23"/>
      <c r="H15" s="23"/>
      <c r="I15" s="24"/>
      <c r="J15" s="1"/>
      <c r="K15" s="1"/>
      <c r="L15" s="1"/>
      <c r="M15" s="1"/>
      <c r="N15" s="1"/>
      <c r="O15" s="1"/>
      <c r="P15" s="1"/>
      <c r="Q15" s="1"/>
      <c r="R15" s="1"/>
      <c r="S15" s="3"/>
      <c r="T15" s="3"/>
      <c r="U15" s="3"/>
      <c r="V15" s="3"/>
      <c r="W15" s="3"/>
      <c r="X15" s="3"/>
      <c r="Y15" s="3"/>
      <c r="Z15" s="5"/>
    </row>
    <row r="16" spans="1:26" x14ac:dyDescent="0.25">
      <c r="A16" s="1"/>
      <c r="B16" s="23"/>
      <c r="C16" s="23"/>
      <c r="D16" s="23"/>
      <c r="E16" s="23"/>
      <c r="F16" s="23"/>
      <c r="G16" s="23"/>
      <c r="H16" s="23"/>
      <c r="I16" s="24"/>
      <c r="J16" s="1"/>
      <c r="K16" s="1"/>
      <c r="L16" s="1"/>
      <c r="M16" s="1"/>
      <c r="N16" s="1"/>
      <c r="O16" s="1"/>
      <c r="P16" s="1"/>
      <c r="Q16" s="1"/>
      <c r="R16" s="1"/>
      <c r="S16" s="3"/>
      <c r="T16" s="3"/>
      <c r="U16" s="3"/>
      <c r="V16" s="3"/>
      <c r="W16" s="3"/>
      <c r="X16" s="3"/>
      <c r="Y16" s="3"/>
      <c r="Z16" s="5"/>
    </row>
    <row r="17" spans="1:26" x14ac:dyDescent="0.25">
      <c r="A17" s="1"/>
      <c r="B17" s="23"/>
      <c r="C17" s="23"/>
      <c r="D17" s="23"/>
      <c r="E17" s="23"/>
      <c r="F17" s="23"/>
      <c r="G17" s="23"/>
      <c r="H17" s="23"/>
      <c r="I17" s="24"/>
      <c r="J17" s="1"/>
      <c r="K17" s="1"/>
      <c r="L17" s="1"/>
      <c r="M17" s="1"/>
      <c r="N17" s="1"/>
      <c r="O17" s="1"/>
      <c r="P17" s="1"/>
      <c r="Q17" s="1"/>
      <c r="R17" s="1"/>
      <c r="S17" s="3"/>
      <c r="T17" s="3"/>
      <c r="U17" s="3"/>
      <c r="V17" s="3"/>
      <c r="W17" s="3"/>
      <c r="X17" s="3"/>
      <c r="Y17" s="3"/>
      <c r="Z17" s="5"/>
    </row>
    <row r="18" spans="1:26" x14ac:dyDescent="0.25">
      <c r="A18" s="1"/>
      <c r="B18" s="23"/>
      <c r="C18" s="23"/>
      <c r="D18" s="23"/>
      <c r="E18" s="23"/>
      <c r="F18" s="23"/>
      <c r="G18" s="23"/>
      <c r="H18" s="23"/>
      <c r="I18" s="24"/>
      <c r="J18" s="1"/>
      <c r="K18" s="1"/>
      <c r="L18" s="1"/>
      <c r="M18" s="1"/>
      <c r="N18" s="1"/>
      <c r="O18" s="1"/>
      <c r="P18" s="1"/>
      <c r="Q18" s="1"/>
      <c r="R18" s="1"/>
      <c r="S18" s="3"/>
      <c r="T18" s="3"/>
      <c r="U18" s="3"/>
      <c r="V18" s="3"/>
      <c r="W18" s="3"/>
      <c r="X18" s="3"/>
      <c r="Y18" s="3"/>
      <c r="Z18" s="5"/>
    </row>
    <row r="19" spans="1:26" ht="15.75" customHeight="1" x14ac:dyDescent="0.25">
      <c r="A19" s="1"/>
      <c r="B19" s="23"/>
      <c r="C19" s="23"/>
      <c r="D19" s="23"/>
      <c r="E19" s="23"/>
      <c r="F19" s="23"/>
      <c r="G19" s="23"/>
      <c r="H19" s="23"/>
      <c r="I19" s="24"/>
      <c r="J19" s="1"/>
      <c r="K19" s="1"/>
      <c r="L19" s="1"/>
      <c r="M19" s="1"/>
      <c r="N19" s="1"/>
      <c r="O19" s="1"/>
      <c r="P19" s="1"/>
      <c r="Q19" s="1"/>
      <c r="R19" s="1"/>
      <c r="S19" s="3"/>
      <c r="T19" s="3"/>
      <c r="U19" s="3"/>
      <c r="V19" s="3"/>
      <c r="W19" s="3"/>
      <c r="X19" s="3"/>
      <c r="Y19" s="3"/>
      <c r="Z19" s="5"/>
    </row>
    <row r="20" spans="1:26" ht="15.75" customHeight="1" x14ac:dyDescent="0.25">
      <c r="A20" s="1"/>
      <c r="B20" s="23"/>
      <c r="C20" s="23"/>
      <c r="D20" s="23"/>
      <c r="E20" s="23"/>
      <c r="F20" s="23"/>
      <c r="G20" s="23"/>
      <c r="H20" s="23"/>
      <c r="I20" s="24"/>
      <c r="J20" s="1"/>
      <c r="K20" s="1"/>
      <c r="L20" s="1"/>
      <c r="M20" s="1"/>
      <c r="N20" s="1"/>
      <c r="O20" s="1"/>
      <c r="P20" s="1"/>
      <c r="Q20" s="1"/>
      <c r="R20" s="1"/>
      <c r="S20" s="3"/>
      <c r="T20" s="3"/>
      <c r="U20" s="3"/>
      <c r="V20" s="3"/>
      <c r="W20" s="3"/>
      <c r="X20" s="3"/>
      <c r="Y20" s="3"/>
      <c r="Z20" s="5"/>
    </row>
    <row r="21" spans="1:26" ht="15.75" customHeight="1" x14ac:dyDescent="0.25">
      <c r="A21" s="1"/>
      <c r="B21" s="23"/>
      <c r="C21" s="23"/>
      <c r="D21" s="23"/>
      <c r="E21" s="23"/>
      <c r="F21" s="23"/>
      <c r="G21" s="23"/>
      <c r="H21" s="23"/>
      <c r="I21" s="24"/>
      <c r="J21" s="1"/>
      <c r="K21" s="1"/>
      <c r="L21" s="1"/>
      <c r="M21" s="1"/>
      <c r="N21" s="1"/>
      <c r="O21" s="1"/>
      <c r="P21" s="1"/>
      <c r="Q21" s="1"/>
      <c r="R21" s="1"/>
      <c r="S21" s="3"/>
      <c r="T21" s="3"/>
      <c r="U21" s="3"/>
      <c r="V21" s="3"/>
      <c r="W21" s="3"/>
      <c r="X21" s="3"/>
      <c r="Y21" s="3"/>
      <c r="Z21" s="5"/>
    </row>
    <row r="22" spans="1:26" ht="15.75" customHeight="1" x14ac:dyDescent="0.25">
      <c r="A22" s="1"/>
      <c r="B22" s="23"/>
      <c r="C22" s="23"/>
      <c r="D22" s="23"/>
      <c r="E22" s="23"/>
      <c r="F22" s="23"/>
      <c r="G22" s="23"/>
      <c r="H22" s="23"/>
      <c r="I22" s="24"/>
      <c r="J22" s="1"/>
      <c r="K22" s="1"/>
      <c r="L22" s="1"/>
      <c r="M22" s="1"/>
      <c r="N22" s="1"/>
      <c r="O22" s="1"/>
      <c r="P22" s="1"/>
      <c r="Q22" s="1"/>
      <c r="R22" s="1"/>
      <c r="S22" s="3"/>
      <c r="T22" s="3"/>
      <c r="U22" s="3"/>
      <c r="V22" s="3"/>
      <c r="W22" s="3"/>
      <c r="X22" s="3"/>
      <c r="Y22" s="3"/>
      <c r="Z22" s="5"/>
    </row>
    <row r="23" spans="1:26" ht="15.75" customHeight="1" x14ac:dyDescent="0.25">
      <c r="A23" s="1"/>
      <c r="B23" s="23"/>
      <c r="C23" s="23"/>
      <c r="D23" s="23"/>
      <c r="E23" s="23"/>
      <c r="F23" s="23"/>
      <c r="G23" s="23"/>
      <c r="H23" s="23"/>
      <c r="I23" s="24"/>
      <c r="J23" s="1"/>
      <c r="K23" s="1"/>
      <c r="L23" s="1"/>
      <c r="M23" s="1"/>
      <c r="N23" s="1"/>
      <c r="O23" s="1"/>
      <c r="P23" s="1"/>
      <c r="Q23" s="1"/>
      <c r="R23" s="1"/>
      <c r="S23" s="3"/>
      <c r="T23" s="3"/>
      <c r="U23" s="3"/>
      <c r="V23" s="3"/>
      <c r="W23" s="3"/>
      <c r="X23" s="3"/>
      <c r="Y23" s="3"/>
      <c r="Z23" s="5"/>
    </row>
    <row r="24" spans="1:26" ht="15.75" customHeight="1" x14ac:dyDescent="0.25">
      <c r="A24" s="1"/>
      <c r="B24" s="23"/>
      <c r="C24" s="23"/>
      <c r="D24" s="23"/>
      <c r="E24" s="23"/>
      <c r="F24" s="23"/>
      <c r="G24" s="23"/>
      <c r="H24" s="23"/>
      <c r="I24" s="24"/>
      <c r="J24" s="1"/>
      <c r="K24" s="1"/>
      <c r="L24" s="1"/>
      <c r="M24" s="1"/>
      <c r="N24" s="1"/>
      <c r="O24" s="1"/>
      <c r="P24" s="1"/>
      <c r="Q24" s="1"/>
      <c r="R24" s="1"/>
      <c r="S24" s="3"/>
      <c r="T24" s="3"/>
      <c r="U24" s="3"/>
      <c r="V24" s="3"/>
      <c r="W24" s="3"/>
      <c r="X24" s="3"/>
      <c r="Y24" s="3"/>
      <c r="Z24" s="5"/>
    </row>
    <row r="25" spans="1:26" ht="15.75" customHeight="1" x14ac:dyDescent="0.25">
      <c r="A25" s="1"/>
      <c r="B25" s="23"/>
      <c r="C25" s="23"/>
      <c r="D25" s="23"/>
      <c r="E25" s="23"/>
      <c r="F25" s="23"/>
      <c r="G25" s="23"/>
      <c r="H25" s="23"/>
      <c r="I25" s="24"/>
      <c r="J25" s="1"/>
      <c r="K25" s="1"/>
      <c r="L25" s="1"/>
      <c r="M25" s="1"/>
      <c r="N25" s="1"/>
      <c r="O25" s="1"/>
      <c r="P25" s="1"/>
      <c r="Q25" s="1"/>
      <c r="R25" s="1"/>
      <c r="S25" s="3"/>
      <c r="T25" s="3"/>
      <c r="U25" s="3"/>
      <c r="V25" s="3"/>
      <c r="W25" s="3"/>
      <c r="X25" s="3"/>
      <c r="Y25" s="3"/>
      <c r="Z25" s="5"/>
    </row>
    <row r="26" spans="1:26" ht="15.75" customHeight="1" x14ac:dyDescent="0.25">
      <c r="A26" s="1"/>
      <c r="B26" s="23"/>
      <c r="C26" s="23"/>
      <c r="D26" s="23"/>
      <c r="E26" s="23"/>
      <c r="F26" s="23"/>
      <c r="G26" s="23"/>
      <c r="H26" s="23"/>
      <c r="I26" s="24"/>
      <c r="J26" s="1"/>
      <c r="K26" s="1"/>
      <c r="L26" s="1"/>
      <c r="M26" s="1"/>
      <c r="N26" s="1"/>
      <c r="O26" s="1"/>
      <c r="P26" s="1"/>
      <c r="Q26" s="1"/>
      <c r="R26" s="1"/>
      <c r="S26" s="3"/>
      <c r="T26" s="3"/>
      <c r="U26" s="3"/>
      <c r="V26" s="3"/>
      <c r="W26" s="3"/>
      <c r="X26" s="3"/>
      <c r="Y26" s="3"/>
      <c r="Z26" s="5"/>
    </row>
    <row r="27" spans="1:26" ht="15.75" customHeight="1" x14ac:dyDescent="0.25">
      <c r="A27" s="1"/>
      <c r="B27" s="23"/>
      <c r="C27" s="23"/>
      <c r="D27" s="23"/>
      <c r="E27" s="23"/>
      <c r="F27" s="23"/>
      <c r="G27" s="23"/>
      <c r="H27" s="23"/>
      <c r="I27" s="24"/>
      <c r="J27" s="1"/>
      <c r="K27" s="1"/>
      <c r="L27" s="1"/>
      <c r="M27" s="1"/>
      <c r="N27" s="1"/>
      <c r="O27" s="1"/>
      <c r="P27" s="1"/>
      <c r="Q27" s="1"/>
      <c r="R27" s="1"/>
      <c r="S27" s="3"/>
      <c r="T27" s="3"/>
      <c r="U27" s="3"/>
      <c r="V27" s="3"/>
      <c r="W27" s="3"/>
      <c r="X27" s="3"/>
      <c r="Y27" s="3"/>
      <c r="Z27" s="5"/>
    </row>
    <row r="28" spans="1:26" ht="15.75" customHeight="1" x14ac:dyDescent="0.25">
      <c r="A28" s="1"/>
      <c r="B28" s="23"/>
      <c r="C28" s="23"/>
      <c r="D28" s="23"/>
      <c r="E28" s="23"/>
      <c r="F28" s="23"/>
      <c r="G28" s="23"/>
      <c r="H28" s="23"/>
      <c r="I28" s="24"/>
      <c r="J28" s="1"/>
      <c r="K28" s="1"/>
      <c r="L28" s="1"/>
      <c r="M28" s="1"/>
      <c r="N28" s="1"/>
      <c r="O28" s="1"/>
      <c r="P28" s="1"/>
      <c r="Q28" s="1"/>
      <c r="R28" s="1"/>
      <c r="S28" s="3"/>
      <c r="T28" s="3"/>
      <c r="U28" s="3"/>
      <c r="V28" s="3"/>
      <c r="W28" s="3"/>
      <c r="X28" s="3"/>
      <c r="Y28" s="3"/>
      <c r="Z28" s="5"/>
    </row>
    <row r="29" spans="1:26" ht="15.75" customHeight="1" x14ac:dyDescent="0.25">
      <c r="A29" s="1"/>
      <c r="B29" s="23"/>
      <c r="C29" s="23"/>
      <c r="D29" s="23"/>
      <c r="E29" s="23"/>
      <c r="F29" s="23"/>
      <c r="G29" s="23"/>
      <c r="H29" s="23"/>
      <c r="I29" s="24"/>
      <c r="J29" s="1"/>
      <c r="K29" s="1"/>
      <c r="L29" s="1"/>
      <c r="M29" s="1"/>
      <c r="N29" s="1"/>
      <c r="O29" s="1"/>
      <c r="P29" s="1"/>
      <c r="Q29" s="1"/>
      <c r="R29" s="1"/>
      <c r="S29" s="3"/>
      <c r="T29" s="3"/>
      <c r="U29" s="3"/>
      <c r="V29" s="3"/>
      <c r="W29" s="3"/>
      <c r="X29" s="3"/>
      <c r="Y29" s="3"/>
      <c r="Z29" s="5"/>
    </row>
    <row r="30" spans="1:26" ht="15.75" customHeight="1" x14ac:dyDescent="0.25">
      <c r="A30" s="1"/>
      <c r="B30" s="23"/>
      <c r="C30" s="23"/>
      <c r="D30" s="23"/>
      <c r="E30" s="23"/>
      <c r="F30" s="23"/>
      <c r="G30" s="23"/>
      <c r="H30" s="23"/>
      <c r="I30" s="24"/>
      <c r="J30" s="1"/>
      <c r="K30" s="1"/>
      <c r="L30" s="1"/>
      <c r="M30" s="1"/>
      <c r="N30" s="1"/>
      <c r="O30" s="1"/>
      <c r="P30" s="1"/>
      <c r="Q30" s="1"/>
      <c r="R30" s="1"/>
      <c r="S30" s="3"/>
      <c r="T30" s="3"/>
      <c r="U30" s="3"/>
      <c r="V30" s="3"/>
      <c r="W30" s="3"/>
      <c r="X30" s="3"/>
      <c r="Y30" s="3"/>
      <c r="Z30" s="5"/>
    </row>
    <row r="31" spans="1:26" ht="15.75" customHeight="1" x14ac:dyDescent="0.25">
      <c r="A31" s="1"/>
      <c r="B31" s="23"/>
      <c r="C31" s="23"/>
      <c r="D31" s="23"/>
      <c r="E31" s="23"/>
      <c r="F31" s="23"/>
      <c r="G31" s="23"/>
      <c r="H31" s="23"/>
      <c r="I31" s="24"/>
      <c r="J31" s="1"/>
      <c r="K31" s="1"/>
      <c r="L31" s="1"/>
      <c r="M31" s="1"/>
      <c r="N31" s="1"/>
      <c r="O31" s="1"/>
      <c r="P31" s="1"/>
      <c r="Q31" s="1"/>
      <c r="R31" s="1"/>
      <c r="S31" s="3"/>
      <c r="T31" s="3"/>
      <c r="U31" s="3"/>
      <c r="V31" s="3"/>
      <c r="W31" s="3"/>
      <c r="X31" s="3"/>
      <c r="Y31" s="3"/>
      <c r="Z31" s="5"/>
    </row>
    <row r="32" spans="1:26" ht="15.75" customHeight="1" x14ac:dyDescent="0.25">
      <c r="A32" s="1"/>
      <c r="B32" s="23"/>
      <c r="C32" s="23"/>
      <c r="D32" s="23"/>
      <c r="E32" s="23"/>
      <c r="F32" s="23"/>
      <c r="G32" s="23"/>
      <c r="H32" s="23"/>
      <c r="I32" s="24"/>
      <c r="J32" s="1"/>
      <c r="K32" s="1"/>
      <c r="L32" s="1"/>
      <c r="M32" s="1"/>
      <c r="N32" s="1"/>
      <c r="O32" s="1"/>
      <c r="P32" s="1"/>
      <c r="Q32" s="1"/>
      <c r="R32" s="1"/>
      <c r="S32" s="3"/>
      <c r="T32" s="3"/>
      <c r="U32" s="3"/>
      <c r="V32" s="3"/>
      <c r="W32" s="3"/>
      <c r="X32" s="3"/>
      <c r="Y32" s="3"/>
      <c r="Z32" s="5"/>
    </row>
    <row r="33" spans="1:26" ht="15.75" customHeight="1" x14ac:dyDescent="0.25">
      <c r="A33" s="1"/>
      <c r="B33" s="23"/>
      <c r="C33" s="23"/>
      <c r="D33" s="23"/>
      <c r="E33" s="23"/>
      <c r="F33" s="23"/>
      <c r="G33" s="23"/>
      <c r="H33" s="23"/>
      <c r="I33" s="24"/>
      <c r="J33" s="1"/>
      <c r="K33" s="1"/>
      <c r="L33" s="1"/>
      <c r="M33" s="1"/>
      <c r="N33" s="1"/>
      <c r="O33" s="1"/>
      <c r="P33" s="1"/>
      <c r="Q33" s="1"/>
      <c r="R33" s="1"/>
      <c r="S33" s="3"/>
      <c r="T33" s="3"/>
      <c r="U33" s="3"/>
      <c r="V33" s="3"/>
      <c r="W33" s="3"/>
      <c r="X33" s="3"/>
      <c r="Y33" s="3"/>
      <c r="Z33" s="5"/>
    </row>
    <row r="34" spans="1:26" ht="15.75" customHeight="1" x14ac:dyDescent="0.25">
      <c r="A34" s="1"/>
      <c r="B34" s="23"/>
      <c r="C34" s="23"/>
      <c r="D34" s="23"/>
      <c r="E34" s="23"/>
      <c r="F34" s="23"/>
      <c r="G34" s="23"/>
      <c r="H34" s="23"/>
      <c r="I34" s="24"/>
      <c r="J34" s="1"/>
      <c r="K34" s="1"/>
      <c r="L34" s="1"/>
      <c r="M34" s="1"/>
      <c r="N34" s="1"/>
      <c r="O34" s="1"/>
      <c r="P34" s="1"/>
      <c r="Q34" s="1"/>
      <c r="R34" s="1"/>
      <c r="S34" s="3"/>
      <c r="T34" s="3"/>
      <c r="U34" s="3"/>
      <c r="V34" s="3"/>
      <c r="W34" s="3"/>
      <c r="X34" s="3"/>
      <c r="Y34" s="3"/>
      <c r="Z34" s="5"/>
    </row>
    <row r="35" spans="1:26" ht="15.75" customHeight="1" x14ac:dyDescent="0.25">
      <c r="A35" s="1"/>
      <c r="B35" s="23"/>
      <c r="C35" s="23"/>
      <c r="D35" s="23"/>
      <c r="E35" s="23"/>
      <c r="F35" s="23"/>
      <c r="G35" s="23"/>
      <c r="H35" s="23"/>
      <c r="I35" s="24"/>
      <c r="J35" s="1"/>
      <c r="K35" s="1"/>
      <c r="L35" s="1"/>
      <c r="M35" s="1"/>
      <c r="N35" s="1"/>
      <c r="O35" s="1"/>
      <c r="P35" s="1"/>
      <c r="Q35" s="1"/>
      <c r="R35" s="1"/>
      <c r="S35" s="3"/>
      <c r="T35" s="3"/>
      <c r="U35" s="3"/>
      <c r="V35" s="3"/>
      <c r="W35" s="3"/>
      <c r="X35" s="3"/>
      <c r="Y35" s="3"/>
      <c r="Z35" s="5"/>
    </row>
    <row r="36" spans="1:26" ht="15.75" customHeight="1" x14ac:dyDescent="0.25">
      <c r="A36" s="1"/>
      <c r="B36" s="23"/>
      <c r="C36" s="23"/>
      <c r="D36" s="23"/>
      <c r="E36" s="23"/>
      <c r="F36" s="23"/>
      <c r="G36" s="23"/>
      <c r="H36" s="23"/>
      <c r="I36" s="24"/>
      <c r="J36" s="1"/>
      <c r="K36" s="1"/>
      <c r="L36" s="1"/>
      <c r="M36" s="1"/>
      <c r="N36" s="1"/>
      <c r="O36" s="1"/>
      <c r="P36" s="1"/>
      <c r="Q36" s="1"/>
      <c r="R36" s="1"/>
      <c r="S36" s="3"/>
      <c r="T36" s="3"/>
      <c r="U36" s="3"/>
      <c r="V36" s="3"/>
      <c r="W36" s="3"/>
      <c r="X36" s="3"/>
      <c r="Y36" s="3"/>
      <c r="Z36" s="5"/>
    </row>
    <row r="37" spans="1:26" ht="15.75" customHeight="1" x14ac:dyDescent="0.25">
      <c r="A37" s="1"/>
      <c r="B37" s="23"/>
      <c r="C37" s="23"/>
      <c r="D37" s="23"/>
      <c r="E37" s="23"/>
      <c r="F37" s="23"/>
      <c r="G37" s="23"/>
      <c r="H37" s="23"/>
      <c r="I37" s="24"/>
      <c r="J37" s="1"/>
      <c r="K37" s="1"/>
      <c r="L37" s="1"/>
      <c r="M37" s="1"/>
      <c r="N37" s="1"/>
      <c r="O37" s="1"/>
      <c r="P37" s="1"/>
      <c r="Q37" s="1"/>
      <c r="R37" s="1"/>
      <c r="S37" s="3"/>
      <c r="T37" s="3"/>
      <c r="U37" s="3"/>
      <c r="V37" s="3"/>
      <c r="W37" s="3"/>
      <c r="X37" s="3"/>
      <c r="Y37" s="3"/>
      <c r="Z37" s="5"/>
    </row>
    <row r="38" spans="1:26" ht="15.75" customHeight="1" x14ac:dyDescent="0.25">
      <c r="A38" s="1"/>
      <c r="B38" s="23"/>
      <c r="C38" s="23"/>
      <c r="D38" s="23"/>
      <c r="E38" s="23"/>
      <c r="F38" s="23"/>
      <c r="G38" s="23"/>
      <c r="H38" s="23"/>
      <c r="I38" s="24"/>
      <c r="J38" s="1"/>
      <c r="K38" s="1"/>
      <c r="L38" s="1"/>
      <c r="M38" s="1"/>
      <c r="N38" s="1"/>
      <c r="O38" s="1"/>
      <c r="P38" s="1"/>
      <c r="Q38" s="1"/>
      <c r="R38" s="1"/>
      <c r="S38" s="3"/>
      <c r="T38" s="3"/>
      <c r="U38" s="3"/>
      <c r="V38" s="3"/>
      <c r="W38" s="3"/>
      <c r="X38" s="3"/>
      <c r="Y38" s="3"/>
      <c r="Z38" s="5"/>
    </row>
    <row r="39" spans="1:26" ht="15.75" customHeight="1" x14ac:dyDescent="0.25">
      <c r="A39" s="1"/>
      <c r="B39" s="23"/>
      <c r="C39" s="23"/>
      <c r="D39" s="23"/>
      <c r="E39" s="23"/>
      <c r="F39" s="23"/>
      <c r="G39" s="23"/>
      <c r="H39" s="23"/>
      <c r="I39" s="24"/>
      <c r="J39" s="1"/>
      <c r="K39" s="1"/>
      <c r="L39" s="1"/>
      <c r="M39" s="1"/>
      <c r="N39" s="1"/>
      <c r="O39" s="1"/>
      <c r="P39" s="1"/>
      <c r="Q39" s="1"/>
      <c r="R39" s="1"/>
      <c r="S39" s="3"/>
      <c r="T39" s="3"/>
      <c r="U39" s="3"/>
      <c r="V39" s="3"/>
      <c r="W39" s="3"/>
      <c r="X39" s="3"/>
      <c r="Y39" s="3"/>
      <c r="Z39" s="5"/>
    </row>
    <row r="40" spans="1:26" ht="15.75" customHeight="1" x14ac:dyDescent="0.25">
      <c r="A40" s="1"/>
      <c r="B40" s="23"/>
      <c r="C40" s="23"/>
      <c r="D40" s="23"/>
      <c r="E40" s="23"/>
      <c r="F40" s="23"/>
      <c r="G40" s="23"/>
      <c r="H40" s="23"/>
      <c r="I40" s="24"/>
      <c r="J40" s="1"/>
      <c r="K40" s="1"/>
      <c r="L40" s="1"/>
      <c r="M40" s="1"/>
      <c r="N40" s="1"/>
      <c r="O40" s="1"/>
      <c r="P40" s="1"/>
      <c r="Q40" s="1"/>
      <c r="R40" s="1"/>
      <c r="S40" s="3"/>
      <c r="T40" s="3"/>
      <c r="U40" s="3"/>
      <c r="V40" s="3"/>
      <c r="W40" s="3"/>
      <c r="X40" s="3"/>
      <c r="Y40" s="3"/>
      <c r="Z40" s="5"/>
    </row>
    <row r="41" spans="1:26" ht="15.75" customHeight="1" x14ac:dyDescent="0.25">
      <c r="A41" s="1"/>
      <c r="B41" s="23"/>
      <c r="C41" s="23"/>
      <c r="D41" s="23"/>
      <c r="E41" s="23"/>
      <c r="F41" s="23"/>
      <c r="G41" s="23"/>
      <c r="H41" s="23"/>
      <c r="I41" s="24"/>
      <c r="J41" s="1"/>
      <c r="K41" s="1"/>
      <c r="L41" s="1"/>
      <c r="M41" s="1"/>
      <c r="N41" s="1"/>
      <c r="O41" s="1"/>
      <c r="P41" s="1"/>
      <c r="Q41" s="1"/>
      <c r="R41" s="1"/>
      <c r="S41" s="3"/>
      <c r="T41" s="3"/>
      <c r="U41" s="3"/>
      <c r="V41" s="3"/>
      <c r="W41" s="3"/>
      <c r="X41" s="3"/>
      <c r="Y41" s="3"/>
      <c r="Z41" s="5"/>
    </row>
    <row r="42" spans="1:26" ht="15.75" customHeight="1" x14ac:dyDescent="0.25">
      <c r="A42" s="1"/>
      <c r="B42" s="23"/>
      <c r="C42" s="23"/>
      <c r="D42" s="23"/>
      <c r="E42" s="23"/>
      <c r="F42" s="23"/>
      <c r="G42" s="23"/>
      <c r="H42" s="23"/>
      <c r="I42" s="24"/>
      <c r="J42" s="1"/>
      <c r="K42" s="1"/>
      <c r="L42" s="1"/>
      <c r="M42" s="1"/>
      <c r="N42" s="1"/>
      <c r="O42" s="1"/>
      <c r="P42" s="1"/>
      <c r="Q42" s="1"/>
      <c r="R42" s="1"/>
      <c r="S42" s="3"/>
      <c r="T42" s="3"/>
      <c r="U42" s="3"/>
      <c r="V42" s="3"/>
      <c r="W42" s="3"/>
      <c r="X42" s="3"/>
      <c r="Y42" s="3"/>
      <c r="Z42" s="5"/>
    </row>
    <row r="43" spans="1:26" ht="15.75" customHeight="1" x14ac:dyDescent="0.25">
      <c r="A43" s="1"/>
      <c r="B43" s="23"/>
      <c r="C43" s="23"/>
      <c r="D43" s="23"/>
      <c r="E43" s="23"/>
      <c r="F43" s="23"/>
      <c r="G43" s="23"/>
      <c r="H43" s="23"/>
      <c r="I43" s="24"/>
      <c r="J43" s="1"/>
      <c r="K43" s="1"/>
      <c r="L43" s="1"/>
      <c r="M43" s="1"/>
      <c r="N43" s="1"/>
      <c r="O43" s="1"/>
      <c r="P43" s="1"/>
      <c r="Q43" s="1"/>
      <c r="R43" s="1"/>
      <c r="S43" s="3"/>
      <c r="T43" s="3"/>
      <c r="U43" s="3"/>
      <c r="V43" s="3"/>
      <c r="W43" s="3"/>
      <c r="X43" s="3"/>
      <c r="Y43" s="3"/>
      <c r="Z43" s="5"/>
    </row>
    <row r="44" spans="1:26" ht="15.75" customHeight="1" x14ac:dyDescent="0.25">
      <c r="A44" s="1"/>
      <c r="B44" s="23"/>
      <c r="C44" s="23"/>
      <c r="D44" s="23"/>
      <c r="E44" s="23"/>
      <c r="F44" s="23"/>
      <c r="G44" s="23"/>
      <c r="H44" s="23"/>
      <c r="I44" s="24"/>
      <c r="J44" s="1"/>
      <c r="K44" s="1"/>
      <c r="L44" s="1"/>
      <c r="M44" s="1"/>
      <c r="N44" s="1"/>
      <c r="O44" s="1"/>
      <c r="P44" s="1"/>
      <c r="Q44" s="1"/>
      <c r="R44" s="1"/>
      <c r="S44" s="3"/>
      <c r="T44" s="3"/>
      <c r="U44" s="3"/>
      <c r="V44" s="3"/>
      <c r="W44" s="3"/>
      <c r="X44" s="3"/>
      <c r="Y44" s="3"/>
      <c r="Z44" s="5"/>
    </row>
    <row r="45" spans="1:26" ht="15.75" customHeight="1" x14ac:dyDescent="0.25">
      <c r="A45" s="1"/>
      <c r="B45" s="23"/>
      <c r="C45" s="23"/>
      <c r="D45" s="23"/>
      <c r="E45" s="23"/>
      <c r="F45" s="23"/>
      <c r="G45" s="23"/>
      <c r="H45" s="23"/>
      <c r="I45" s="24"/>
      <c r="J45" s="1"/>
      <c r="K45" s="1"/>
      <c r="L45" s="1"/>
      <c r="M45" s="1"/>
      <c r="N45" s="1"/>
      <c r="O45" s="1"/>
      <c r="P45" s="1"/>
      <c r="Q45" s="1"/>
      <c r="R45" s="1"/>
      <c r="S45" s="3"/>
      <c r="T45" s="3"/>
      <c r="U45" s="3"/>
      <c r="V45" s="3"/>
      <c r="W45" s="3"/>
      <c r="X45" s="3"/>
      <c r="Y45" s="3"/>
      <c r="Z45" s="5"/>
    </row>
    <row r="46" spans="1:26" ht="15.75" customHeight="1" x14ac:dyDescent="0.25">
      <c r="A46" s="1"/>
      <c r="B46" s="23"/>
      <c r="C46" s="23"/>
      <c r="D46" s="23"/>
      <c r="E46" s="23"/>
      <c r="F46" s="23"/>
      <c r="G46" s="23"/>
      <c r="H46" s="23"/>
      <c r="I46" s="24"/>
      <c r="J46" s="1"/>
      <c r="K46" s="1"/>
      <c r="L46" s="1"/>
      <c r="M46" s="1"/>
      <c r="N46" s="1"/>
      <c r="O46" s="1"/>
      <c r="P46" s="1"/>
      <c r="Q46" s="1"/>
      <c r="R46" s="1"/>
      <c r="S46" s="3"/>
      <c r="T46" s="3"/>
      <c r="U46" s="3"/>
      <c r="V46" s="3"/>
      <c r="W46" s="3"/>
      <c r="X46" s="3"/>
      <c r="Y46" s="3"/>
      <c r="Z46" s="5"/>
    </row>
    <row r="47" spans="1:26" ht="15.75" customHeight="1" x14ac:dyDescent="0.25">
      <c r="A47" s="1"/>
      <c r="B47" s="23"/>
      <c r="C47" s="23"/>
      <c r="D47" s="23"/>
      <c r="E47" s="23"/>
      <c r="F47" s="23"/>
      <c r="G47" s="23"/>
      <c r="H47" s="23"/>
      <c r="I47" s="24"/>
      <c r="J47" s="1"/>
      <c r="K47" s="1"/>
      <c r="L47" s="1"/>
      <c r="M47" s="1"/>
      <c r="N47" s="1"/>
      <c r="O47" s="1"/>
      <c r="P47" s="1"/>
      <c r="Q47" s="1"/>
      <c r="R47" s="1"/>
      <c r="S47" s="3"/>
      <c r="T47" s="3"/>
      <c r="U47" s="3"/>
      <c r="V47" s="3"/>
      <c r="W47" s="3"/>
      <c r="X47" s="3"/>
      <c r="Y47" s="3"/>
      <c r="Z47" s="5"/>
    </row>
    <row r="48" spans="1:26" ht="15.75" customHeight="1" x14ac:dyDescent="0.25">
      <c r="A48" s="1"/>
      <c r="B48" s="23"/>
      <c r="C48" s="23"/>
      <c r="D48" s="23"/>
      <c r="E48" s="23"/>
      <c r="F48" s="23"/>
      <c r="G48" s="23"/>
      <c r="H48" s="23"/>
      <c r="I48" s="24"/>
      <c r="J48" s="1"/>
      <c r="K48" s="1"/>
      <c r="L48" s="1"/>
      <c r="M48" s="1"/>
      <c r="N48" s="1"/>
      <c r="O48" s="1"/>
      <c r="P48" s="1"/>
      <c r="Q48" s="1"/>
      <c r="R48" s="1"/>
      <c r="S48" s="3"/>
      <c r="T48" s="3"/>
      <c r="U48" s="3"/>
      <c r="V48" s="3"/>
      <c r="W48" s="3"/>
      <c r="X48" s="3"/>
      <c r="Y48" s="3"/>
      <c r="Z48" s="5"/>
    </row>
    <row r="49" spans="1:26" ht="15.75" customHeight="1" x14ac:dyDescent="0.25">
      <c r="A49" s="1"/>
      <c r="B49" s="23"/>
      <c r="C49" s="23"/>
      <c r="D49" s="23"/>
      <c r="E49" s="23"/>
      <c r="F49" s="23"/>
      <c r="G49" s="23"/>
      <c r="H49" s="23"/>
      <c r="I49" s="24"/>
      <c r="J49" s="1"/>
      <c r="K49" s="1"/>
      <c r="L49" s="1"/>
      <c r="M49" s="1"/>
      <c r="N49" s="1"/>
      <c r="O49" s="1"/>
      <c r="P49" s="1"/>
      <c r="Q49" s="1"/>
      <c r="R49" s="1"/>
      <c r="S49" s="3"/>
      <c r="T49" s="3"/>
      <c r="U49" s="3"/>
      <c r="V49" s="3"/>
      <c r="W49" s="3"/>
      <c r="X49" s="3"/>
      <c r="Y49" s="3"/>
      <c r="Z49" s="5"/>
    </row>
    <row r="50" spans="1:26" ht="15.75" customHeight="1" x14ac:dyDescent="0.25">
      <c r="A50" s="1"/>
      <c r="B50" s="23"/>
      <c r="C50" s="23"/>
      <c r="D50" s="23"/>
      <c r="E50" s="23"/>
      <c r="F50" s="23"/>
      <c r="G50" s="23"/>
      <c r="H50" s="23"/>
      <c r="I50" s="24"/>
      <c r="J50" s="1"/>
      <c r="K50" s="1"/>
      <c r="L50" s="1"/>
      <c r="M50" s="1"/>
      <c r="N50" s="1"/>
      <c r="O50" s="1"/>
      <c r="P50" s="1"/>
      <c r="Q50" s="1"/>
      <c r="R50" s="1"/>
      <c r="S50" s="3"/>
      <c r="T50" s="3"/>
      <c r="U50" s="3"/>
      <c r="V50" s="3"/>
      <c r="W50" s="3"/>
      <c r="X50" s="3"/>
      <c r="Y50" s="3"/>
      <c r="Z50" s="5"/>
    </row>
    <row r="51" spans="1:26" ht="15.75" customHeight="1" x14ac:dyDescent="0.25">
      <c r="A51" s="1"/>
      <c r="B51" s="23"/>
      <c r="C51" s="23"/>
      <c r="D51" s="23"/>
      <c r="E51" s="23"/>
      <c r="F51" s="23"/>
      <c r="G51" s="23"/>
      <c r="H51" s="23"/>
      <c r="I51" s="24"/>
      <c r="J51" s="1"/>
      <c r="K51" s="1"/>
      <c r="L51" s="1"/>
      <c r="M51" s="1"/>
      <c r="N51" s="1"/>
      <c r="O51" s="1"/>
      <c r="P51" s="1"/>
      <c r="Q51" s="1"/>
      <c r="R51" s="1"/>
      <c r="S51" s="3"/>
      <c r="T51" s="3"/>
      <c r="U51" s="3"/>
      <c r="V51" s="3"/>
      <c r="W51" s="3"/>
      <c r="X51" s="3"/>
      <c r="Y51" s="3"/>
      <c r="Z51" s="5"/>
    </row>
    <row r="52" spans="1:26" ht="15.75" customHeight="1" x14ac:dyDescent="0.25">
      <c r="A52" s="1"/>
      <c r="B52" s="23"/>
      <c r="C52" s="23"/>
      <c r="D52" s="23"/>
      <c r="E52" s="23"/>
      <c r="F52" s="23"/>
      <c r="G52" s="23"/>
      <c r="H52" s="23"/>
      <c r="I52" s="24"/>
      <c r="J52" s="1"/>
      <c r="K52" s="1"/>
      <c r="L52" s="1"/>
      <c r="M52" s="1"/>
      <c r="N52" s="1"/>
      <c r="O52" s="1"/>
      <c r="P52" s="1"/>
      <c r="Q52" s="1"/>
      <c r="R52" s="1"/>
      <c r="S52" s="3"/>
      <c r="T52" s="3"/>
      <c r="U52" s="3"/>
      <c r="V52" s="3"/>
      <c r="W52" s="3"/>
      <c r="X52" s="3"/>
      <c r="Y52" s="3"/>
      <c r="Z52" s="5"/>
    </row>
    <row r="53" spans="1:26" ht="15.75" customHeight="1" x14ac:dyDescent="0.25">
      <c r="A53" s="1"/>
      <c r="B53" s="23"/>
      <c r="C53" s="23"/>
      <c r="D53" s="23"/>
      <c r="E53" s="23"/>
      <c r="F53" s="23"/>
      <c r="G53" s="23"/>
      <c r="H53" s="23"/>
      <c r="I53" s="24"/>
      <c r="J53" s="1"/>
      <c r="K53" s="1"/>
      <c r="L53" s="1"/>
      <c r="M53" s="1"/>
      <c r="N53" s="1"/>
      <c r="O53" s="1"/>
      <c r="P53" s="1"/>
      <c r="Q53" s="1"/>
      <c r="R53" s="1"/>
      <c r="S53" s="3"/>
      <c r="T53" s="3"/>
      <c r="U53" s="3"/>
      <c r="V53" s="3"/>
      <c r="W53" s="3"/>
      <c r="X53" s="3"/>
      <c r="Y53" s="3"/>
      <c r="Z53" s="5"/>
    </row>
    <row r="54" spans="1:26" ht="15.75" customHeight="1" x14ac:dyDescent="0.25">
      <c r="A54" s="1"/>
      <c r="B54" s="23"/>
      <c r="C54" s="23"/>
      <c r="D54" s="23"/>
      <c r="E54" s="23"/>
      <c r="F54" s="23"/>
      <c r="G54" s="23"/>
      <c r="H54" s="23"/>
      <c r="I54" s="24"/>
      <c r="J54" s="1"/>
      <c r="K54" s="1"/>
      <c r="L54" s="1"/>
      <c r="M54" s="1"/>
      <c r="N54" s="1"/>
      <c r="O54" s="1"/>
      <c r="P54" s="1"/>
      <c r="Q54" s="1"/>
      <c r="R54" s="1"/>
      <c r="S54" s="3"/>
      <c r="T54" s="3"/>
      <c r="U54" s="3"/>
      <c r="V54" s="3"/>
      <c r="W54" s="3"/>
      <c r="X54" s="3"/>
      <c r="Y54" s="3"/>
      <c r="Z54" s="5"/>
    </row>
    <row r="55" spans="1:26" ht="15.75" customHeight="1" x14ac:dyDescent="0.25">
      <c r="A55" s="1"/>
      <c r="B55" s="23"/>
      <c r="C55" s="23"/>
      <c r="D55" s="23"/>
      <c r="E55" s="23"/>
      <c r="F55" s="23"/>
      <c r="G55" s="23"/>
      <c r="H55" s="23"/>
      <c r="I55" s="24"/>
      <c r="J55" s="1"/>
      <c r="K55" s="1"/>
      <c r="L55" s="1"/>
      <c r="M55" s="1"/>
      <c r="N55" s="1"/>
      <c r="O55" s="1"/>
      <c r="P55" s="1"/>
      <c r="Q55" s="1"/>
      <c r="R55" s="1"/>
      <c r="S55" s="3"/>
      <c r="T55" s="3"/>
      <c r="U55" s="3"/>
      <c r="V55" s="3"/>
      <c r="W55" s="3"/>
      <c r="X55" s="3"/>
      <c r="Y55" s="3"/>
      <c r="Z55" s="5"/>
    </row>
    <row r="56" spans="1:26" ht="15.75" customHeight="1" x14ac:dyDescent="0.25">
      <c r="A56" s="1"/>
      <c r="B56" s="23"/>
      <c r="C56" s="23"/>
      <c r="D56" s="23"/>
      <c r="E56" s="23"/>
      <c r="F56" s="23"/>
      <c r="G56" s="23"/>
      <c r="H56" s="23"/>
      <c r="I56" s="24"/>
      <c r="J56" s="1"/>
      <c r="K56" s="1"/>
      <c r="L56" s="1"/>
      <c r="M56" s="1"/>
      <c r="N56" s="1"/>
      <c r="O56" s="1"/>
      <c r="P56" s="1"/>
      <c r="Q56" s="1"/>
      <c r="R56" s="1"/>
      <c r="S56" s="3"/>
      <c r="T56" s="3"/>
      <c r="U56" s="3"/>
      <c r="V56" s="3"/>
      <c r="W56" s="3"/>
      <c r="X56" s="3"/>
      <c r="Y56" s="3"/>
      <c r="Z56" s="5"/>
    </row>
    <row r="57" spans="1:26" ht="15.75" customHeight="1" x14ac:dyDescent="0.25">
      <c r="A57" s="1"/>
      <c r="B57" s="23"/>
      <c r="C57" s="23"/>
      <c r="D57" s="23"/>
      <c r="E57" s="23"/>
      <c r="F57" s="23"/>
      <c r="G57" s="23"/>
      <c r="H57" s="23"/>
      <c r="I57" s="24"/>
      <c r="J57" s="1"/>
      <c r="K57" s="1"/>
      <c r="L57" s="1"/>
      <c r="M57" s="1"/>
      <c r="N57" s="1"/>
      <c r="O57" s="1"/>
      <c r="P57" s="1"/>
      <c r="Q57" s="1"/>
      <c r="R57" s="1"/>
      <c r="S57" s="3"/>
      <c r="T57" s="3"/>
      <c r="U57" s="3"/>
      <c r="V57" s="3"/>
      <c r="W57" s="3"/>
      <c r="X57" s="3"/>
      <c r="Y57" s="3"/>
      <c r="Z57" s="5"/>
    </row>
    <row r="58" spans="1:26" ht="15.75" customHeight="1" x14ac:dyDescent="0.25">
      <c r="A58" s="1"/>
      <c r="B58" s="23"/>
      <c r="C58" s="23"/>
      <c r="D58" s="23"/>
      <c r="E58" s="23"/>
      <c r="F58" s="23"/>
      <c r="G58" s="23"/>
      <c r="H58" s="23"/>
      <c r="I58" s="24"/>
      <c r="J58" s="1"/>
      <c r="K58" s="1"/>
      <c r="L58" s="1"/>
      <c r="M58" s="1"/>
      <c r="N58" s="1"/>
      <c r="O58" s="1"/>
      <c r="P58" s="1"/>
      <c r="Q58" s="1"/>
      <c r="R58" s="1"/>
      <c r="S58" s="3"/>
      <c r="T58" s="3"/>
      <c r="U58" s="3"/>
      <c r="V58" s="3"/>
      <c r="W58" s="3"/>
      <c r="X58" s="3"/>
      <c r="Y58" s="3"/>
      <c r="Z58" s="5"/>
    </row>
    <row r="59" spans="1:26" ht="15.75" customHeight="1" x14ac:dyDescent="0.25">
      <c r="A59" s="1"/>
      <c r="B59" s="23"/>
      <c r="C59" s="23"/>
      <c r="D59" s="23"/>
      <c r="E59" s="23"/>
      <c r="F59" s="23"/>
      <c r="G59" s="23"/>
      <c r="H59" s="23"/>
      <c r="I59" s="24"/>
      <c r="J59" s="1"/>
      <c r="K59" s="1"/>
      <c r="L59" s="1"/>
      <c r="M59" s="1"/>
      <c r="N59" s="1"/>
      <c r="O59" s="1"/>
      <c r="P59" s="1"/>
      <c r="Q59" s="1"/>
      <c r="R59" s="1"/>
      <c r="S59" s="3"/>
      <c r="T59" s="3"/>
      <c r="U59" s="3"/>
      <c r="V59" s="3"/>
      <c r="W59" s="3"/>
      <c r="X59" s="3"/>
      <c r="Y59" s="3"/>
      <c r="Z59" s="5"/>
    </row>
    <row r="60" spans="1:26" ht="15.75" customHeight="1" x14ac:dyDescent="0.25">
      <c r="A60" s="1"/>
      <c r="B60" s="23"/>
      <c r="C60" s="23"/>
      <c r="D60" s="23"/>
      <c r="E60" s="23"/>
      <c r="F60" s="23"/>
      <c r="G60" s="23"/>
      <c r="H60" s="23"/>
      <c r="I60" s="24"/>
      <c r="J60" s="1"/>
      <c r="K60" s="1"/>
      <c r="L60" s="1"/>
      <c r="M60" s="1"/>
      <c r="N60" s="1"/>
      <c r="O60" s="1"/>
      <c r="P60" s="1"/>
      <c r="Q60" s="1"/>
      <c r="R60" s="1"/>
      <c r="S60" s="3"/>
      <c r="T60" s="3"/>
      <c r="U60" s="3"/>
      <c r="V60" s="3"/>
      <c r="W60" s="3"/>
      <c r="X60" s="3"/>
      <c r="Y60" s="3"/>
      <c r="Z60" s="5"/>
    </row>
    <row r="61" spans="1:26" ht="15.75" customHeight="1" x14ac:dyDescent="0.25">
      <c r="A61" s="1"/>
      <c r="B61" s="23"/>
      <c r="C61" s="23"/>
      <c r="D61" s="23"/>
      <c r="E61" s="23"/>
      <c r="F61" s="23"/>
      <c r="G61" s="23"/>
      <c r="H61" s="23"/>
      <c r="I61" s="24"/>
      <c r="J61" s="1"/>
      <c r="K61" s="1"/>
      <c r="L61" s="1"/>
      <c r="M61" s="1"/>
      <c r="N61" s="1"/>
      <c r="O61" s="1"/>
      <c r="P61" s="1"/>
      <c r="Q61" s="1"/>
      <c r="R61" s="1"/>
      <c r="S61" s="3"/>
      <c r="T61" s="3"/>
      <c r="U61" s="3"/>
      <c r="V61" s="3"/>
      <c r="W61" s="3"/>
      <c r="X61" s="3"/>
      <c r="Y61" s="3"/>
      <c r="Z61" s="5"/>
    </row>
    <row r="62" spans="1:26" ht="15.75" customHeight="1" x14ac:dyDescent="0.25">
      <c r="A62" s="1"/>
      <c r="B62" s="23"/>
      <c r="C62" s="23"/>
      <c r="D62" s="23"/>
      <c r="E62" s="23"/>
      <c r="F62" s="23"/>
      <c r="G62" s="23"/>
      <c r="H62" s="23"/>
      <c r="I62" s="24"/>
      <c r="J62" s="1"/>
      <c r="K62" s="1"/>
      <c r="L62" s="1"/>
      <c r="M62" s="1"/>
      <c r="N62" s="1"/>
      <c r="O62" s="1"/>
      <c r="P62" s="1"/>
      <c r="Q62" s="1"/>
      <c r="R62" s="1"/>
      <c r="S62" s="3"/>
      <c r="T62" s="3"/>
      <c r="U62" s="3"/>
      <c r="V62" s="3"/>
      <c r="W62" s="3"/>
      <c r="X62" s="3"/>
      <c r="Y62" s="3"/>
      <c r="Z62" s="5"/>
    </row>
    <row r="63" spans="1:26" ht="15.75" customHeight="1" x14ac:dyDescent="0.25">
      <c r="A63" s="1"/>
      <c r="B63" s="23"/>
      <c r="C63" s="23"/>
      <c r="D63" s="23"/>
      <c r="E63" s="23"/>
      <c r="F63" s="23"/>
      <c r="G63" s="23"/>
      <c r="H63" s="23"/>
      <c r="I63" s="24"/>
      <c r="J63" s="1"/>
      <c r="K63" s="1"/>
      <c r="L63" s="1"/>
      <c r="M63" s="1"/>
      <c r="N63" s="1"/>
      <c r="O63" s="1"/>
      <c r="P63" s="1"/>
      <c r="Q63" s="1"/>
      <c r="R63" s="1"/>
      <c r="S63" s="3"/>
      <c r="T63" s="3"/>
      <c r="U63" s="3"/>
      <c r="V63" s="3"/>
      <c r="W63" s="3"/>
      <c r="X63" s="3"/>
      <c r="Y63" s="3"/>
      <c r="Z63" s="5"/>
    </row>
    <row r="64" spans="1:26" ht="15.75" customHeight="1" x14ac:dyDescent="0.25">
      <c r="A64" s="1"/>
      <c r="B64" s="23"/>
      <c r="C64" s="23"/>
      <c r="D64" s="23"/>
      <c r="E64" s="23"/>
      <c r="F64" s="23"/>
      <c r="G64" s="23"/>
      <c r="H64" s="23"/>
      <c r="I64" s="24"/>
      <c r="J64" s="1"/>
      <c r="K64" s="1"/>
      <c r="L64" s="1"/>
      <c r="M64" s="1"/>
      <c r="N64" s="1"/>
      <c r="O64" s="1"/>
      <c r="P64" s="1"/>
      <c r="Q64" s="1"/>
      <c r="R64" s="1"/>
      <c r="S64" s="3"/>
      <c r="T64" s="3"/>
      <c r="U64" s="3"/>
      <c r="V64" s="3"/>
      <c r="W64" s="3"/>
      <c r="X64" s="3"/>
      <c r="Y64" s="3"/>
      <c r="Z64" s="5"/>
    </row>
    <row r="65" spans="1:26" ht="15.75" customHeight="1" x14ac:dyDescent="0.25">
      <c r="A65" s="1"/>
      <c r="B65" s="23"/>
      <c r="C65" s="23"/>
      <c r="D65" s="23"/>
      <c r="E65" s="23"/>
      <c r="F65" s="23"/>
      <c r="G65" s="23"/>
      <c r="H65" s="23"/>
      <c r="I65" s="24"/>
      <c r="J65" s="1"/>
      <c r="K65" s="1"/>
      <c r="L65" s="1"/>
      <c r="M65" s="1"/>
      <c r="N65" s="1"/>
      <c r="O65" s="1"/>
      <c r="P65" s="1"/>
      <c r="Q65" s="1"/>
      <c r="R65" s="1"/>
      <c r="S65" s="3"/>
      <c r="T65" s="3"/>
      <c r="U65" s="3"/>
      <c r="V65" s="3"/>
      <c r="W65" s="3"/>
      <c r="X65" s="3"/>
      <c r="Y65" s="3"/>
      <c r="Z65" s="5"/>
    </row>
    <row r="66" spans="1:26" ht="15.75" customHeight="1" x14ac:dyDescent="0.25">
      <c r="A66" s="1"/>
      <c r="B66" s="23"/>
      <c r="C66" s="23"/>
      <c r="D66" s="23"/>
      <c r="E66" s="23"/>
      <c r="F66" s="23"/>
      <c r="G66" s="23"/>
      <c r="H66" s="23"/>
      <c r="I66" s="24"/>
      <c r="J66" s="1"/>
      <c r="K66" s="1"/>
      <c r="L66" s="1"/>
      <c r="M66" s="1"/>
      <c r="N66" s="1"/>
      <c r="O66" s="1"/>
      <c r="P66" s="1"/>
      <c r="Q66" s="1"/>
      <c r="R66" s="1"/>
      <c r="S66" s="3"/>
      <c r="T66" s="3"/>
      <c r="U66" s="3"/>
      <c r="V66" s="3"/>
      <c r="W66" s="3"/>
      <c r="X66" s="3"/>
      <c r="Y66" s="3"/>
      <c r="Z66" s="5"/>
    </row>
    <row r="67" spans="1:26" ht="15.75" customHeight="1" x14ac:dyDescent="0.25">
      <c r="A67" s="1"/>
      <c r="B67" s="23"/>
      <c r="C67" s="23"/>
      <c r="D67" s="23"/>
      <c r="E67" s="23"/>
      <c r="F67" s="23"/>
      <c r="G67" s="23"/>
      <c r="H67" s="23"/>
      <c r="I67" s="24"/>
      <c r="J67" s="1"/>
      <c r="K67" s="1"/>
      <c r="L67" s="1"/>
      <c r="M67" s="1"/>
      <c r="N67" s="1"/>
      <c r="O67" s="1"/>
      <c r="P67" s="1"/>
      <c r="Q67" s="1"/>
      <c r="R67" s="1"/>
      <c r="S67" s="3"/>
      <c r="T67" s="3"/>
      <c r="U67" s="3"/>
      <c r="V67" s="3"/>
      <c r="W67" s="3"/>
      <c r="X67" s="3"/>
      <c r="Y67" s="3"/>
      <c r="Z67" s="5"/>
    </row>
    <row r="68" spans="1:26" ht="15.75" customHeight="1" x14ac:dyDescent="0.25">
      <c r="A68" s="1"/>
      <c r="B68" s="23"/>
      <c r="C68" s="23"/>
      <c r="D68" s="23"/>
      <c r="E68" s="23"/>
      <c r="F68" s="23"/>
      <c r="G68" s="23"/>
      <c r="H68" s="23"/>
      <c r="I68" s="24"/>
      <c r="J68" s="1"/>
      <c r="K68" s="1"/>
      <c r="L68" s="1"/>
      <c r="M68" s="1"/>
      <c r="N68" s="1"/>
      <c r="O68" s="1"/>
      <c r="P68" s="1"/>
      <c r="Q68" s="1"/>
      <c r="R68" s="1"/>
      <c r="S68" s="3"/>
      <c r="T68" s="3"/>
      <c r="U68" s="3"/>
      <c r="V68" s="3"/>
      <c r="W68" s="3"/>
      <c r="X68" s="3"/>
      <c r="Y68" s="3"/>
      <c r="Z68" s="5"/>
    </row>
    <row r="69" spans="1:26" ht="15.75" customHeight="1" x14ac:dyDescent="0.25">
      <c r="A69" s="1"/>
      <c r="B69" s="23"/>
      <c r="C69" s="23"/>
      <c r="D69" s="23"/>
      <c r="E69" s="23"/>
      <c r="F69" s="23"/>
      <c r="G69" s="23"/>
      <c r="H69" s="23"/>
      <c r="I69" s="24"/>
      <c r="J69" s="1"/>
      <c r="K69" s="1"/>
      <c r="L69" s="1"/>
      <c r="M69" s="1"/>
      <c r="N69" s="1"/>
      <c r="O69" s="1"/>
      <c r="P69" s="1"/>
      <c r="Q69" s="1"/>
      <c r="R69" s="1"/>
      <c r="S69" s="3"/>
      <c r="T69" s="3"/>
      <c r="U69" s="3"/>
      <c r="V69" s="3"/>
      <c r="W69" s="3"/>
      <c r="X69" s="3"/>
      <c r="Y69" s="3"/>
      <c r="Z69" s="5"/>
    </row>
    <row r="70" spans="1:26" ht="15.75" customHeight="1" x14ac:dyDescent="0.25">
      <c r="A70" s="1"/>
      <c r="B70" s="23"/>
      <c r="C70" s="23"/>
      <c r="D70" s="23"/>
      <c r="E70" s="23"/>
      <c r="F70" s="23"/>
      <c r="G70" s="23"/>
      <c r="H70" s="23"/>
      <c r="I70" s="24"/>
      <c r="J70" s="1"/>
      <c r="K70" s="1"/>
      <c r="L70" s="1"/>
      <c r="M70" s="1"/>
      <c r="N70" s="1"/>
      <c r="O70" s="1"/>
      <c r="P70" s="1"/>
      <c r="Q70" s="1"/>
      <c r="R70" s="1"/>
      <c r="S70" s="3"/>
      <c r="T70" s="3"/>
      <c r="U70" s="3"/>
      <c r="V70" s="3"/>
      <c r="W70" s="3"/>
      <c r="X70" s="3"/>
      <c r="Y70" s="3"/>
      <c r="Z70" s="5"/>
    </row>
    <row r="71" spans="1:26" ht="15.75" customHeight="1" x14ac:dyDescent="0.25">
      <c r="A71" s="1"/>
      <c r="B71" s="23"/>
      <c r="C71" s="23"/>
      <c r="D71" s="23"/>
      <c r="E71" s="23"/>
      <c r="F71" s="23"/>
      <c r="G71" s="23"/>
      <c r="H71" s="23"/>
      <c r="I71" s="24"/>
      <c r="J71" s="1"/>
      <c r="K71" s="1"/>
      <c r="L71" s="1"/>
      <c r="M71" s="1"/>
      <c r="N71" s="1"/>
      <c r="O71" s="1"/>
      <c r="P71" s="1"/>
      <c r="Q71" s="1"/>
      <c r="R71" s="1"/>
      <c r="S71" s="3"/>
      <c r="T71" s="3"/>
      <c r="U71" s="3"/>
      <c r="V71" s="3"/>
      <c r="W71" s="3"/>
      <c r="X71" s="3"/>
      <c r="Y71" s="3"/>
      <c r="Z71" s="5"/>
    </row>
    <row r="72" spans="1:26" ht="15.75" customHeight="1" x14ac:dyDescent="0.25">
      <c r="A72" s="1"/>
      <c r="B72" s="23"/>
      <c r="C72" s="23"/>
      <c r="D72" s="23"/>
      <c r="E72" s="23"/>
      <c r="F72" s="23"/>
      <c r="G72" s="23"/>
      <c r="H72" s="23"/>
      <c r="I72" s="24"/>
      <c r="J72" s="1"/>
      <c r="K72" s="1"/>
      <c r="L72" s="1"/>
      <c r="M72" s="1"/>
      <c r="N72" s="1"/>
      <c r="O72" s="1"/>
      <c r="P72" s="1"/>
      <c r="Q72" s="1"/>
      <c r="R72" s="1"/>
      <c r="S72" s="3"/>
      <c r="T72" s="3"/>
      <c r="U72" s="3"/>
      <c r="V72" s="3"/>
      <c r="W72" s="3"/>
      <c r="X72" s="3"/>
      <c r="Y72" s="3"/>
      <c r="Z72" s="5"/>
    </row>
    <row r="73" spans="1:26" ht="15.75" customHeight="1" x14ac:dyDescent="0.25">
      <c r="A73" s="1"/>
      <c r="B73" s="23"/>
      <c r="C73" s="23"/>
      <c r="D73" s="23"/>
      <c r="E73" s="23"/>
      <c r="F73" s="23"/>
      <c r="G73" s="23"/>
      <c r="H73" s="23"/>
      <c r="I73" s="24"/>
      <c r="J73" s="1"/>
      <c r="K73" s="1"/>
      <c r="L73" s="1"/>
      <c r="M73" s="1"/>
      <c r="N73" s="1"/>
      <c r="O73" s="1"/>
      <c r="P73" s="1"/>
      <c r="Q73" s="1"/>
      <c r="R73" s="1"/>
      <c r="S73" s="3"/>
      <c r="T73" s="3"/>
      <c r="U73" s="3"/>
      <c r="V73" s="3"/>
      <c r="W73" s="3"/>
      <c r="X73" s="3"/>
      <c r="Y73" s="3"/>
      <c r="Z73" s="5"/>
    </row>
    <row r="74" spans="1:26" ht="15.75" customHeight="1" x14ac:dyDescent="0.25">
      <c r="A74" s="1"/>
      <c r="B74" s="23"/>
      <c r="C74" s="23"/>
      <c r="D74" s="23"/>
      <c r="E74" s="23"/>
      <c r="F74" s="23"/>
      <c r="G74" s="23"/>
      <c r="H74" s="23"/>
      <c r="I74" s="24"/>
      <c r="J74" s="1"/>
      <c r="K74" s="1"/>
      <c r="L74" s="1"/>
      <c r="M74" s="1"/>
      <c r="N74" s="1"/>
      <c r="O74" s="1"/>
      <c r="P74" s="1"/>
      <c r="Q74" s="1"/>
      <c r="R74" s="1"/>
      <c r="S74" s="3"/>
      <c r="T74" s="3"/>
      <c r="U74" s="3"/>
      <c r="V74" s="3"/>
      <c r="W74" s="3"/>
      <c r="X74" s="3"/>
      <c r="Y74" s="3"/>
      <c r="Z74" s="5"/>
    </row>
    <row r="75" spans="1:26" ht="15.75" customHeight="1" x14ac:dyDescent="0.25">
      <c r="A75" s="1"/>
      <c r="B75" s="23"/>
      <c r="C75" s="23"/>
      <c r="D75" s="23"/>
      <c r="E75" s="23"/>
      <c r="F75" s="23"/>
      <c r="G75" s="23"/>
      <c r="H75" s="23"/>
      <c r="I75" s="24"/>
      <c r="J75" s="1"/>
      <c r="K75" s="1"/>
      <c r="L75" s="1"/>
      <c r="M75" s="1"/>
      <c r="N75" s="1"/>
      <c r="O75" s="1"/>
      <c r="P75" s="1"/>
      <c r="Q75" s="1"/>
      <c r="R75" s="1"/>
      <c r="S75" s="3"/>
      <c r="T75" s="3"/>
      <c r="U75" s="3"/>
      <c r="V75" s="3"/>
      <c r="W75" s="3"/>
      <c r="X75" s="3"/>
      <c r="Y75" s="3"/>
      <c r="Z75" s="5"/>
    </row>
    <row r="76" spans="1:26" ht="15.75" customHeight="1" x14ac:dyDescent="0.25">
      <c r="A76" s="1"/>
      <c r="B76" s="23"/>
      <c r="C76" s="23"/>
      <c r="D76" s="23"/>
      <c r="E76" s="23"/>
      <c r="F76" s="23"/>
      <c r="G76" s="23"/>
      <c r="H76" s="23"/>
      <c r="I76" s="24"/>
      <c r="J76" s="1"/>
      <c r="K76" s="1"/>
      <c r="L76" s="1"/>
      <c r="M76" s="1"/>
      <c r="N76" s="1"/>
      <c r="O76" s="1"/>
      <c r="P76" s="1"/>
      <c r="Q76" s="1"/>
      <c r="R76" s="1"/>
      <c r="S76" s="3"/>
      <c r="T76" s="3"/>
      <c r="U76" s="3"/>
      <c r="V76" s="3"/>
      <c r="W76" s="3"/>
      <c r="X76" s="3"/>
      <c r="Y76" s="3"/>
      <c r="Z76" s="5"/>
    </row>
    <row r="77" spans="1:26" ht="15.75" customHeight="1" x14ac:dyDescent="0.25">
      <c r="A77" s="1"/>
      <c r="B77" s="23"/>
      <c r="C77" s="23"/>
      <c r="D77" s="23"/>
      <c r="E77" s="23"/>
      <c r="F77" s="23"/>
      <c r="G77" s="23"/>
      <c r="H77" s="23"/>
      <c r="I77" s="24"/>
      <c r="J77" s="1"/>
      <c r="K77" s="1"/>
      <c r="L77" s="1"/>
      <c r="M77" s="1"/>
      <c r="N77" s="1"/>
      <c r="O77" s="1"/>
      <c r="P77" s="1"/>
      <c r="Q77" s="1"/>
      <c r="R77" s="1"/>
      <c r="S77" s="3"/>
      <c r="T77" s="3"/>
      <c r="U77" s="3"/>
      <c r="V77" s="3"/>
      <c r="W77" s="3"/>
      <c r="X77" s="3"/>
      <c r="Y77" s="3"/>
      <c r="Z77" s="5"/>
    </row>
    <row r="78" spans="1:26" ht="15.75" customHeight="1" x14ac:dyDescent="0.25">
      <c r="A78" s="1"/>
      <c r="B78" s="23"/>
      <c r="C78" s="23"/>
      <c r="D78" s="23"/>
      <c r="E78" s="23"/>
      <c r="F78" s="23"/>
      <c r="G78" s="23"/>
      <c r="H78" s="23"/>
      <c r="I78" s="24"/>
      <c r="J78" s="1"/>
      <c r="K78" s="1"/>
      <c r="L78" s="1"/>
      <c r="M78" s="1"/>
      <c r="N78" s="1"/>
      <c r="O78" s="1"/>
      <c r="P78" s="1"/>
      <c r="Q78" s="1"/>
      <c r="R78" s="1"/>
      <c r="S78" s="3"/>
      <c r="T78" s="3"/>
      <c r="U78" s="3"/>
      <c r="V78" s="3"/>
      <c r="W78" s="3"/>
      <c r="X78" s="3"/>
      <c r="Y78" s="3"/>
      <c r="Z78" s="5"/>
    </row>
    <row r="79" spans="1:26" ht="15.75" customHeight="1" x14ac:dyDescent="0.25">
      <c r="A79" s="1"/>
      <c r="B79" s="23"/>
      <c r="C79" s="23"/>
      <c r="D79" s="23"/>
      <c r="E79" s="23"/>
      <c r="F79" s="23"/>
      <c r="G79" s="23"/>
      <c r="H79" s="23"/>
      <c r="I79" s="24"/>
      <c r="J79" s="1"/>
      <c r="K79" s="1"/>
      <c r="L79" s="1"/>
      <c r="M79" s="1"/>
      <c r="N79" s="1"/>
      <c r="O79" s="1"/>
      <c r="P79" s="1"/>
      <c r="Q79" s="1"/>
      <c r="R79" s="1"/>
      <c r="S79" s="3"/>
      <c r="T79" s="3"/>
      <c r="U79" s="3"/>
      <c r="V79" s="3"/>
      <c r="W79" s="3"/>
      <c r="X79" s="3"/>
      <c r="Y79" s="3"/>
      <c r="Z79" s="5"/>
    </row>
    <row r="80" spans="1:26" ht="15.75" customHeight="1" x14ac:dyDescent="0.25">
      <c r="A80" s="1"/>
      <c r="B80" s="23"/>
      <c r="C80" s="23"/>
      <c r="D80" s="23"/>
      <c r="E80" s="23"/>
      <c r="F80" s="23"/>
      <c r="G80" s="23"/>
      <c r="H80" s="23"/>
      <c r="I80" s="24"/>
      <c r="J80" s="1"/>
      <c r="K80" s="1"/>
      <c r="L80" s="1"/>
      <c r="M80" s="1"/>
      <c r="N80" s="1"/>
      <c r="O80" s="1"/>
      <c r="P80" s="1"/>
      <c r="Q80" s="1"/>
      <c r="R80" s="1"/>
      <c r="S80" s="3"/>
      <c r="T80" s="3"/>
      <c r="U80" s="3"/>
      <c r="V80" s="3"/>
      <c r="W80" s="3"/>
      <c r="X80" s="3"/>
      <c r="Y80" s="3"/>
      <c r="Z80" s="5"/>
    </row>
    <row r="81" spans="1:26" ht="15.75" customHeight="1" x14ac:dyDescent="0.25">
      <c r="A81" s="1"/>
      <c r="B81" s="23"/>
      <c r="C81" s="23"/>
      <c r="D81" s="23"/>
      <c r="E81" s="23"/>
      <c r="F81" s="23"/>
      <c r="G81" s="23"/>
      <c r="H81" s="23"/>
      <c r="I81" s="24"/>
      <c r="J81" s="1"/>
      <c r="K81" s="1"/>
      <c r="L81" s="1"/>
      <c r="M81" s="1"/>
      <c r="N81" s="1"/>
      <c r="O81" s="1"/>
      <c r="P81" s="1"/>
      <c r="Q81" s="1"/>
      <c r="R81" s="1"/>
      <c r="S81" s="3"/>
      <c r="T81" s="3"/>
      <c r="U81" s="3"/>
      <c r="V81" s="3"/>
      <c r="W81" s="3"/>
      <c r="X81" s="3"/>
      <c r="Y81" s="3"/>
      <c r="Z81" s="5"/>
    </row>
    <row r="82" spans="1:26" ht="15.75" customHeight="1" x14ac:dyDescent="0.25">
      <c r="A82" s="1"/>
      <c r="B82" s="23"/>
      <c r="C82" s="23"/>
      <c r="D82" s="23"/>
      <c r="E82" s="23"/>
      <c r="F82" s="23"/>
      <c r="G82" s="23"/>
      <c r="H82" s="23"/>
      <c r="I82" s="24"/>
      <c r="J82" s="1"/>
      <c r="K82" s="1"/>
      <c r="L82" s="1"/>
      <c r="M82" s="1"/>
      <c r="N82" s="1"/>
      <c r="O82" s="1"/>
      <c r="P82" s="1"/>
      <c r="Q82" s="1"/>
      <c r="R82" s="1"/>
      <c r="S82" s="3"/>
      <c r="T82" s="3"/>
      <c r="U82" s="3"/>
      <c r="V82" s="3"/>
      <c r="W82" s="3"/>
      <c r="X82" s="3"/>
      <c r="Y82" s="3"/>
      <c r="Z82" s="5"/>
    </row>
    <row r="83" spans="1:26" ht="15.75" customHeight="1" x14ac:dyDescent="0.25">
      <c r="A83" s="1"/>
      <c r="B83" s="23"/>
      <c r="C83" s="23"/>
      <c r="D83" s="23"/>
      <c r="E83" s="23"/>
      <c r="F83" s="23"/>
      <c r="G83" s="23"/>
      <c r="H83" s="23"/>
      <c r="I83" s="24"/>
      <c r="J83" s="1"/>
      <c r="K83" s="1"/>
      <c r="L83" s="1"/>
      <c r="M83" s="1"/>
      <c r="N83" s="1"/>
      <c r="O83" s="1"/>
      <c r="P83" s="1"/>
      <c r="Q83" s="1"/>
      <c r="R83" s="1"/>
      <c r="S83" s="3"/>
      <c r="T83" s="3"/>
      <c r="U83" s="3"/>
      <c r="V83" s="3"/>
      <c r="W83" s="3"/>
      <c r="X83" s="3"/>
      <c r="Y83" s="3"/>
      <c r="Z83" s="5"/>
    </row>
    <row r="84" spans="1:26" ht="15.75" customHeight="1" x14ac:dyDescent="0.25">
      <c r="A84" s="1"/>
      <c r="B84" s="23"/>
      <c r="C84" s="23"/>
      <c r="D84" s="23"/>
      <c r="E84" s="23"/>
      <c r="F84" s="23"/>
      <c r="G84" s="23"/>
      <c r="H84" s="23"/>
      <c r="I84" s="24"/>
      <c r="J84" s="1"/>
      <c r="K84" s="1"/>
      <c r="L84" s="1"/>
      <c r="M84" s="1"/>
      <c r="N84" s="1"/>
      <c r="O84" s="1"/>
      <c r="P84" s="1"/>
      <c r="Q84" s="1"/>
      <c r="R84" s="1"/>
      <c r="S84" s="3"/>
      <c r="T84" s="3"/>
      <c r="U84" s="3"/>
      <c r="V84" s="3"/>
      <c r="W84" s="3"/>
      <c r="X84" s="3"/>
      <c r="Y84" s="3"/>
      <c r="Z84" s="5"/>
    </row>
    <row r="85" spans="1:26" ht="15.75" customHeight="1" x14ac:dyDescent="0.25">
      <c r="A85" s="1"/>
      <c r="B85" s="23"/>
      <c r="C85" s="23"/>
      <c r="D85" s="23"/>
      <c r="E85" s="23"/>
      <c r="F85" s="23"/>
      <c r="G85" s="23"/>
      <c r="H85" s="23"/>
      <c r="I85" s="24"/>
      <c r="J85" s="1"/>
      <c r="K85" s="1"/>
      <c r="L85" s="1"/>
      <c r="M85" s="1"/>
      <c r="N85" s="1"/>
      <c r="O85" s="1"/>
      <c r="P85" s="1"/>
      <c r="Q85" s="1"/>
      <c r="R85" s="1"/>
      <c r="S85" s="3"/>
      <c r="T85" s="3"/>
      <c r="U85" s="3"/>
      <c r="V85" s="3"/>
      <c r="W85" s="3"/>
      <c r="X85" s="3"/>
      <c r="Y85" s="3"/>
      <c r="Z85" s="5"/>
    </row>
    <row r="86" spans="1:26" ht="15.75" customHeight="1" x14ac:dyDescent="0.25">
      <c r="A86" s="1"/>
      <c r="B86" s="23"/>
      <c r="C86" s="23"/>
      <c r="D86" s="23"/>
      <c r="E86" s="23"/>
      <c r="F86" s="23"/>
      <c r="G86" s="23"/>
      <c r="H86" s="23"/>
      <c r="I86" s="24"/>
      <c r="J86" s="1"/>
      <c r="K86" s="1"/>
      <c r="L86" s="1"/>
      <c r="M86" s="1"/>
      <c r="N86" s="1"/>
      <c r="O86" s="1"/>
      <c r="P86" s="1"/>
      <c r="Q86" s="1"/>
      <c r="R86" s="1"/>
      <c r="S86" s="3"/>
      <c r="T86" s="3"/>
      <c r="U86" s="3"/>
      <c r="V86" s="3"/>
      <c r="W86" s="3"/>
      <c r="X86" s="3"/>
      <c r="Y86" s="3"/>
      <c r="Z86" s="5"/>
    </row>
    <row r="87" spans="1:26" ht="15.75" customHeight="1" x14ac:dyDescent="0.25">
      <c r="A87" s="1"/>
      <c r="B87" s="23"/>
      <c r="C87" s="23"/>
      <c r="D87" s="23"/>
      <c r="E87" s="23"/>
      <c r="F87" s="23"/>
      <c r="G87" s="23"/>
      <c r="H87" s="23"/>
      <c r="I87" s="24"/>
      <c r="J87" s="1"/>
      <c r="K87" s="1"/>
      <c r="L87" s="1"/>
      <c r="M87" s="1"/>
      <c r="N87" s="1"/>
      <c r="O87" s="1"/>
      <c r="P87" s="1"/>
      <c r="Q87" s="1"/>
      <c r="R87" s="1"/>
      <c r="S87" s="3"/>
      <c r="T87" s="3"/>
      <c r="U87" s="3"/>
      <c r="V87" s="3"/>
      <c r="W87" s="3"/>
      <c r="X87" s="3"/>
      <c r="Y87" s="3"/>
      <c r="Z87" s="5"/>
    </row>
    <row r="88" spans="1:26" ht="15.75" customHeight="1" x14ac:dyDescent="0.25">
      <c r="A88" s="1"/>
      <c r="B88" s="23"/>
      <c r="C88" s="23"/>
      <c r="D88" s="23"/>
      <c r="E88" s="23"/>
      <c r="F88" s="23"/>
      <c r="G88" s="23"/>
      <c r="H88" s="23"/>
      <c r="I88" s="24"/>
      <c r="J88" s="1"/>
      <c r="K88" s="1"/>
      <c r="L88" s="1"/>
      <c r="M88" s="1"/>
      <c r="N88" s="1"/>
      <c r="O88" s="1"/>
      <c r="P88" s="1"/>
      <c r="Q88" s="1"/>
      <c r="R88" s="1"/>
      <c r="S88" s="3"/>
      <c r="T88" s="3"/>
      <c r="U88" s="3"/>
      <c r="V88" s="3"/>
      <c r="W88" s="3"/>
      <c r="X88" s="3"/>
      <c r="Y88" s="3"/>
      <c r="Z88" s="5"/>
    </row>
    <row r="89" spans="1:26" ht="15.75" customHeight="1" x14ac:dyDescent="0.25">
      <c r="A89" s="1"/>
      <c r="B89" s="23"/>
      <c r="C89" s="23"/>
      <c r="D89" s="23"/>
      <c r="E89" s="23"/>
      <c r="F89" s="23"/>
      <c r="G89" s="23"/>
      <c r="H89" s="23"/>
      <c r="I89" s="24"/>
      <c r="J89" s="1"/>
      <c r="K89" s="1"/>
      <c r="L89" s="1"/>
      <c r="M89" s="1"/>
      <c r="N89" s="1"/>
      <c r="O89" s="1"/>
      <c r="P89" s="1"/>
      <c r="Q89" s="1"/>
      <c r="R89" s="1"/>
      <c r="S89" s="3"/>
      <c r="T89" s="3"/>
      <c r="U89" s="3"/>
      <c r="V89" s="3"/>
      <c r="W89" s="3"/>
      <c r="X89" s="3"/>
      <c r="Y89" s="3"/>
      <c r="Z89" s="5"/>
    </row>
    <row r="90" spans="1:26" ht="15.75" customHeight="1" x14ac:dyDescent="0.25">
      <c r="A90" s="1"/>
      <c r="B90" s="23"/>
      <c r="C90" s="23"/>
      <c r="D90" s="23"/>
      <c r="E90" s="23"/>
      <c r="F90" s="23"/>
      <c r="G90" s="23"/>
      <c r="H90" s="23"/>
      <c r="I90" s="24"/>
      <c r="J90" s="1"/>
      <c r="K90" s="1"/>
      <c r="L90" s="1"/>
      <c r="M90" s="1"/>
      <c r="N90" s="1"/>
      <c r="O90" s="1"/>
      <c r="P90" s="1"/>
      <c r="Q90" s="1"/>
      <c r="R90" s="1"/>
      <c r="S90" s="3"/>
      <c r="T90" s="3"/>
      <c r="U90" s="3"/>
      <c r="V90" s="3"/>
      <c r="W90" s="3"/>
      <c r="X90" s="3"/>
      <c r="Y90" s="3"/>
      <c r="Z90" s="5"/>
    </row>
    <row r="91" spans="1:26" ht="15.75" customHeight="1" x14ac:dyDescent="0.25">
      <c r="A91" s="1"/>
      <c r="B91" s="23"/>
      <c r="C91" s="23"/>
      <c r="D91" s="23"/>
      <c r="E91" s="23"/>
      <c r="F91" s="23"/>
      <c r="G91" s="23"/>
      <c r="H91" s="23"/>
      <c r="I91" s="24"/>
      <c r="J91" s="1"/>
      <c r="K91" s="1"/>
      <c r="L91" s="1"/>
      <c r="M91" s="1"/>
      <c r="N91" s="1"/>
      <c r="O91" s="1"/>
      <c r="P91" s="1"/>
      <c r="Q91" s="1"/>
      <c r="R91" s="1"/>
      <c r="S91" s="3"/>
      <c r="T91" s="3"/>
      <c r="U91" s="3"/>
      <c r="V91" s="3"/>
      <c r="W91" s="3"/>
      <c r="X91" s="3"/>
      <c r="Y91" s="3"/>
      <c r="Z91" s="5"/>
    </row>
    <row r="92" spans="1:26" ht="15.75" customHeight="1" x14ac:dyDescent="0.25">
      <c r="A92" s="1"/>
      <c r="B92" s="23"/>
      <c r="C92" s="23"/>
      <c r="D92" s="23"/>
      <c r="E92" s="23"/>
      <c r="F92" s="23"/>
      <c r="G92" s="23"/>
      <c r="H92" s="23"/>
      <c r="I92" s="24"/>
      <c r="J92" s="1"/>
      <c r="K92" s="1"/>
      <c r="L92" s="1"/>
      <c r="M92" s="1"/>
      <c r="N92" s="1"/>
      <c r="O92" s="1"/>
      <c r="P92" s="1"/>
      <c r="Q92" s="1"/>
      <c r="R92" s="1"/>
      <c r="S92" s="3"/>
      <c r="T92" s="3"/>
      <c r="U92" s="3"/>
      <c r="V92" s="3"/>
      <c r="W92" s="3"/>
      <c r="X92" s="3"/>
      <c r="Y92" s="3"/>
      <c r="Z92" s="5"/>
    </row>
    <row r="93" spans="1:26" ht="15.75" customHeight="1" x14ac:dyDescent="0.25">
      <c r="A93" s="1"/>
      <c r="B93" s="23"/>
      <c r="C93" s="23"/>
      <c r="D93" s="23"/>
      <c r="E93" s="23"/>
      <c r="F93" s="23"/>
      <c r="G93" s="23"/>
      <c r="H93" s="23"/>
      <c r="I93" s="24"/>
      <c r="J93" s="1"/>
      <c r="K93" s="1"/>
      <c r="L93" s="1"/>
      <c r="M93" s="1"/>
      <c r="N93" s="1"/>
      <c r="O93" s="1"/>
      <c r="P93" s="1"/>
      <c r="Q93" s="1"/>
      <c r="R93" s="1"/>
      <c r="S93" s="3"/>
      <c r="T93" s="3"/>
      <c r="U93" s="3"/>
      <c r="V93" s="3"/>
      <c r="W93" s="3"/>
      <c r="X93" s="3"/>
      <c r="Y93" s="3"/>
      <c r="Z93" s="5"/>
    </row>
    <row r="94" spans="1:26" ht="15.75" customHeight="1" x14ac:dyDescent="0.25">
      <c r="A94" s="1"/>
      <c r="B94" s="23"/>
      <c r="C94" s="23"/>
      <c r="D94" s="23"/>
      <c r="E94" s="23"/>
      <c r="F94" s="23"/>
      <c r="G94" s="23"/>
      <c r="H94" s="23"/>
      <c r="I94" s="24"/>
      <c r="J94" s="1"/>
      <c r="K94" s="1"/>
      <c r="L94" s="1"/>
      <c r="M94" s="1"/>
      <c r="N94" s="1"/>
      <c r="O94" s="1"/>
      <c r="P94" s="1"/>
      <c r="Q94" s="1"/>
      <c r="R94" s="1"/>
      <c r="S94" s="3"/>
      <c r="T94" s="3"/>
      <c r="U94" s="3"/>
      <c r="V94" s="3"/>
      <c r="W94" s="3"/>
      <c r="X94" s="3"/>
      <c r="Y94" s="3"/>
      <c r="Z94" s="5"/>
    </row>
    <row r="95" spans="1:26" ht="15.75" customHeight="1" x14ac:dyDescent="0.25">
      <c r="A95" s="1"/>
      <c r="B95" s="23"/>
      <c r="C95" s="23"/>
      <c r="D95" s="23"/>
      <c r="E95" s="23"/>
      <c r="F95" s="23"/>
      <c r="G95" s="23"/>
      <c r="H95" s="23"/>
      <c r="I95" s="24"/>
      <c r="J95" s="1"/>
      <c r="K95" s="1"/>
      <c r="L95" s="1"/>
      <c r="M95" s="1"/>
      <c r="N95" s="1"/>
      <c r="O95" s="1"/>
      <c r="P95" s="1"/>
      <c r="Q95" s="1"/>
      <c r="R95" s="1"/>
      <c r="S95" s="3"/>
      <c r="T95" s="3"/>
      <c r="U95" s="3"/>
      <c r="V95" s="3"/>
      <c r="W95" s="3"/>
      <c r="X95" s="3"/>
      <c r="Y95" s="3"/>
      <c r="Z95" s="5"/>
    </row>
    <row r="96" spans="1:26" ht="15.75" customHeight="1" x14ac:dyDescent="0.25">
      <c r="A96" s="1"/>
      <c r="B96" s="23"/>
      <c r="C96" s="23"/>
      <c r="D96" s="23"/>
      <c r="E96" s="23"/>
      <c r="F96" s="23"/>
      <c r="G96" s="23"/>
      <c r="H96" s="23"/>
      <c r="I96" s="24"/>
      <c r="J96" s="1"/>
      <c r="K96" s="1"/>
      <c r="L96" s="1"/>
      <c r="M96" s="1"/>
      <c r="N96" s="1"/>
      <c r="O96" s="1"/>
      <c r="P96" s="1"/>
      <c r="Q96" s="1"/>
      <c r="R96" s="1"/>
      <c r="S96" s="3"/>
      <c r="T96" s="3"/>
      <c r="U96" s="3"/>
      <c r="V96" s="3"/>
      <c r="W96" s="3"/>
      <c r="X96" s="3"/>
      <c r="Y96" s="3"/>
      <c r="Z96" s="5"/>
    </row>
    <row r="97" spans="1:26" ht="15.75" customHeight="1" x14ac:dyDescent="0.25">
      <c r="A97" s="1"/>
      <c r="B97" s="23"/>
      <c r="C97" s="23"/>
      <c r="D97" s="23"/>
      <c r="E97" s="23"/>
      <c r="F97" s="23"/>
      <c r="G97" s="23"/>
      <c r="H97" s="23"/>
      <c r="I97" s="24"/>
      <c r="J97" s="1"/>
      <c r="K97" s="1"/>
      <c r="L97" s="1"/>
      <c r="M97" s="1"/>
      <c r="N97" s="1"/>
      <c r="O97" s="1"/>
      <c r="P97" s="1"/>
      <c r="Q97" s="1"/>
      <c r="R97" s="1"/>
      <c r="S97" s="3"/>
      <c r="T97" s="3"/>
      <c r="U97" s="3"/>
      <c r="V97" s="3"/>
      <c r="W97" s="3"/>
      <c r="X97" s="3"/>
      <c r="Y97" s="3"/>
      <c r="Z97" s="5"/>
    </row>
    <row r="98" spans="1:26" ht="15.75" customHeight="1" x14ac:dyDescent="0.25">
      <c r="A98" s="1"/>
      <c r="B98" s="23"/>
      <c r="C98" s="23"/>
      <c r="D98" s="23"/>
      <c r="E98" s="23"/>
      <c r="F98" s="23"/>
      <c r="G98" s="23"/>
      <c r="H98" s="23"/>
      <c r="I98" s="24"/>
      <c r="J98" s="1"/>
      <c r="K98" s="1"/>
      <c r="L98" s="1"/>
      <c r="M98" s="1"/>
      <c r="N98" s="1"/>
      <c r="O98" s="1"/>
      <c r="P98" s="1"/>
      <c r="Q98" s="1"/>
      <c r="R98" s="1"/>
      <c r="S98" s="3"/>
      <c r="T98" s="3"/>
      <c r="U98" s="3"/>
      <c r="V98" s="3"/>
      <c r="W98" s="3"/>
      <c r="X98" s="3"/>
      <c r="Y98" s="3"/>
      <c r="Z98" s="5"/>
    </row>
    <row r="99" spans="1:26" ht="15.75" customHeight="1" x14ac:dyDescent="0.25">
      <c r="A99" s="1"/>
      <c r="B99" s="23"/>
      <c r="C99" s="23"/>
      <c r="D99" s="23"/>
      <c r="E99" s="23"/>
      <c r="F99" s="23"/>
      <c r="G99" s="23"/>
      <c r="H99" s="23"/>
      <c r="I99" s="24"/>
      <c r="J99" s="1"/>
      <c r="K99" s="1"/>
      <c r="L99" s="1"/>
      <c r="M99" s="1"/>
      <c r="N99" s="1"/>
      <c r="O99" s="1"/>
      <c r="P99" s="1"/>
      <c r="Q99" s="1"/>
      <c r="R99" s="1"/>
      <c r="S99" s="3"/>
      <c r="T99" s="3"/>
      <c r="U99" s="3"/>
      <c r="V99" s="3"/>
      <c r="W99" s="3"/>
      <c r="X99" s="3"/>
      <c r="Y99" s="3"/>
      <c r="Z99" s="5"/>
    </row>
    <row r="100" spans="1:26" ht="15.75" customHeight="1" x14ac:dyDescent="0.25">
      <c r="A100" s="1"/>
      <c r="B100" s="23"/>
      <c r="C100" s="23"/>
      <c r="D100" s="23"/>
      <c r="E100" s="23"/>
      <c r="F100" s="23"/>
      <c r="G100" s="23"/>
      <c r="H100" s="23"/>
      <c r="I100" s="24"/>
      <c r="J100" s="1"/>
      <c r="K100" s="1"/>
      <c r="L100" s="1"/>
      <c r="M100" s="1"/>
      <c r="N100" s="1"/>
      <c r="O100" s="1"/>
      <c r="P100" s="1"/>
      <c r="Q100" s="1"/>
      <c r="R100" s="1"/>
      <c r="S100" s="3"/>
      <c r="T100" s="3"/>
      <c r="U100" s="3"/>
      <c r="V100" s="3"/>
      <c r="W100" s="3"/>
      <c r="X100" s="3"/>
      <c r="Y100" s="3"/>
      <c r="Z100" s="5"/>
    </row>
    <row r="101" spans="1:26" ht="15.75" customHeight="1" x14ac:dyDescent="0.25">
      <c r="A101" s="1"/>
      <c r="B101" s="23"/>
      <c r="C101" s="23"/>
      <c r="D101" s="23"/>
      <c r="E101" s="23"/>
      <c r="F101" s="23"/>
      <c r="G101" s="23"/>
      <c r="H101" s="23"/>
      <c r="I101" s="24"/>
      <c r="J101" s="1"/>
      <c r="K101" s="1"/>
      <c r="L101" s="1"/>
      <c r="M101" s="1"/>
      <c r="N101" s="1"/>
      <c r="O101" s="1"/>
      <c r="P101" s="1"/>
      <c r="Q101" s="1"/>
      <c r="R101" s="1"/>
      <c r="S101" s="3"/>
      <c r="T101" s="3"/>
      <c r="U101" s="3"/>
      <c r="V101" s="3"/>
      <c r="W101" s="3"/>
      <c r="X101" s="3"/>
      <c r="Y101" s="3"/>
      <c r="Z101" s="5"/>
    </row>
    <row r="102" spans="1:26" ht="15.75" customHeight="1" x14ac:dyDescent="0.25">
      <c r="A102" s="1"/>
      <c r="B102" s="23"/>
      <c r="C102" s="23"/>
      <c r="D102" s="23"/>
      <c r="E102" s="23"/>
      <c r="F102" s="23"/>
      <c r="G102" s="23"/>
      <c r="H102" s="23"/>
      <c r="I102" s="24"/>
      <c r="J102" s="1"/>
      <c r="K102" s="1"/>
      <c r="L102" s="1"/>
      <c r="M102" s="1"/>
      <c r="N102" s="1"/>
      <c r="O102" s="1"/>
      <c r="P102" s="1"/>
      <c r="Q102" s="1"/>
      <c r="R102" s="1"/>
      <c r="S102" s="3"/>
      <c r="T102" s="3"/>
      <c r="U102" s="3"/>
      <c r="V102" s="3"/>
      <c r="W102" s="3"/>
      <c r="X102" s="3"/>
      <c r="Y102" s="3"/>
      <c r="Z102" s="5"/>
    </row>
    <row r="103" spans="1:26" ht="15.75" customHeight="1" x14ac:dyDescent="0.25">
      <c r="A103" s="1"/>
      <c r="B103" s="23"/>
      <c r="C103" s="23"/>
      <c r="D103" s="23"/>
      <c r="E103" s="23"/>
      <c r="F103" s="23"/>
      <c r="G103" s="23"/>
      <c r="H103" s="23"/>
      <c r="I103" s="24"/>
      <c r="J103" s="1"/>
      <c r="K103" s="1"/>
      <c r="L103" s="1"/>
      <c r="M103" s="1"/>
      <c r="N103" s="1"/>
      <c r="O103" s="1"/>
      <c r="P103" s="1"/>
      <c r="Q103" s="1"/>
      <c r="R103" s="1"/>
      <c r="S103" s="3"/>
      <c r="T103" s="3"/>
      <c r="U103" s="3"/>
      <c r="V103" s="3"/>
      <c r="W103" s="3"/>
      <c r="X103" s="3"/>
      <c r="Y103" s="3"/>
      <c r="Z103" s="5"/>
    </row>
    <row r="104" spans="1:26" ht="15.75" customHeight="1" x14ac:dyDescent="0.25">
      <c r="A104" s="1"/>
      <c r="B104" s="23"/>
      <c r="C104" s="23"/>
      <c r="D104" s="23"/>
      <c r="E104" s="23"/>
      <c r="F104" s="23"/>
      <c r="G104" s="23"/>
      <c r="H104" s="23"/>
      <c r="I104" s="24"/>
      <c r="J104" s="1"/>
      <c r="K104" s="1"/>
      <c r="L104" s="1"/>
      <c r="M104" s="1"/>
      <c r="N104" s="1"/>
      <c r="O104" s="1"/>
      <c r="P104" s="1"/>
      <c r="Q104" s="1"/>
      <c r="R104" s="1"/>
      <c r="S104" s="3"/>
      <c r="T104" s="3"/>
      <c r="U104" s="3"/>
      <c r="V104" s="3"/>
      <c r="W104" s="3"/>
      <c r="X104" s="3"/>
      <c r="Y104" s="3"/>
      <c r="Z104" s="5"/>
    </row>
    <row r="105" spans="1:26" ht="15.75" customHeight="1" x14ac:dyDescent="0.25">
      <c r="A105" s="1"/>
      <c r="B105" s="23"/>
      <c r="C105" s="23"/>
      <c r="D105" s="23"/>
      <c r="E105" s="23"/>
      <c r="F105" s="23"/>
      <c r="G105" s="23"/>
      <c r="H105" s="23"/>
      <c r="I105" s="24"/>
      <c r="J105" s="1"/>
      <c r="K105" s="1"/>
      <c r="L105" s="1"/>
      <c r="M105" s="1"/>
      <c r="N105" s="1"/>
      <c r="O105" s="1"/>
      <c r="P105" s="1"/>
      <c r="Q105" s="1"/>
      <c r="R105" s="1"/>
      <c r="S105" s="3"/>
      <c r="T105" s="3"/>
      <c r="U105" s="3"/>
      <c r="V105" s="3"/>
      <c r="W105" s="3"/>
      <c r="X105" s="3"/>
      <c r="Y105" s="3"/>
      <c r="Z105" s="5"/>
    </row>
    <row r="106" spans="1:26" ht="15.75" customHeight="1" x14ac:dyDescent="0.25">
      <c r="A106" s="1"/>
      <c r="B106" s="23"/>
      <c r="C106" s="23"/>
      <c r="D106" s="23"/>
      <c r="E106" s="23"/>
      <c r="F106" s="23"/>
      <c r="G106" s="23"/>
      <c r="H106" s="23"/>
      <c r="I106" s="24"/>
      <c r="J106" s="1"/>
      <c r="K106" s="1"/>
      <c r="L106" s="1"/>
      <c r="M106" s="1"/>
      <c r="N106" s="1"/>
      <c r="O106" s="1"/>
      <c r="P106" s="1"/>
      <c r="Q106" s="1"/>
      <c r="R106" s="1"/>
      <c r="S106" s="3"/>
      <c r="T106" s="3"/>
      <c r="U106" s="3"/>
      <c r="V106" s="3"/>
      <c r="W106" s="3"/>
      <c r="X106" s="3"/>
      <c r="Y106" s="3"/>
      <c r="Z106" s="5"/>
    </row>
    <row r="107" spans="1:26" ht="15.75" customHeight="1" x14ac:dyDescent="0.25">
      <c r="A107" s="1"/>
      <c r="B107" s="23"/>
      <c r="C107" s="23"/>
      <c r="D107" s="23"/>
      <c r="E107" s="23"/>
      <c r="F107" s="23"/>
      <c r="G107" s="23"/>
      <c r="H107" s="23"/>
      <c r="I107" s="24"/>
      <c r="J107" s="1"/>
      <c r="K107" s="1"/>
      <c r="L107" s="1"/>
      <c r="M107" s="1"/>
      <c r="N107" s="1"/>
      <c r="O107" s="1"/>
      <c r="P107" s="1"/>
      <c r="Q107" s="1"/>
      <c r="R107" s="1"/>
      <c r="S107" s="3"/>
      <c r="T107" s="3"/>
      <c r="U107" s="3"/>
      <c r="V107" s="3"/>
      <c r="W107" s="3"/>
      <c r="X107" s="3"/>
      <c r="Y107" s="3"/>
      <c r="Z107" s="5"/>
    </row>
    <row r="108" spans="1:26" ht="15.75" customHeight="1" x14ac:dyDescent="0.25">
      <c r="A108" s="1"/>
      <c r="B108" s="23"/>
      <c r="C108" s="23"/>
      <c r="D108" s="23"/>
      <c r="E108" s="23"/>
      <c r="F108" s="23"/>
      <c r="G108" s="23"/>
      <c r="H108" s="23"/>
      <c r="I108" s="24"/>
      <c r="J108" s="1"/>
      <c r="K108" s="1"/>
      <c r="L108" s="1"/>
      <c r="M108" s="1"/>
      <c r="N108" s="1"/>
      <c r="O108" s="1"/>
      <c r="P108" s="1"/>
      <c r="Q108" s="1"/>
      <c r="R108" s="1"/>
      <c r="S108" s="3"/>
      <c r="T108" s="3"/>
      <c r="U108" s="3"/>
      <c r="V108" s="3"/>
      <c r="W108" s="3"/>
      <c r="X108" s="3"/>
      <c r="Y108" s="3"/>
      <c r="Z108" s="5"/>
    </row>
    <row r="109" spans="1:26" ht="15.75" customHeight="1" x14ac:dyDescent="0.25">
      <c r="A109" s="1"/>
      <c r="B109" s="23"/>
      <c r="C109" s="23"/>
      <c r="D109" s="23"/>
      <c r="E109" s="23"/>
      <c r="F109" s="23"/>
      <c r="G109" s="23"/>
      <c r="H109" s="23"/>
      <c r="I109" s="24"/>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28"/>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28"/>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28"/>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28"/>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28"/>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28"/>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28"/>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28"/>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28"/>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28"/>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28"/>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28"/>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28"/>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28"/>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28"/>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28"/>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28"/>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28"/>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28"/>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28"/>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28"/>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28"/>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28"/>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28"/>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28"/>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28"/>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28"/>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28"/>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28"/>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28"/>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28"/>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28"/>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28"/>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28"/>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28"/>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28"/>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28"/>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28"/>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28"/>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28"/>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28"/>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28"/>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28"/>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28"/>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28"/>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28"/>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28"/>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28"/>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28"/>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28"/>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28"/>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28"/>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28"/>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28"/>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28"/>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28"/>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28"/>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28"/>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28"/>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28"/>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28"/>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28"/>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28"/>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28"/>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28"/>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28"/>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28"/>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28"/>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28"/>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28"/>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28"/>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28"/>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28"/>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28"/>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28"/>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28"/>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28"/>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28"/>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28"/>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28"/>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28"/>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28"/>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28"/>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28"/>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28"/>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28"/>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28"/>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28"/>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28"/>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28"/>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28"/>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28"/>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28"/>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28"/>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28"/>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28"/>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28"/>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28"/>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28"/>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28"/>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28"/>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28"/>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28"/>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28"/>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28"/>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28"/>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28"/>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28"/>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28"/>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8">
    <mergeCell ref="N4:N5"/>
    <mergeCell ref="A8:K8"/>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 ref="M4:M5"/>
  </mergeCells>
  <pageMargins left="0.70866141732283472" right="0.70866141732283472" top="0.74803149606299213" bottom="0.74803149606299213" header="0" footer="0"/>
  <pageSetup scale="2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AVANCE 31122018 </vt:lpstr>
      <vt:lpstr>C2 TRAMITES </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Lilia Carolina Ibarra Romero</cp:lastModifiedBy>
  <cp:lastPrinted>2019-05-15T21:43:17Z</cp:lastPrinted>
  <dcterms:created xsi:type="dcterms:W3CDTF">2019-01-18T19:11:22Z</dcterms:created>
  <dcterms:modified xsi:type="dcterms:W3CDTF">2019-05-15T21:43:49Z</dcterms:modified>
</cp:coreProperties>
</file>