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14. BMT 2020\05. Plan de Acción Institucional\05. Oficina Asesora de Planeacion\4. CUARTO TRIMESTRE\"/>
    </mc:Choice>
  </mc:AlternateContent>
  <bookViews>
    <workbookView xWindow="0" yWindow="0" windowWidth="17025" windowHeight="4020"/>
  </bookViews>
  <sheets>
    <sheet name="PLAN DE ACCION" sheetId="9" r:id="rId1"/>
  </sheets>
  <definedNames>
    <definedName name="_01_Desarrollar_e_implementar_100__de_la__Estrategia_Distrital_de_Respuesta_a_Emergencias">#REF!</definedName>
    <definedName name="Atención_Integral_oportuna_eficiente_y_eficaz_de_las_situaciones_de_emergencia_calamidad_o_desastre_a_traves_de_la_estrategia_distrital_de_respuesta">#REF!</definedName>
    <definedName name="Bogota_ciudad_sostenible_y_eficiente_baja_en_carbono">#REF!</definedName>
    <definedName name="FONDIGER">#REF!</definedName>
    <definedName name="Funcionamiento">#REF!</definedName>
    <definedName name="Gastos_Generales">#REF!</definedName>
    <definedName name="Generación_de_conociminento_y_actualización_de_los_analisis_de_riesgos_y_efectos_del_cambio_climatico">#REF!</definedName>
    <definedName name="IDIGER">#REF!</definedName>
    <definedName name="Implementación_de_procesos_efectivos_de_preparativos_respuesta_y_recuperación_post_evento">#REF!</definedName>
    <definedName name="Inversión_Directa_FONDIGER">#REF!</definedName>
    <definedName name="Inversión_Directa_IDIGER">#REF!</definedName>
    <definedName name="LISTA001">#REF!</definedName>
    <definedName name="LISTA002">#REF!</definedName>
    <definedName name="LISTA003">#REF!</definedName>
    <definedName name="LISTA004">#REF!</definedName>
    <definedName name="LISTA005">#REF!</definedName>
    <definedName name="LISTA006">#REF!</definedName>
    <definedName name="LISTA007">#REF!</definedName>
    <definedName name="LISTA008">#REF!</definedName>
    <definedName name="LISTA009">#REF!</definedName>
    <definedName name="LISTA010">#REF!</definedName>
    <definedName name="LISTA011">#REF!</definedName>
    <definedName name="LISTA012">#REF!</definedName>
    <definedName name="LISTA013">#REF!</definedName>
    <definedName name="LISTA014">#REF!</definedName>
    <definedName name="LISTA015">#REF!</definedName>
    <definedName name="LISTA016">#REF!</definedName>
    <definedName name="LISTA017">#REF!</definedName>
    <definedName name="LISTA018">#REF!</definedName>
    <definedName name="LISTA019">#REF!</definedName>
    <definedName name="LISTA020">#REF!</definedName>
    <definedName name="LISTA021">#REF!</definedName>
    <definedName name="LISTA022">#REF!</definedName>
    <definedName name="LISTA023">#REF!</definedName>
    <definedName name="LISTA024">#REF!</definedName>
    <definedName name="LISTA025">#REF!</definedName>
    <definedName name="LISTA026">#REF!</definedName>
    <definedName name="Manejo_integral_del_agua_como_elemento_vital_para_la_resiliencia_frente_a_riesgos_y_los_efectos_del_cambio_climatico">#REF!</definedName>
    <definedName name="ORIGEN">#REF!</definedName>
    <definedName name="Proyecto_No_1158_Reducción_del_riesgo_y_adaptación_al_cambio_climático">#REF!</definedName>
    <definedName name="Proyecto_No_1166_Consolidación_de_la_gestión_pública_eficiente_del_IDIGER_como_entidad_coordinadora_del_SDGR_CC">#REF!</definedName>
    <definedName name="Proyecto_No_1172_Conocimiento_del_riesgo_y_efectos_del_cambio_climático">#REF!</definedName>
    <definedName name="Proyecto_No_1178_Fortalecimiento_del_manejo_de_emergencias_y_desastres">#REF!</definedName>
    <definedName name="Reducción_de_la_vulnerabilidad_territorial_de_Bogota_frente_a_riesgos_y_efectos_del_cambio_climatico">#REF!</definedName>
    <definedName name="Resiliencia_sectorial_y_reducción_de_riesgos_de_gran_impacto">#REF!</definedName>
    <definedName name="Sistema_de_gobernanza_ambiental_para_afrontar_colectivamente_los_riesgos_y_efectos_de_cambio_climatico">#REF!</definedName>
    <definedName name="Tranformación_cultural_para_enfentar_los_riesgos_y_los_nuevos_retos_del_cambio_climatico">#REF!</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N59" i="9" l="1"/>
  <c r="O62" i="9"/>
  <c r="O22" i="9"/>
  <c r="N44" i="9"/>
  <c r="R25" i="9"/>
  <c r="R13" i="9"/>
  <c r="N17" i="9"/>
  <c r="N43" i="9" l="1"/>
  <c r="N41" i="9"/>
  <c r="N58" i="9" l="1"/>
  <c r="N90" i="9" l="1"/>
  <c r="N91" i="9"/>
  <c r="O90" i="9" s="1"/>
  <c r="O92" i="9"/>
  <c r="N93" i="9"/>
  <c r="N92" i="9"/>
  <c r="O38" i="9" l="1"/>
  <c r="O36" i="9"/>
  <c r="O34" i="9"/>
  <c r="O58" i="9" l="1"/>
  <c r="N29" i="9" l="1"/>
  <c r="L83" i="9" l="1"/>
  <c r="K83" i="9"/>
  <c r="E100" i="9" l="1"/>
  <c r="N49" i="9"/>
  <c r="N50" i="9"/>
  <c r="N51" i="9"/>
  <c r="N52" i="9"/>
  <c r="N53" i="9"/>
  <c r="N54" i="9"/>
  <c r="N55" i="9"/>
  <c r="N48" i="9"/>
  <c r="N57" i="9"/>
  <c r="N56" i="9"/>
  <c r="O56" i="9" l="1"/>
  <c r="O54" i="9"/>
  <c r="O52" i="9"/>
  <c r="N64" i="9" s="1"/>
  <c r="R45" i="9" s="1"/>
  <c r="O50" i="9"/>
  <c r="O48" i="9"/>
  <c r="N85" i="9"/>
  <c r="N83" i="9"/>
  <c r="N84" i="9"/>
  <c r="N82" i="9"/>
  <c r="N81" i="9"/>
  <c r="O80" i="9" s="1"/>
  <c r="N80" i="9"/>
  <c r="O84" i="9" l="1"/>
  <c r="O82" i="9"/>
  <c r="N86" i="9" l="1"/>
  <c r="R77" i="9" s="1"/>
  <c r="O40" i="9"/>
  <c r="N31" i="9"/>
  <c r="O30" i="9" s="1"/>
  <c r="N33" i="9"/>
  <c r="O32" i="9" s="1"/>
  <c r="O42" i="9" l="1"/>
  <c r="N28" i="9"/>
  <c r="O28" i="9" s="1"/>
  <c r="N75" i="9" l="1"/>
  <c r="N74" i="9"/>
  <c r="N73" i="9"/>
  <c r="N72" i="9"/>
  <c r="N61" i="9"/>
  <c r="N60" i="9"/>
  <c r="O60" i="9" l="1"/>
  <c r="O72" i="9"/>
  <c r="O74" i="9"/>
  <c r="N71" i="9" l="1"/>
  <c r="N70" i="9"/>
  <c r="N68" i="9"/>
  <c r="N69" i="9"/>
  <c r="O68" i="9" l="1"/>
  <c r="O70" i="9"/>
  <c r="N23" i="9"/>
  <c r="N21" i="9"/>
  <c r="N19" i="9"/>
  <c r="O18" i="9" s="1"/>
  <c r="N76" i="9" l="1"/>
  <c r="R65" i="9" s="1"/>
  <c r="N94" i="9"/>
  <c r="R87" i="9" s="1"/>
  <c r="N22" i="9" l="1"/>
  <c r="N16" i="9"/>
  <c r="O16" i="9" s="1"/>
  <c r="N20" i="9"/>
  <c r="O20" i="9" s="1"/>
  <c r="N24" i="9" l="1"/>
  <c r="N100" i="9" l="1"/>
</calcChain>
</file>

<file path=xl/sharedStrings.xml><?xml version="1.0" encoding="utf-8"?>
<sst xmlns="http://schemas.openxmlformats.org/spreadsheetml/2006/main" count="373" uniqueCount="195">
  <si>
    <t>CÓDIGO:</t>
  </si>
  <si>
    <t>VERSIÓN:</t>
  </si>
  <si>
    <t>FECHA DE REVISIÓN:</t>
  </si>
  <si>
    <t>RESPONSABLE</t>
  </si>
  <si>
    <t>INDICADOR</t>
  </si>
  <si>
    <t xml:space="preserve"> </t>
  </si>
  <si>
    <t>META</t>
  </si>
  <si>
    <t>FECHA INICIO</t>
  </si>
  <si>
    <t>FECHA FINAL</t>
  </si>
  <si>
    <t>SUB - TOTAL</t>
  </si>
  <si>
    <t>Ponderación</t>
  </si>
  <si>
    <t>Ejecución de reserva presupuestal programada.</t>
  </si>
  <si>
    <t>Presupuesto ejecutado / Presupuesto programado</t>
  </si>
  <si>
    <t>Ejecución de pasivo exigible.</t>
  </si>
  <si>
    <t>Total Programado</t>
  </si>
  <si>
    <t xml:space="preserve">INFORMACIÓN GENERAL </t>
  </si>
  <si>
    <t>PERIODO DE EJECUCIÓN:</t>
  </si>
  <si>
    <t>Total</t>
  </si>
  <si>
    <t>RESPONSABLE DEL PLAN DE ACCIÓN:</t>
  </si>
  <si>
    <t>PERIODO DE SEGUIMIENTO:</t>
  </si>
  <si>
    <t>PLAN DE DESARROLLO:</t>
  </si>
  <si>
    <t>P</t>
  </si>
  <si>
    <t>E</t>
  </si>
  <si>
    <t>Ene - Mar</t>
  </si>
  <si>
    <t>Abril-Junio</t>
  </si>
  <si>
    <t>Jul -Sep</t>
  </si>
  <si>
    <t>Oct -Dic</t>
  </si>
  <si>
    <t>PROCESO(S) RELACIONADO(S):</t>
  </si>
  <si>
    <t>PROYECTO DE INVERSIÓN:</t>
  </si>
  <si>
    <t>FECHA DE FORMULACIÓN PA</t>
  </si>
  <si>
    <t>AVANCE DEL CUMPLIMIENTO DEL INDICADOR</t>
  </si>
  <si>
    <t>ANALISIS DEL CUMPLIMIENTO DEL INDICADOR</t>
  </si>
  <si>
    <t>N°</t>
  </si>
  <si>
    <t>MES</t>
  </si>
  <si>
    <t>Plan de Acción por Dependencia</t>
  </si>
  <si>
    <t>DEPENDENCIA RESPONSABLE:</t>
  </si>
  <si>
    <t xml:space="preserve">1. COMPONENTE: </t>
  </si>
  <si>
    <t>Cumplimiento componente</t>
  </si>
  <si>
    <t xml:space="preserve">2. COMPONENTE: </t>
  </si>
  <si>
    <t xml:space="preserve">3. COMPONENTE: </t>
  </si>
  <si>
    <t>Gestión financiera</t>
  </si>
  <si>
    <t xml:space="preserve">4. COMPONENTE: </t>
  </si>
  <si>
    <t>4.1</t>
  </si>
  <si>
    <t>4.2</t>
  </si>
  <si>
    <t>Total % Avance del Plan de Acción</t>
  </si>
  <si>
    <t>CONTROL DE CAMBIOS DEL PLAN DE ACCIÓN</t>
  </si>
  <si>
    <t>JUSTIFICACION DEL CAMBIO</t>
  </si>
  <si>
    <t>FECHA DE SOLICITUD</t>
  </si>
  <si>
    <t xml:space="preserve">Instituto Distrital de Gestión de Riesgos y Cambio Climático - IDIGER </t>
  </si>
  <si>
    <t>No 1166 Consolidación de la gestión pública eficiente del IDIGER, como entidad coordinadora del SDGR-CC.</t>
  </si>
  <si>
    <t xml:space="preserve">PLAN DE ACCIÓN </t>
  </si>
  <si>
    <t>1.1</t>
  </si>
  <si>
    <t>% de avance</t>
  </si>
  <si>
    <t>1.2</t>
  </si>
  <si>
    <t>2.1</t>
  </si>
  <si>
    <t>2.2</t>
  </si>
  <si>
    <t>Ejecutar el 100% de la programación del plan de acción de la vigencia con respecto a la implementación del MIPG</t>
  </si>
  <si>
    <t>3.1</t>
  </si>
  <si>
    <t>3.2</t>
  </si>
  <si>
    <t>Direccionamiento Estratégico, Desarrollo del SDGR-CC</t>
  </si>
  <si>
    <t>Oficina Asesora de Planeación</t>
  </si>
  <si>
    <t>1.3</t>
  </si>
  <si>
    <t>1.4</t>
  </si>
  <si>
    <t>No. de informes realizados/No de informes programados o solicitados</t>
  </si>
  <si>
    <t>Desarrollo del SDGR-CC</t>
  </si>
  <si>
    <t>2.3</t>
  </si>
  <si>
    <t>2.4</t>
  </si>
  <si>
    <t>2.5</t>
  </si>
  <si>
    <t>2.6</t>
  </si>
  <si>
    <t>2.7</t>
  </si>
  <si>
    <t>Apoyar la Secretaría Técnica del Consejo Distrital para Gestión de Riesgos y Cambio Climático, Comisión Intersectorial de Gestión de Riesgos y Cambio Climático y Consejo Consultivo Distrital de Gestión de Riesgos y Cambio Climático, según solicitud de la Dirección General de la entidad</t>
  </si>
  <si>
    <t>Reuniones asistidas /Reuniones convocadas</t>
  </si>
  <si>
    <t>Informes de seguimiento realizados/ Informes Programados</t>
  </si>
  <si>
    <t>Elaborar los informes  que contengan los aspectos financieros y contractuales de FONDIGER, que sean solicitados.</t>
  </si>
  <si>
    <t>Dar trámite a todos los documentos necesarios para la ejecución eficiente de los recursos de FONDIGER (Solicitudes CDP, Solicitudes de CRP, Cuentas de cobro, anulaciones, liberaciones, etc)</t>
  </si>
  <si>
    <t>Convocar mesas de trabajo con los supervisores y apoyo a la supervisión para realizar seguimiento a los  recursos de FONDIGER</t>
  </si>
  <si>
    <t>% de cumplimiento del plan de acción</t>
  </si>
  <si>
    <t>3.3</t>
  </si>
  <si>
    <t>3.4</t>
  </si>
  <si>
    <t>3.5</t>
  </si>
  <si>
    <t>3.6</t>
  </si>
  <si>
    <t>3.7</t>
  </si>
  <si>
    <t>N° de Planes de acción con seguimiento/N° de planes de acción formulados</t>
  </si>
  <si>
    <t>Seguimiento y Control de Proyectos de Inversión</t>
  </si>
  <si>
    <t>4.3</t>
  </si>
  <si>
    <t>4.4</t>
  </si>
  <si>
    <t xml:space="preserve">Oficina Asesora de Planeación - Grupo SIGD </t>
  </si>
  <si>
    <t>Sistema Integrado de Gestión - SIG</t>
  </si>
  <si>
    <t>Cooperación Sub Nacional, Nacional e Internacional</t>
  </si>
  <si>
    <t xml:space="preserve">5. COMPONENTE: </t>
  </si>
  <si>
    <t>5.1</t>
  </si>
  <si>
    <t>5.2</t>
  </si>
  <si>
    <t>Formular una Estrategia de Cooperación sub nacional, nacional e internacional para el IDIGER que incluya las líneas de Oferta y Demanda identificadas para el fortalecimiento del SDGRD-CC</t>
  </si>
  <si>
    <t>Número de acciones de cooperación gestionadas/ Número de acciones de Cooperación programadas</t>
  </si>
  <si>
    <t>Dirección General - Profesional especializado Cooperación</t>
  </si>
  <si>
    <t xml:space="preserve">6. COMPONENTE: </t>
  </si>
  <si>
    <t>Número de documentos solicitados/Total documentos elaborados</t>
  </si>
  <si>
    <t>6.1</t>
  </si>
  <si>
    <t>6.2</t>
  </si>
  <si>
    <t xml:space="preserve">Realizar el seguimiento a la ejecución de un Plan Distrital de Gestión de Riesgos y Cambio Climático </t>
  </si>
  <si>
    <t>Fondo Distrital de Gestión de Riesgos y Cambio Climático - FONDIGER</t>
  </si>
  <si>
    <t>Documentación preparada/Documentación requerida para el desarrollo de las Juntas Directivas FONDIGER</t>
  </si>
  <si>
    <t xml:space="preserve">Desarrollar el 100% de las acciones necesarias para la articulación y dinamización del Sistema Distrital de Gestión de Riesgos y Cambio Climático  </t>
  </si>
  <si>
    <t>Realizar el control y seguimiento al 100% de los recursos 
FONDIGER</t>
  </si>
  <si>
    <t>Apoyar a la Secretaría Técnica de la Junta Directiva en la preparación de la documentación que sea necesaria para las sesiones que  se realizan en el año (1 ordinaria y las extraordinarias necesarias).</t>
  </si>
  <si>
    <t>Total mesas de trabajo realizadas/3 mesas de trabajo programadas</t>
  </si>
  <si>
    <t>1 de Enero al 31 de Diciembre de 2020</t>
  </si>
  <si>
    <t xml:space="preserve"> Talleres orientados a  líderes en los cuales se divulgue los avances y temas relacionados con la implementación de MIPG </t>
  </si>
  <si>
    <t xml:space="preserve">Informe de Seguimiento en la ejecución del plan de Adecuación y sostenibilidad </t>
  </si>
  <si>
    <t>Informe de seguimiento a los espacios  de diálogo y de rendición de cuentas</t>
  </si>
  <si>
    <t xml:space="preserve"> Informes de monitoreo a los  riesgos de proceso, estratégicos, de corrupción de acuerdo al ejercicio de la segunda línea de defensa, por cada monitoreo programado.</t>
  </si>
  <si>
    <t>Numero de talleres ejecutados/Número de talleres programados</t>
  </si>
  <si>
    <t>Número de actividades ejecutadas/Número de actividades planeadas</t>
  </si>
  <si>
    <t xml:space="preserve">N° de informes de seguimiento a los espacios  de diálogo y de rendición de cuentas/Número de espacios de dialogo o rendición de cuentas </t>
  </si>
  <si>
    <t>Establecer un documento de lineamientos para la inversión local en gestión del riesgo y del cambio climático.</t>
  </si>
  <si>
    <t>Coordinar la elaboración de los conceptos previos y favorable frente a los criterios de elegibilidad y viabilidad de los proyectos de inversión local solicitados por las Alcaldías Locales.</t>
  </si>
  <si>
    <t>No. de conceptos emitidos/No. de conceptos solicitados </t>
  </si>
  <si>
    <t>Articular la formulación, revisión y/o ejecución de las políticas publicas distritales y sus respectivos planes de acción en lo concerniente a las funciones del IDIGER de acuerdo a las solicitudes realizadas a la entidad.</t>
  </si>
  <si>
    <t>No. de políticas articuladas /No. de solicitudes </t>
  </si>
  <si>
    <t>Realizar el seguimiento y evaluación del Plan Distrital de Gestión del Riesgo de Desastres y del Cambio Climático para Bogotá D.C., 2018-2030 (PDGRDCC) con las entidades del SDGR-CC.</t>
  </si>
  <si>
    <t>Mantener actualizado el Sistema de Seguimiento y Evaluación del Plan Distrital de Gestión del Riesgo de Desastres y del Cambio Climático para Bogotá D.C</t>
  </si>
  <si>
    <t xml:space="preserve">% de actualización del sistema </t>
  </si>
  <si>
    <t>Ejecutar el 100% de las acciones necesarias para el fortalecimiento del proceso de Desarrollo del SDGR-CC
para la meta transversal del SIGD - MIPG</t>
  </si>
  <si>
    <t>2.8</t>
  </si>
  <si>
    <t>Cumplir las acciones determinadas en el plan de acción de SIGD - MIPG para el proceso Desarrollo del SDGR-CC</t>
  </si>
  <si>
    <t>Realizar el seguimiento a  las  instancias de orientación y coordinación, a través de la consolidación de información semestral de su funcionamiento.</t>
  </si>
  <si>
    <t>Gestionar 3 acciones de cooperación  sub nacional, nacional o internacional de acuerdo a la Estrategia de Cooperación del IDIGER</t>
  </si>
  <si>
    <t>5.3</t>
  </si>
  <si>
    <t>Gestionar 1 alianza estratégica  que permita fortalecer el SDGR-CC</t>
  </si>
  <si>
    <t>Número de alianzas estratégicas gestionadas/ Número de alianzas estratégicas programadas</t>
  </si>
  <si>
    <t>Vigencia 2016-2020</t>
  </si>
  <si>
    <t>Enero de 2020</t>
  </si>
  <si>
    <t>Oficina Asesora de Planeación
- Grupo FONDIGER</t>
  </si>
  <si>
    <t>Oficina Asesora de Planeación
- Grupo SDGR-CC</t>
  </si>
  <si>
    <t xml:space="preserve">Oficina Asesora de Planeación - Grupo funcional Planeación Institucional </t>
  </si>
  <si>
    <t>PRODUCTO / ACTIVIDAD</t>
  </si>
  <si>
    <t>Asesorar y orientar en la estructuración de proyectos de inversión y metas institucionales para la formulación del Plan de Desarrollo a cargo de la entidad y gestionar con la Secretaría Distrital de Planeación la entrega de los productos requeridos.</t>
  </si>
  <si>
    <t>Preparar los informes correspondiente al seguimiento y evaluación de los proyectos de inversión del IDIGER</t>
  </si>
  <si>
    <t>Número de informes realizados/ Número de informes requeridos</t>
  </si>
  <si>
    <t>Realizar en el 100% de los proyectos de inversión el seguimiento y control de la ejecución física y presupuestal de los recursos de inversión del IDIGER.</t>
  </si>
  <si>
    <t xml:space="preserve">Consolidar y hacer seguimiento a los planes de acción por dependencias. </t>
  </si>
  <si>
    <t>Dar respuesta oportuna a los requerimientos de las diferentes entidades, entes de control, ciudadanía en general, entre otros, relacionados con los proyectos de inversión.</t>
  </si>
  <si>
    <t>Realizar el seguimiento y control a 100% de los  planes de acción por dependencia</t>
  </si>
  <si>
    <t>Asesorar y orientar en la estructuración de  los planes de acción por dependencias de la entidad.</t>
  </si>
  <si>
    <t>N° de Planes de acción por dependencia formulados /N° de planes de acción programados</t>
  </si>
  <si>
    <t>Realizar el 100% de los reportes requeridos para el seguimiento del Plan de Acción del Sistema de Seguimiento al Plan de Desarrollo SEGPLAN</t>
  </si>
  <si>
    <t>Realizar la solicitud, revisión, consolidación y reporte del informe de seguimiento del cumplimiento de los compromisos del plan de acción del IDIGER para cada periodo requerido, asociado al Plan de Desarrollo en sus componentes de inversión, gestión, territorialización y actividades.</t>
  </si>
  <si>
    <t>Número de informes reportados/ Número de reportes requeridos</t>
  </si>
  <si>
    <t>Realizar la solicitud, revisión, consolidación y reporte de los indicadores de Plan de Desarrollo e indicadores de PMR (Producto- Meta - Resultado) en los sistemas PREDIS y SEGPLAN.</t>
  </si>
  <si>
    <t>Realizar el seguimiento al 100% de los indicadores de Gestión formulados en el aplicativo PREDIS y SEGPLAN</t>
  </si>
  <si>
    <t>Número de indicadores reportados/ Número de indicadores formulados</t>
  </si>
  <si>
    <t>N° de Objetivos del PDGRDCC con seguimiento y evaluación / N° de  Objetivos del PDGRDCC</t>
  </si>
  <si>
    <t>Un documento de lineamientos para la inversión local elaborado</t>
  </si>
  <si>
    <t>Documento Estrategia de Cooperación actualizado y publicado</t>
  </si>
  <si>
    <t xml:space="preserve">Un documento actualizado y publicado </t>
  </si>
  <si>
    <t xml:space="preserve">Número de informes de monitoreo/Número de  monitoreos programados </t>
  </si>
  <si>
    <r>
      <t>Gestionar la ejecución de los recursos de inversión del IDIGER a través de
 Ajustes a la Ficha de inversión,  Solicitudes CDP, anulaciones, liberaciones de saldos, modificaciones presupuestales, reformulaciones a los proyectos de inversión, entre otros;</t>
    </r>
    <r>
      <rPr>
        <b/>
        <sz val="11"/>
        <color rgb="FF000000"/>
        <rFont val="Arial"/>
        <family val="2"/>
      </rPr>
      <t xml:space="preserve"> </t>
    </r>
    <r>
      <rPr>
        <sz val="11"/>
        <color rgb="FF000000"/>
        <rFont val="Arial"/>
        <family val="2"/>
      </rPr>
      <t>solicitados por el Subdirector (a) responsable del Proyecto de Inversión.</t>
    </r>
  </si>
  <si>
    <t>Número de productos generados/ Número de productos a generar
Nota: Indicador por demanda</t>
  </si>
  <si>
    <t>3.8</t>
  </si>
  <si>
    <t>PRODUCTO /ACTIVIDAD</t>
  </si>
  <si>
    <t>1. Lograr colaboradores del IDIGER altamente motivados y competentes mediante la gestión del conocimiento, acciones de formación, bienestar y la provisión de bienes y servicios, para fortalecer la capacidad técnica, ejecutora y comunicativa de la entidad.
2.Generar y promover el conocimiento del riesgo y de los efectos del cambio climático mediante instrumentos y metodologías apropiadas y colaborativas para impulsar acciones de reducción, adaptación y dar soporte a las decisiones de desarrollo de la ciudad.
3.Lograr la apropiación de la reducción del riesgo, la respuesta a emergencias y la adaptación al cambio climático por parte de los sectores público, privado, y la comunidad, y ejecutar acciones para prevenir nuevas condiciones de riesgo, mitigar las existentes y contribuir al desarrollo sostenible de la ciudad.
4.Promover la ayuda mutua y solidaria entre los habitantes de la ciudad por medio del intercambio de experiencias y buenas prácticas, la educación, capacitación y comunicación, para reducir la vulnerabilidad de la población.
5.Garantizar la efectiva respuesta a emergencias por medio de la coordinación de los ejecutores de los servicios de respuesta y de acciones de organización, capacitación, entrenamiento y equipamiento para salvaguardar la vida, los bienes y el ambiente, y reducir el sufrimiento de las personas y mantener la gobernabilidad.</t>
  </si>
  <si>
    <t>OBJETIVO ESTRTAEGICO RELACIONADO</t>
  </si>
  <si>
    <t>DE-FT-53</t>
  </si>
  <si>
    <t>Ejecutar el 100% de las reservas constituidas por la Oficina Asesora de Planeación</t>
  </si>
  <si>
    <t xml:space="preserve">Se han venido realizando los monitoreos y consolidación de manera cuatrimestral al mapa de riesgos de gestión y de corrupción de los procesos de la entidad. La matriz  se encuentra publicada en la pagina web de la entidad en el botón Transparencia en el numeral 6.1.  
  </t>
  </si>
  <si>
    <t>En los meses de Mayo a Junio de 2020; se procedio a la formulación de 4 Proyectos de inversión del IDIGER.
Los Productos generados fueron: 4 Fichas EBI-SEGPLAN, 4 DTS ( Documentos Tecnicos de Soporte). 4 Fichas MGA, 4 Cadenas de Valor, 1 Documento de Armonización de Recursos de los dos Planes de Desarrollo-PDD.</t>
  </si>
  <si>
    <t>Se realizó la solicitud y seguimiento de los informes de gestión de acuerdo con los requerimiento de la Secretaria Distrital de Planeación-SDP.</t>
  </si>
  <si>
    <t>Porcentaje de respuestas emitidas</t>
  </si>
  <si>
    <t>A la fecha se ha dado respuesta a 4 solicitudes de conceptos previos y favorables de los proyectos de inversión local, en los tiempos establecidos.</t>
  </si>
  <si>
    <t>Se ha solicitado el ajuste de 4 politícas públicas que son: Politica Pública de Educación Ambiental, de Espacio público, para las Familias de Bogotá y la Politíca pública de Mujeres Equidad y Género.</t>
  </si>
  <si>
    <t xml:space="preserve">Se realizó el seguimiento y evaluación del Plan Distrital de Gestión del Riesgo de Desastres y del Cambio Climático, como resultado se tiene la recolección de información de seguimiento: 83% en metas indicativas y 61% en líneas estrategias. 
</t>
  </si>
  <si>
    <t>Se ha mantenido actualizado el sistema de seguimiento y evaluación del Plan Distrital de Gestión del Riesgo de Desastres y del Cambio Climático de acuerdo a las recomendaciones y ajustes solicitados.</t>
  </si>
  <si>
    <t>Se ha cumplido con las acciones establecidas para el Plan de Acción de SIGD - MIPG para el proceso de Desarrollo del SDGR-CC.</t>
  </si>
  <si>
    <t xml:space="preserve">Se dio respuesta oportuna a todos los requerimientos internos y/o externos relacionados con Proyectos de Inversión. </t>
  </si>
  <si>
    <t xml:space="preserve">
Se efectuaron los seguimientos requeridos para los 4 proyectos de inversión en el sistema SEGPLAN ( 1. Componente de Inversión, 2. Componente de Gestión) según requerimientos de la Secreatria Distrital de Planeación.</t>
  </si>
  <si>
    <t>Con respecto a los indicadores PMR:
A partir del mes de Julio mensualmente se reportaron 6 indicadores PMR a la SDH.</t>
  </si>
  <si>
    <t>No aplica para este periodo el reporte de esta actividad.</t>
  </si>
  <si>
    <t>Mónica Castro Martinez</t>
  </si>
  <si>
    <t>EN LA OFICINA ASESORA DE PLENACION NO SE EJECUTARON PASIVOS EXIGIBLES EN EL 2020</t>
  </si>
  <si>
    <t xml:space="preserve">SE REALIZO LA RESERVA POR LA META 5: EJECUTAR AL 100% DE LA PROGRAMACIÓN DEL PLAN DE ACCIÓN DE LA VIGENCIA CON RESPECTO A LA IMPLEMENTACIÓN DEL MIPG ,POR VALOR DE $ 22.020. 401 </t>
  </si>
  <si>
    <r>
      <t xml:space="preserve">
</t>
    </r>
    <r>
      <rPr>
        <sz val="11"/>
        <rFont val="Arial"/>
        <family val="2"/>
      </rPr>
      <t xml:space="preserve">Con corte 31 de diciembre  los proyectos de inversión han efectuado en el ultimo trimestre 18 modificaciones las cuales se presentan a continuación:
- 7557- FORTALECIMIENTO DE ACCIONES PARA LA REDUCCIÓN DEL RIESGO Y MEDIDAS DE ADAPTACIÓN AL CAMBIO CLIMÁTICO EN BOGOTÁ: 3
7558- FORTALECIMIENTO Y MODERNIZACIÓN DE LA GESTIÓN INSTITUCIONAL DEL IDIGER EN BOGOTÁ:8
7559 – FORTALECIMIENTO AL MANEJO DE EMERGENCIAS, CALAMIDADES Y/O DESASTRES PARA BOGOTÁ: 4
7566- FORTALECIMIENTO DEL CONOCIMIENTO DEL RIESGO DE DESASTRES Y EFECTOS DEL CAMBIO CLIMÁTICO EN BOGOTÁ: 3 </t>
    </r>
  </si>
  <si>
    <t>Mediante correo electrónico se solicitó a las áreas el reporte del Plan de Acción Institucional con corte al 31 de diciembre de 2020.</t>
  </si>
  <si>
    <t>Se citó y realizó la Secretaria Técnica de ocho reuniones del consejo consultivo 12 de marzo, 26 de abril, 7 junio,  27 de junio, 13 de agosto, 8 de octubre y 11 de diciembre. , se participó activamente en 4 reuniones del Comité Organizador del evento academico que se realizó el 26 de noviembre. y se apoyo la asamblea de elección del representante de las ONG ante el Consejo Consultivo el 18 de mayo.
De igual manera se citó y realizó la Secretaría Técnica de tres reuniones de la Comisión Intersectorial de Gestión de Riesgos y Cambio Climático del 30 de junio, 17 de septiembre y 26 de octubre, En la pagína Web se encuentran publicadas las actas y anexos de las reuniones de cada una de las instancias.</t>
  </si>
  <si>
    <t>Se realizarón los informes de seguimiento de la Comisión Intersectorial de Gestión de Riesgos y Cambio Climático y del Consejo Consultivo Distrital  de Gestión de Riesgos y Cambio Climático los informes respectivos de la Presidencia y Secretaría Técnica en relación con la gestión del primer semestre, los informes trimestrales de segundo semestre y el informe anual de cada instancia.</t>
  </si>
  <si>
    <t>Se trabajó en la formulación y articulación de las líneas de inversión local con la cabeza del sector, se elaboró el documento final, y se desarrollo el proceso de socialización y ajustes finales con las alcaldias locales, se recibieron las propuestats y se ajustaron a los lineamientos establecidos.</t>
  </si>
  <si>
    <t>Se realizó informe de  intercambio de experiencias y aprendizaje asi mismo se realiza el informe de rendicion de cuentas 2020,y el consolidado de las preguntas y respuestas derivadas de la misma. Link https://www.idiger.gov.co/rendicion-de-cuentas</t>
  </si>
  <si>
    <t>Teniendo en cuenta que el Plan de sostenibilidad de MIPG hacia parte del cumplimiento de la meta PDD Bogotá mejor para todos, se deja la constancia de que el Plan era solamente para darle cumplimineto a esta meta, razon por la cual no se debe dar continuidad a este plan toda vez que para el nuevo Plan de desarrollo no se contemplo para la entidad una meta especifica para MIPG.</t>
  </si>
  <si>
    <t xml:space="preserve">
Se tiene el documento borrador de la Estrategia de Cooperación 2021-2024, Capitulo 1 marco de referencia conceptual, capitulo 2 contexto de la gestión de riesgos y adaptación al cambio climático, capitulo 3 objetivos estrategia cooperación, capitulo 4 importancia de la cooperación, capitulo 5 clases de cooperación, capitulo 6 socios estratégicos, así mismo el componente de líneas de oferta y Demanda identificadas con cada una de las dependencias. Está en proceso de ajuste de acuerdo a las observaciones del Director General.
</t>
  </si>
  <si>
    <t xml:space="preserve">Se materializó la asistencia humanitaria por COVID ofertada por la Oficina BHA de USAID, la cual se focalizó en los siguientes temas:
1. Protocolo manejo de cadaveres
2. Apoyo psicosocial a trabajadores del IDIGER 
3. Análisis de información y estadísticas 
En esta Asistencia participó la Subdirección para el manejo de Emergencias y desastres
Se tramitó el acceso a becas, cursos y ponencias internacionales:
1. Beca de formación en el curso internacional Asistencia a la Reconstrucción de Desastres ofertada por JICA que hace parte del programa Co-creación de conocimientos con modalidad de Enfoque Grupal y Regional. esta beca se la ganó una profesional especializada de la Oficina Asesora de Planeación. En Noviembre de 2019 la becario participó en el componente virtual del curso.
2. Participación capacitación NDC: Guía para la Adaptación al Cambio Climático. evento internacional organizado por la fundación Konrad Adenauer Stiftung - KAS, evento que se realizó de manera virtual los días 15 y 16 de octubre de 2020 con la participación de la Subdirección de Reducción de Riesgos y Adaptación al Cambio Climático y la Subdirección de Análisis de Riesgos y Efectos del Cambio Climático.
3. Ponencias internacionales en el intercambio de Experiencias y Aprendizajes en Gestión del Riesgo de Desastres - Ejecución de la Respuesta COVID-19, se contó con la participación de los siguientes ponentes:
- Shintaro Akiyama, JICA - Bolivia (Experiencias y Aprendizajes en Japón en el manejo del COVID-19 y el manejo de la gestión del riesgo de desastre en medio de la pandemia).
- Myriam Arzúa, Secretaria de Gestión Integral de Riesgos y Protección Civil -México (Experiencia en el manejo de COVID-19 en la ciudad de México)
</t>
  </si>
  <si>
    <t xml:space="preserve">
Continúa en ejecución de la alianza estratégica con Cruz Roja, frente al ingreso, acopio y distribución de donaciones en especie en el marco del programa Bogotá Solidaria, desde IDIGER se hace seguimiento y enlace para las entregas de ayudas alimentarias aprobadas  a las entidades distritales  por el Comité de Subsidios en especie. 
Teniendo en cuenta la participación de la Cruz Roja en el Sistema Distrital de Gestión de Riesgos en  las siguientes líneas temáticas: 
1. Atención a poblaciones vulnerables en el ámbito humanitario y de derechos humanos,
- Entrega de ayudas alimentarias
- Entrega de kits de aseo y alojamientos
- Alojamientos temporales
- Gestión de donaciones
- Capacitaciones
- Generación de capacidades institucionales
- Asesorías Técnicas
- Asistencia psicosocial en situaciones de emergencia
2. Apoyo y articulación en la divulgación de las acciones comunes en el campo humanitario
3. Articulación en las acciones de rendición de cuentas
Se firmó acuerdo Marco de Entendimiento entre la Cruz Roja Colombiana Seccional Cundinamarca y la Ciudad de Bogotá.   
</t>
  </si>
  <si>
    <t>De los doce informes programados para los 4 trimestres, se elaboraron doce informes con corte al 31 dediciembre de 2020. Se realizaron las  verificaciones con la información reportada por el área de presupuesto para consolidar las fichas de FONDIGER al cierre de la vigencia, el cumplimiento es total con relación a la fecha de corte. evidencias en NAS - FONDIGER-FICHAS, se encuentran los cierres de mes disponibles en las fichas en excel 2015, 2016, 2017, 2018, 2019, 2020.</t>
  </si>
  <si>
    <t>Con corte a 31 de diciembre /2020, se logró el 100% de la gestión de las solicitudes recibidas de FONDIGER por parte de las diferentes entidades del SDGRCC. Evidencias: las solicitudes en correo electronico, oficios, formatos solicitudes CDP, CDP, disponibles en NAS- FONDIGER</t>
  </si>
  <si>
    <t>Al cierre de la vigencia, la Junta Directiva de FONDIGER,  llevo a cabo diez (10) sesiones de Junta Directiva. LAS EVIDENCIAS: soportes citación y confirmación de agendas.Actas, Acuerdos, disponibles en NAS - FONDIGER y correos electronicos. Es preciso mencionar que ante las reuniones programadas, se su superó lo estimado,  teniendo en cuenta la situaciòn de calamidad que se vivio durante la vigencia 2020, la Junta Directiva debio reunirse para atender temas relacionados con  la Pandemia a causa del C-19.</t>
  </si>
  <si>
    <t>FONDIGER, con corte del cuarto trimestre se realizaron ocho mesas de trabajo en las siguientes fechas: se realizaron 2 mesas el dia 19-05-2020  10.30 am con SUBDIRECCION DE EMERGENCIAS y 4pm con Caja de Vivienda Popular para dar lineamientos para transferencia de recursos, el uso de formatos y soportes, especificamente acerca del FORMATO PLAN DE ACCION, se realizaron 2 mesas el dia 21-05-2020 10am  y 4pm CON SUBDIRECCION DE REDUCCION. Se realizó el acompañamiento para que quienes consolidan y reportan a la oficina ASESORA DE PLANEACION, conozcan la forma en que se debe realizar el reporte de ejecución, el uso del formato "PLAN DE ACCION", las fuentes de información, los datos que se procesan y consolidan.  Se realizaron dos mesas de trabajo para los temas: Retroalimentación a las Subdirección de Reducción y Subdirección de Emergencias del reporte realizado en el primer trimestre de los PLANES DE ACCION con el fin de consulten, analicen, registren correctamente la información en el formato, fijando como un nuevo plazo de entrega con los ajustes a más tardar viernes 19 de junio 2020. Caja de Vivienda Popular para dar lineamientos para transferencia de recursos, el uso de formatos y soportes, especificamente acerca del FORMATO PLAN DE ACCION. Tambien, siguiendo instrucciones se informa se presentaron 2 mesas de trabajo como RETROALIMENTACION de acuerdo a la necesidad con EMERGENCIAS Y REDUCCION, los dias 4 y 5 de junio 2020. SE REALIZARON TOTAL 6 MESAS DE TRABAJO. ANEXOS: 6 PDF soportes de agendas llevadas a cabo, se encuentran disponibles en NAS -FONDIGER-PLANES DE ACCION.En los meses de octubre y noviembre se llevaron a cabo dos mesas de trabajo con las subdirecciones de Manejo de Emergencias, Reducción y Análisis, con el fin de realizar seguimiento a la ejecución de los recursos del FONDIGER, para la liberación de saldos que no habian sido utilizados. El ejecutado fue mayor al ejecutado teniendo en cuenta que en el cambio de administración hubo cambio de personal responsable de procesos y se debio realizar retroalimentación en los seguimientos. EVIDENCIAS NAS - Mesas de trabajo FONDIGER.</t>
  </si>
  <si>
    <t>Durante el último trimestre se realizaron capacitaciones a los referentes del área en cuanto a: actualización de procedimientos, mapa de riesgos, construcción de planes de acción.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</si>
</sst>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_(&quot;$&quot;\ * \(#,##0.00\);_(&quot;$&quot;\ * &quot;-&quot;??_);_(@_)"/>
    <numFmt numFmtId="164" formatCode="_(&quot;$&quot;\ * #,##0_);_(&quot;$&quot;\ * \(#,##0\);_(&quot;$&quot;\ * &quot;-&quot;??_);_(@_)"/>
    <numFmt numFmtId="165" formatCode="0.0%"/>
    <numFmt numFmtId="166" formatCode="_-&quot;$&quot;\ * #,##0_-;\-&quot;$&quot;\ * #,##0_-;_-&quot;$&quot;\ * &quot;-&quot;_-;_-@"/>
    <numFmt numFmtId="167" formatCode="d\.m"/>
  </numFmts>
  <fonts count="31" x14ac:knownFonts="1">
    <font>
      <sz val="10"/>
      <color rgb="FF000000"/>
      <name val="Arial"/>
    </font>
    <font>
      <sz val="11"/>
      <color rgb="FF000000"/>
      <name val="Arial"/>
      <family val="2"/>
    </font>
    <font>
      <sz val="12"/>
      <color rgb="FF000000"/>
      <name val="Arial"/>
      <family val="2"/>
    </font>
    <font>
      <b/>
      <sz val="28"/>
      <color rgb="FF000000"/>
      <name val="Arial"/>
      <family val="2"/>
    </font>
    <font>
      <sz val="10"/>
      <name val="Arial"/>
      <family val="2"/>
    </font>
    <font>
      <sz val="24"/>
      <color rgb="FF000000"/>
      <name val="Arial"/>
      <family val="2"/>
    </font>
    <font>
      <b/>
      <sz val="20"/>
      <color rgb="FF000000"/>
      <name val="Arial"/>
      <family val="2"/>
    </font>
    <font>
      <b/>
      <sz val="18"/>
      <color rgb="FF000000"/>
      <name val="Arial"/>
      <family val="2"/>
    </font>
    <font>
      <b/>
      <sz val="10"/>
      <color rgb="FF000000"/>
      <name val="Arial"/>
      <family val="2"/>
    </font>
    <font>
      <b/>
      <sz val="14"/>
      <name val="Arial"/>
      <family val="2"/>
    </font>
    <font>
      <sz val="14"/>
      <color rgb="FF7F7F7F"/>
      <name val="Trebuchet MS"/>
      <family val="2"/>
    </font>
    <font>
      <b/>
      <sz val="14"/>
      <color rgb="FF000000"/>
      <name val="Arial"/>
      <family val="2"/>
    </font>
    <font>
      <b/>
      <sz val="11"/>
      <color rgb="FF000000"/>
      <name val="Arial"/>
      <family val="2"/>
    </font>
    <font>
      <sz val="28"/>
      <color rgb="FF000000"/>
      <name val="Arial"/>
      <family val="2"/>
    </font>
    <font>
      <b/>
      <sz val="12"/>
      <color rgb="FF000000"/>
      <name val="Arial"/>
      <family val="2"/>
    </font>
    <font>
      <sz val="11"/>
      <name val="Arial"/>
      <family val="2"/>
    </font>
    <font>
      <b/>
      <sz val="11"/>
      <name val="Arial"/>
      <family val="2"/>
    </font>
    <font>
      <sz val="10"/>
      <color rgb="FF000000"/>
      <name val="Arial"/>
      <family val="2"/>
    </font>
    <font>
      <sz val="10"/>
      <color rgb="FF000000"/>
      <name val="Arial"/>
      <family val="2"/>
    </font>
    <font>
      <sz val="11"/>
      <color rgb="FFFF0000"/>
      <name val="Arial"/>
      <family val="2"/>
    </font>
    <font>
      <b/>
      <sz val="16"/>
      <name val="Arial"/>
      <family val="2"/>
    </font>
    <font>
      <sz val="16"/>
      <name val="Arial"/>
      <family val="2"/>
    </font>
    <font>
      <b/>
      <sz val="14"/>
      <color rgb="FFFF0000"/>
      <name val="Arial"/>
      <family val="2"/>
    </font>
    <font>
      <sz val="14"/>
      <name val="Arial"/>
      <family val="2"/>
    </font>
    <font>
      <sz val="14"/>
      <color rgb="FF000000"/>
      <name val="Arial"/>
      <family val="2"/>
    </font>
    <font>
      <sz val="11"/>
      <color rgb="FF7F7F7F"/>
      <name val="Trebuchet MS"/>
      <family val="2"/>
    </font>
    <font>
      <sz val="11"/>
      <color rgb="FF7F7F7F"/>
      <name val="Arial"/>
      <family val="2"/>
    </font>
    <font>
      <sz val="11"/>
      <name val="Trebuchet MS"/>
      <family val="2"/>
    </font>
    <font>
      <sz val="10"/>
      <color rgb="FFFF0000"/>
      <name val="Arial"/>
      <family val="2"/>
    </font>
    <font>
      <sz val="11"/>
      <color theme="0" tint="-0.499984740745262"/>
      <name val="Arial"/>
      <family val="2"/>
    </font>
    <font>
      <sz val="11"/>
      <color rgb="FF222222"/>
      <name val="Arial"/>
      <family val="2"/>
    </font>
  </fonts>
  <fills count="14">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theme="0"/>
        <bgColor indexed="64"/>
      </patternFill>
    </fill>
    <fill>
      <patternFill patternType="solid">
        <fgColor theme="0"/>
        <bgColor rgb="FFFFFFFF"/>
      </patternFill>
    </fill>
    <fill>
      <patternFill patternType="solid">
        <fgColor theme="7" tint="0.79998168889431442"/>
        <bgColor rgb="FF4F81BD"/>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7" tint="0.79998168889431442"/>
        <bgColor rgb="FFDDD9C3"/>
      </patternFill>
    </fill>
    <fill>
      <patternFill patternType="solid">
        <fgColor theme="7" tint="0.79998168889431442"/>
        <bgColor indexed="64"/>
      </patternFill>
    </fill>
    <fill>
      <patternFill patternType="solid">
        <fgColor theme="7" tint="0.79998168889431442"/>
        <bgColor rgb="FFFFFFFF"/>
      </patternFill>
    </fill>
    <fill>
      <patternFill patternType="solid">
        <fgColor theme="0"/>
        <bgColor rgb="FFDDD9C3"/>
      </patternFill>
    </fill>
    <fill>
      <patternFill patternType="solid">
        <fgColor theme="6" tint="0.59999389629810485"/>
        <bgColor rgb="FFFFFFFF"/>
      </patternFill>
    </fill>
  </fills>
  <borders count="60">
    <border>
      <left/>
      <right/>
      <top/>
      <bottom/>
      <diagonal/>
    </border>
    <border>
      <left/>
      <right/>
      <top/>
      <bottom/>
      <diagonal/>
    </border>
    <border>
      <left/>
      <right/>
      <top style="medium">
        <color rgb="FF7F7F7F"/>
      </top>
      <bottom/>
      <diagonal/>
    </border>
    <border>
      <left/>
      <right/>
      <top/>
      <bottom style="medium">
        <color rgb="FF7F7F7F"/>
      </bottom>
      <diagonal/>
    </border>
    <border>
      <left/>
      <right/>
      <top/>
      <bottom style="medium">
        <color rgb="FF7F7F7F"/>
      </bottom>
      <diagonal/>
    </border>
    <border>
      <left/>
      <right/>
      <top/>
      <bottom/>
      <diagonal/>
    </border>
    <border>
      <left/>
      <right/>
      <top/>
      <bottom/>
      <diagonal/>
    </border>
    <border>
      <left/>
      <right/>
      <top/>
      <bottom/>
      <diagonal/>
    </border>
    <border>
      <left/>
      <right/>
      <top style="thin">
        <color rgb="FF7F7F7F"/>
      </top>
      <bottom style="thin">
        <color rgb="FF7F7F7F"/>
      </bottom>
      <diagonal/>
    </border>
    <border>
      <left/>
      <right/>
      <top style="thin">
        <color rgb="FF7F7F7F"/>
      </top>
      <bottom/>
      <diagonal/>
    </border>
    <border>
      <left/>
      <right/>
      <top/>
      <bottom style="thin">
        <color rgb="FF7F7F7F"/>
      </bottom>
      <diagonal/>
    </border>
    <border>
      <left/>
      <right/>
      <top style="medium">
        <color rgb="FF7F7F7F"/>
      </top>
      <bottom/>
      <diagonal/>
    </border>
    <border>
      <left/>
      <right/>
      <top/>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top/>
      <bottom/>
      <diagonal/>
    </border>
    <border>
      <left/>
      <right/>
      <top/>
      <bottom/>
      <diagonal/>
    </border>
    <border>
      <left/>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
      <left/>
      <right/>
      <top style="thin">
        <color theme="0" tint="-0.499984740745262"/>
      </top>
      <bottom style="thin">
        <color theme="0" tint="-0.499984740745262"/>
      </bottom>
      <diagonal/>
    </border>
    <border>
      <left/>
      <right/>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style="thin">
        <color theme="0" tint="-0.499984740745262"/>
      </top>
      <bottom/>
      <diagonal/>
    </border>
    <border>
      <left style="thin">
        <color rgb="FF7F7F7F"/>
      </left>
      <right style="thin">
        <color rgb="FF7F7F7F"/>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style="thin">
        <color theme="0" tint="-0.499984740745262"/>
      </top>
      <bottom style="thin">
        <color rgb="FF7F7F7F"/>
      </bottom>
      <diagonal/>
    </border>
    <border>
      <left style="thin">
        <color rgb="FF7F7F7F"/>
      </left>
      <right style="thin">
        <color theme="0" tint="-0.499984740745262"/>
      </right>
      <top style="thin">
        <color theme="0" tint="-0.499984740745262"/>
      </top>
      <bottom style="thin">
        <color rgb="FF7F7F7F"/>
      </bottom>
      <diagonal/>
    </border>
    <border>
      <left style="thin">
        <color rgb="FF7F7F7F"/>
      </left>
      <right style="thin">
        <color rgb="FF7F7F7F"/>
      </right>
      <top style="thin">
        <color rgb="FF7F7F7F"/>
      </top>
      <bottom style="thin">
        <color theme="0" tint="-0.499984740745262"/>
      </bottom>
      <diagonal/>
    </border>
    <border>
      <left/>
      <right style="thin">
        <color rgb="FF7F7F7F"/>
      </right>
      <top style="thin">
        <color rgb="FF7F7F7F"/>
      </top>
      <bottom/>
      <diagonal/>
    </border>
    <border>
      <left/>
      <right style="thin">
        <color rgb="FF7F7F7F"/>
      </right>
      <top/>
      <bottom style="thin">
        <color rgb="FF7F7F7F"/>
      </bottom>
      <diagonal/>
    </border>
    <border>
      <left style="thin">
        <color rgb="FF7F7F7F"/>
      </left>
      <right/>
      <top style="thin">
        <color rgb="FF7F7F7F"/>
      </top>
      <bottom/>
      <diagonal/>
    </border>
    <border>
      <left style="thin">
        <color rgb="FF7F7F7F"/>
      </left>
      <right/>
      <top/>
      <bottom style="thin">
        <color rgb="FF7F7F7F"/>
      </bottom>
      <diagonal/>
    </border>
    <border>
      <left/>
      <right style="thin">
        <color rgb="FF7F7F7F"/>
      </right>
      <top/>
      <bottom/>
      <diagonal/>
    </border>
    <border>
      <left style="thin">
        <color theme="0" tint="-0.499984740745262"/>
      </left>
      <right/>
      <top/>
      <bottom/>
      <diagonal/>
    </border>
    <border>
      <left/>
      <right style="thin">
        <color theme="0" tint="-0.499984740745262"/>
      </right>
      <top/>
      <bottom/>
      <diagonal/>
    </border>
    <border>
      <left/>
      <right/>
      <top style="thin">
        <color theme="0" tint="-0.499984740745262"/>
      </top>
      <bottom/>
      <diagonal/>
    </border>
    <border>
      <left/>
      <right/>
      <top style="thin">
        <color theme="0" tint="-0.499984740745262"/>
      </top>
      <bottom style="thin">
        <color rgb="FF7F7F7F"/>
      </bottom>
      <diagonal/>
    </border>
    <border>
      <left/>
      <right/>
      <top style="thin">
        <color theme="1" tint="0.499984740745262"/>
      </top>
      <bottom style="thin">
        <color rgb="FF7F7F7F"/>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rgb="FF7F7F7F"/>
      </left>
      <right style="thin">
        <color theme="0" tint="-0.499984740745262"/>
      </right>
      <top style="thin">
        <color theme="0" tint="-0.499984740745262"/>
      </top>
      <bottom/>
      <diagonal/>
    </border>
    <border>
      <left style="thin">
        <color rgb="FF7F7F7F"/>
      </left>
      <right style="thin">
        <color rgb="FF7F7F7F"/>
      </right>
      <top/>
      <bottom/>
      <diagonal/>
    </border>
    <border>
      <left style="thin">
        <color rgb="FF7F7F7F"/>
      </left>
      <right style="thin">
        <color rgb="FF7F7F7F"/>
      </right>
      <top style="thin">
        <color theme="0" tint="-0.499984740745262"/>
      </top>
      <bottom/>
      <diagonal/>
    </border>
    <border>
      <left style="thin">
        <color rgb="FF7F7F7F"/>
      </left>
      <right style="thin">
        <color rgb="FF7F7F7F"/>
      </right>
      <top/>
      <bottom style="thin">
        <color theme="0" tint="-0.499984740745262"/>
      </bottom>
      <diagonal/>
    </border>
    <border>
      <left style="thin">
        <color rgb="FF7F7F7F"/>
      </left>
      <right style="thin">
        <color theme="0" tint="-0.499984740745262"/>
      </right>
      <top/>
      <bottom/>
      <diagonal/>
    </border>
    <border>
      <left style="thin">
        <color rgb="FF7F7F7F"/>
      </left>
      <right style="thin">
        <color theme="0" tint="-0.499984740745262"/>
      </right>
      <top/>
      <bottom style="thin">
        <color theme="0" tint="-0.499984740745262"/>
      </bottom>
      <diagonal/>
    </border>
    <border>
      <left style="thin">
        <color theme="0" tint="-0.499984740745262"/>
      </left>
      <right/>
      <top style="thin">
        <color theme="0" tint="-0.499984740745262"/>
      </top>
      <bottom/>
      <diagonal/>
    </border>
    <border>
      <left style="thin">
        <color theme="0" tint="-0.499984740745262"/>
      </left>
      <right/>
      <top style="thin">
        <color rgb="FF7F7F7F"/>
      </top>
      <bottom/>
      <diagonal/>
    </border>
    <border>
      <left/>
      <right style="thin">
        <color theme="0" tint="-0.499984740745262"/>
      </right>
      <top style="thin">
        <color rgb="FF7F7F7F"/>
      </top>
      <bottom/>
      <diagonal/>
    </border>
    <border>
      <left style="thin">
        <color indexed="64"/>
      </left>
      <right style="thin">
        <color indexed="64"/>
      </right>
      <top style="thin">
        <color indexed="64"/>
      </top>
      <bottom style="thin">
        <color indexed="64"/>
      </bottom>
      <diagonal/>
    </border>
    <border>
      <left style="thin">
        <color rgb="FF7F7F7F"/>
      </left>
      <right/>
      <top/>
      <bottom/>
      <diagonal/>
    </border>
    <border>
      <left/>
      <right style="thin">
        <color rgb="FF7F7F7F"/>
      </right>
      <top/>
      <bottom style="thin">
        <color theme="0" tint="-0.499984740745262"/>
      </bottom>
      <diagonal/>
    </border>
    <border>
      <left style="thin">
        <color rgb="FF7F7F7F"/>
      </left>
      <right/>
      <top style="thin">
        <color theme="0" tint="-0.499984740745262"/>
      </top>
      <bottom/>
      <diagonal/>
    </border>
    <border>
      <left style="thin">
        <color rgb="FF7F7F7F"/>
      </left>
      <right/>
      <top/>
      <bottom style="thin">
        <color theme="0" tint="-0.499984740745262"/>
      </bottom>
      <diagonal/>
    </border>
    <border>
      <left style="thin">
        <color theme="0" tint="-0.499984740745262"/>
      </left>
      <right/>
      <top/>
      <bottom style="thin">
        <color rgb="FF7F7F7F"/>
      </bottom>
      <diagonal/>
    </border>
    <border>
      <left/>
      <right style="thin">
        <color theme="0" tint="-0.499984740745262"/>
      </right>
      <top/>
      <bottom style="thin">
        <color rgb="FF7F7F7F"/>
      </bottom>
      <diagonal/>
    </border>
  </borders>
  <cellStyleXfs count="2">
    <xf numFmtId="0" fontId="0" fillId="0" borderId="0"/>
    <xf numFmtId="9" fontId="18" fillId="0" borderId="0" applyFont="0" applyFill="0" applyBorder="0" applyAlignment="0" applyProtection="0"/>
  </cellStyleXfs>
  <cellXfs count="396">
    <xf numFmtId="0" fontId="0" fillId="0" borderId="0" xfId="0" applyFont="1" applyAlignment="1"/>
    <xf numFmtId="0" fontId="0" fillId="2" borderId="1" xfId="0" applyFont="1" applyFill="1" applyBorder="1"/>
    <xf numFmtId="0" fontId="0" fillId="2" borderId="1" xfId="0" applyFont="1" applyFill="1" applyBorder="1" applyAlignment="1">
      <alignment horizontal="center" vertical="center"/>
    </xf>
    <xf numFmtId="0" fontId="0" fillId="0" borderId="0" xfId="0" applyFont="1"/>
    <xf numFmtId="0" fontId="1" fillId="2" borderId="1" xfId="0" applyFont="1" applyFill="1" applyBorder="1"/>
    <xf numFmtId="0" fontId="0" fillId="2" borderId="1" xfId="0" applyFont="1" applyFill="1" applyBorder="1" applyAlignment="1">
      <alignment horizontal="center"/>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1" fillId="2" borderId="1" xfId="0" applyFont="1" applyFill="1" applyBorder="1" applyAlignment="1">
      <alignment vertical="center" wrapText="1"/>
    </xf>
    <xf numFmtId="0" fontId="13" fillId="3" borderId="2" xfId="0" applyFont="1" applyFill="1" applyBorder="1" applyAlignment="1">
      <alignment horizontal="center" vertical="center"/>
    </xf>
    <xf numFmtId="0" fontId="13" fillId="3" borderId="1" xfId="0" applyFont="1" applyFill="1" applyBorder="1" applyAlignment="1">
      <alignment horizontal="center" vertical="center"/>
    </xf>
    <xf numFmtId="0" fontId="14" fillId="3" borderId="3" xfId="0" applyFont="1" applyFill="1" applyBorder="1" applyAlignment="1">
      <alignment horizontal="center" vertical="center"/>
    </xf>
    <xf numFmtId="0" fontId="6" fillId="2" borderId="1" xfId="0" applyFont="1" applyFill="1" applyBorder="1" applyAlignment="1">
      <alignment vertical="center" wrapText="1"/>
    </xf>
    <xf numFmtId="14" fontId="0" fillId="2" borderId="1" xfId="0" applyNumberFormat="1" applyFont="1" applyFill="1" applyBorder="1" applyAlignment="1">
      <alignment horizontal="center" vertical="center" wrapText="1"/>
    </xf>
    <xf numFmtId="164" fontId="0" fillId="2" borderId="1" xfId="0" applyNumberFormat="1" applyFont="1" applyFill="1" applyBorder="1" applyAlignment="1">
      <alignment vertical="center"/>
    </xf>
    <xf numFmtId="9" fontId="0" fillId="2" borderId="1" xfId="0" applyNumberFormat="1" applyFont="1" applyFill="1" applyBorder="1" applyAlignment="1">
      <alignment horizontal="left" vertical="center" wrapText="1"/>
    </xf>
    <xf numFmtId="44" fontId="0" fillId="2" borderId="1" xfId="0" applyNumberFormat="1" applyFont="1" applyFill="1" applyBorder="1" applyAlignment="1">
      <alignment horizontal="center" vertical="center" wrapText="1"/>
    </xf>
    <xf numFmtId="44" fontId="0" fillId="2" borderId="1" xfId="0" applyNumberFormat="1" applyFont="1" applyFill="1" applyBorder="1" applyAlignment="1">
      <alignment vertical="center" wrapText="1"/>
    </xf>
    <xf numFmtId="0" fontId="2" fillId="2" borderId="1" xfId="0" applyFont="1" applyFill="1" applyBorder="1" applyAlignment="1">
      <alignment vertical="center" wrapText="1"/>
    </xf>
    <xf numFmtId="0" fontId="0" fillId="0" borderId="0" xfId="0" applyFont="1" applyAlignment="1"/>
    <xf numFmtId="0" fontId="4" fillId="0" borderId="16" xfId="0" applyFont="1" applyBorder="1"/>
    <xf numFmtId="0" fontId="0" fillId="0" borderId="0" xfId="0" applyFont="1" applyAlignment="1"/>
    <xf numFmtId="0" fontId="1" fillId="2" borderId="16" xfId="0" applyFont="1" applyFill="1" applyBorder="1"/>
    <xf numFmtId="0" fontId="8" fillId="2" borderId="16" xfId="0" applyFont="1" applyFill="1" applyBorder="1" applyAlignment="1">
      <alignment horizontal="center" vertical="center" wrapText="1"/>
    </xf>
    <xf numFmtId="0" fontId="8" fillId="2" borderId="16" xfId="0" applyFont="1" applyFill="1" applyBorder="1" applyAlignment="1">
      <alignment horizontal="left" vertical="center" wrapText="1"/>
    </xf>
    <xf numFmtId="0" fontId="10" fillId="3" borderId="17" xfId="0" applyFont="1" applyFill="1" applyBorder="1" applyAlignment="1">
      <alignment vertical="center" wrapText="1"/>
    </xf>
    <xf numFmtId="0" fontId="0" fillId="2" borderId="16" xfId="0" applyFont="1" applyFill="1" applyBorder="1"/>
    <xf numFmtId="0" fontId="5" fillId="2" borderId="16" xfId="0" applyFont="1" applyFill="1" applyBorder="1" applyAlignment="1">
      <alignment horizontal="center" vertical="center" wrapText="1"/>
    </xf>
    <xf numFmtId="44" fontId="0" fillId="2" borderId="16" xfId="0" applyNumberFormat="1" applyFont="1" applyFill="1" applyBorder="1" applyAlignment="1">
      <alignment horizontal="center" vertical="center" wrapText="1"/>
    </xf>
    <xf numFmtId="0" fontId="0" fillId="2" borderId="16" xfId="0" applyFont="1" applyFill="1" applyBorder="1" applyAlignment="1">
      <alignment horizontal="center"/>
    </xf>
    <xf numFmtId="0" fontId="0" fillId="2" borderId="16" xfId="0" applyFont="1" applyFill="1" applyBorder="1" applyAlignment="1">
      <alignment horizontal="center" vertical="center"/>
    </xf>
    <xf numFmtId="44" fontId="0" fillId="2" borderId="16" xfId="0" applyNumberFormat="1" applyFont="1" applyFill="1" applyBorder="1" applyAlignment="1">
      <alignment vertical="center" wrapText="1"/>
    </xf>
    <xf numFmtId="164" fontId="0" fillId="2" borderId="16" xfId="0" applyNumberFormat="1" applyFont="1" applyFill="1" applyBorder="1" applyAlignment="1">
      <alignment vertical="center"/>
    </xf>
    <xf numFmtId="0" fontId="6" fillId="2" borderId="16" xfId="0" applyFont="1" applyFill="1" applyBorder="1" applyAlignment="1">
      <alignment vertical="center" wrapText="1"/>
    </xf>
    <xf numFmtId="0" fontId="10" fillId="2" borderId="16" xfId="0" applyFont="1" applyFill="1" applyBorder="1" applyAlignment="1">
      <alignment horizontal="center" vertical="center" wrapText="1"/>
    </xf>
    <xf numFmtId="0" fontId="19" fillId="2" borderId="1" xfId="0" applyFont="1" applyFill="1" applyBorder="1"/>
    <xf numFmtId="0" fontId="10" fillId="3" borderId="9"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6" fillId="3" borderId="3" xfId="0" applyFont="1" applyFill="1" applyBorder="1" applyAlignment="1">
      <alignment horizontal="center" vertical="center" wrapText="1"/>
    </xf>
    <xf numFmtId="14" fontId="15" fillId="3" borderId="3" xfId="0" applyNumberFormat="1" applyFont="1" applyFill="1" applyBorder="1" applyAlignment="1">
      <alignment horizontal="center" vertical="center" wrapText="1"/>
    </xf>
    <xf numFmtId="0" fontId="0" fillId="0" borderId="0" xfId="0" applyFont="1" applyAlignment="1"/>
    <xf numFmtId="0" fontId="1" fillId="7" borderId="1" xfId="0" applyFont="1" applyFill="1" applyBorder="1"/>
    <xf numFmtId="0" fontId="1" fillId="7" borderId="0" xfId="0" applyFont="1" applyFill="1"/>
    <xf numFmtId="0" fontId="0" fillId="7" borderId="0" xfId="0" applyFont="1" applyFill="1" applyAlignment="1"/>
    <xf numFmtId="9" fontId="1" fillId="7" borderId="1" xfId="0" applyNumberFormat="1" applyFont="1" applyFill="1" applyBorder="1"/>
    <xf numFmtId="9" fontId="1" fillId="7" borderId="0" xfId="0" applyNumberFormat="1" applyFont="1" applyFill="1"/>
    <xf numFmtId="0" fontId="6" fillId="7" borderId="1" xfId="0" applyFont="1" applyFill="1" applyBorder="1" applyAlignment="1">
      <alignment vertical="center" wrapText="1"/>
    </xf>
    <xf numFmtId="0" fontId="0" fillId="7" borderId="1" xfId="0" applyFont="1" applyFill="1" applyBorder="1"/>
    <xf numFmtId="0" fontId="0" fillId="7" borderId="0" xfId="0" applyFont="1" applyFill="1"/>
    <xf numFmtId="0" fontId="2" fillId="7" borderId="1" xfId="0" applyFont="1" applyFill="1" applyBorder="1" applyAlignment="1">
      <alignment horizontal="center" vertical="center" wrapText="1"/>
    </xf>
    <xf numFmtId="10" fontId="2" fillId="7" borderId="1" xfId="0" applyNumberFormat="1" applyFont="1" applyFill="1" applyBorder="1" applyAlignment="1">
      <alignment horizontal="center" vertical="center" wrapText="1"/>
    </xf>
    <xf numFmtId="0" fontId="6" fillId="7" borderId="16" xfId="0" applyFont="1" applyFill="1" applyBorder="1" applyAlignment="1">
      <alignment vertical="center" wrapText="1"/>
    </xf>
    <xf numFmtId="0" fontId="0" fillId="7" borderId="16" xfId="0" applyFont="1" applyFill="1" applyBorder="1"/>
    <xf numFmtId="9" fontId="0" fillId="7" borderId="1" xfId="0" applyNumberFormat="1" applyFont="1" applyFill="1" applyBorder="1" applyAlignment="1">
      <alignment horizontal="center" vertical="center"/>
    </xf>
    <xf numFmtId="9" fontId="0" fillId="7" borderId="16" xfId="0" applyNumberFormat="1" applyFont="1" applyFill="1" applyBorder="1" applyAlignment="1">
      <alignment horizontal="center" vertical="center"/>
    </xf>
    <xf numFmtId="0" fontId="4" fillId="7" borderId="15" xfId="0" applyFont="1" applyFill="1" applyBorder="1"/>
    <xf numFmtId="0" fontId="0" fillId="8" borderId="1" xfId="0" applyFont="1" applyFill="1" applyBorder="1" applyAlignment="1">
      <alignment horizontal="left" vertical="center" wrapText="1"/>
    </xf>
    <xf numFmtId="0" fontId="0" fillId="8" borderId="1" xfId="0" applyFont="1" applyFill="1" applyBorder="1"/>
    <xf numFmtId="0" fontId="0" fillId="8" borderId="16" xfId="0" applyFont="1" applyFill="1" applyBorder="1"/>
    <xf numFmtId="0" fontId="0" fillId="8" borderId="1" xfId="0" applyFont="1" applyFill="1" applyBorder="1" applyAlignment="1">
      <alignment horizontal="center" vertical="center"/>
    </xf>
    <xf numFmtId="0" fontId="0" fillId="8" borderId="16" xfId="0" applyFont="1" applyFill="1" applyBorder="1" applyAlignment="1">
      <alignment horizontal="center" vertical="center"/>
    </xf>
    <xf numFmtId="166" fontId="0" fillId="8" borderId="1" xfId="0" applyNumberFormat="1" applyFont="1" applyFill="1" applyBorder="1" applyAlignment="1">
      <alignment horizontal="center" vertical="center"/>
    </xf>
    <xf numFmtId="166" fontId="0" fillId="8" borderId="16" xfId="0" applyNumberFormat="1" applyFont="1" applyFill="1" applyBorder="1" applyAlignment="1">
      <alignment horizontal="center" vertical="center"/>
    </xf>
    <xf numFmtId="0" fontId="0" fillId="9" borderId="16" xfId="0" applyFont="1" applyFill="1" applyBorder="1" applyAlignment="1">
      <alignment horizontal="center" vertical="center"/>
    </xf>
    <xf numFmtId="0" fontId="11" fillId="9" borderId="16" xfId="0" applyFont="1" applyFill="1" applyBorder="1" applyAlignment="1">
      <alignment vertical="center" wrapText="1"/>
    </xf>
    <xf numFmtId="0" fontId="6" fillId="9" borderId="38" xfId="0" applyFont="1" applyFill="1" applyBorder="1" applyAlignment="1">
      <alignment horizontal="center" vertical="center" wrapText="1"/>
    </xf>
    <xf numFmtId="9" fontId="0" fillId="9" borderId="38" xfId="0" applyNumberFormat="1" applyFont="1" applyFill="1" applyBorder="1" applyAlignment="1">
      <alignment horizontal="center" vertical="center"/>
    </xf>
    <xf numFmtId="0" fontId="7" fillId="9" borderId="38" xfId="0" applyFont="1" applyFill="1" applyBorder="1" applyAlignment="1">
      <alignment horizontal="center" vertical="center" wrapText="1"/>
    </xf>
    <xf numFmtId="0" fontId="0" fillId="9" borderId="38" xfId="0" applyFont="1" applyFill="1" applyBorder="1" applyAlignment="1">
      <alignment horizontal="center" vertical="center"/>
    </xf>
    <xf numFmtId="0" fontId="6" fillId="9" borderId="16" xfId="0" applyFont="1" applyFill="1" applyBorder="1" applyAlignment="1">
      <alignment horizontal="center" vertical="center" wrapText="1"/>
    </xf>
    <xf numFmtId="9" fontId="0" fillId="9" borderId="16" xfId="0" applyNumberFormat="1" applyFont="1" applyFill="1" applyBorder="1" applyAlignment="1">
      <alignment horizontal="center" vertical="center"/>
    </xf>
    <xf numFmtId="0" fontId="7" fillId="9" borderId="16" xfId="0" applyFont="1" applyFill="1" applyBorder="1" applyAlignment="1">
      <alignment horizontal="center" vertical="center" wrapText="1"/>
    </xf>
    <xf numFmtId="0" fontId="0" fillId="9" borderId="16" xfId="0" applyFont="1" applyFill="1" applyBorder="1" applyAlignment="1">
      <alignment horizontal="center"/>
    </xf>
    <xf numFmtId="0" fontId="11" fillId="9" borderId="20" xfId="0" applyFont="1" applyFill="1" applyBorder="1" applyAlignment="1">
      <alignment horizontal="center" vertical="center" wrapText="1"/>
    </xf>
    <xf numFmtId="0" fontId="11" fillId="9" borderId="20" xfId="0" applyFont="1" applyFill="1" applyBorder="1" applyAlignment="1">
      <alignment vertical="center" wrapText="1"/>
    </xf>
    <xf numFmtId="0" fontId="11" fillId="5" borderId="1"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4" fillId="4" borderId="16" xfId="0" applyFont="1" applyFill="1" applyBorder="1"/>
    <xf numFmtId="0" fontId="0" fillId="4" borderId="0" xfId="0" applyFont="1" applyFill="1"/>
    <xf numFmtId="0" fontId="7" fillId="5" borderId="16" xfId="0" applyFont="1" applyFill="1" applyBorder="1" applyAlignment="1">
      <alignment vertical="center" wrapText="1"/>
    </xf>
    <xf numFmtId="0" fontId="1" fillId="7" borderId="16" xfId="0" applyFont="1" applyFill="1" applyBorder="1"/>
    <xf numFmtId="0" fontId="12" fillId="2" borderId="16" xfId="0"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0" fontId="23" fillId="11" borderId="18" xfId="0" applyFont="1" applyFill="1" applyBorder="1" applyAlignment="1">
      <alignment horizontal="center" vertical="center" wrapText="1"/>
    </xf>
    <xf numFmtId="0" fontId="9" fillId="6" borderId="13" xfId="0" applyFont="1" applyFill="1" applyBorder="1" applyAlignment="1">
      <alignment vertical="center" wrapText="1"/>
    </xf>
    <xf numFmtId="0" fontId="10" fillId="2" borderId="8"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4" fillId="4" borderId="16" xfId="0" applyFont="1" applyFill="1" applyBorder="1"/>
    <xf numFmtId="0" fontId="10" fillId="3" borderId="17" xfId="0" applyFont="1" applyFill="1" applyBorder="1" applyAlignment="1">
      <alignment horizontal="center" vertical="center" wrapText="1"/>
    </xf>
    <xf numFmtId="0" fontId="10" fillId="3" borderId="17" xfId="0" applyFont="1" applyFill="1" applyBorder="1" applyAlignment="1">
      <alignment horizontal="left" vertical="center" wrapText="1"/>
    </xf>
    <xf numFmtId="44" fontId="0" fillId="7" borderId="16" xfId="0" applyNumberFormat="1" applyFont="1" applyFill="1" applyBorder="1" applyAlignment="1">
      <alignment horizontal="center" vertical="center"/>
    </xf>
    <xf numFmtId="0" fontId="10" fillId="2" borderId="3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27" fillId="2" borderId="26" xfId="0" applyFont="1" applyFill="1" applyBorder="1" applyAlignment="1">
      <alignment horizontal="center" vertical="center" wrapText="1"/>
    </xf>
    <xf numFmtId="0" fontId="27" fillId="2" borderId="30" xfId="0" applyFont="1" applyFill="1" applyBorder="1" applyAlignment="1">
      <alignment horizontal="center" vertical="center" wrapText="1"/>
    </xf>
    <xf numFmtId="9" fontId="27" fillId="2" borderId="29" xfId="1" applyFont="1" applyFill="1" applyBorder="1" applyAlignment="1">
      <alignment horizontal="center" vertical="center" wrapText="1"/>
    </xf>
    <xf numFmtId="0" fontId="27" fillId="2" borderId="28" xfId="0" applyFont="1" applyFill="1" applyBorder="1" applyAlignment="1">
      <alignment horizontal="center" vertical="center" wrapText="1"/>
    </xf>
    <xf numFmtId="9" fontId="27" fillId="2" borderId="28" xfId="1" applyFont="1" applyFill="1" applyBorder="1" applyAlignment="1">
      <alignment horizontal="center" vertical="center" wrapText="1"/>
    </xf>
    <xf numFmtId="9" fontId="27" fillId="2" borderId="30" xfId="1" applyFont="1" applyFill="1" applyBorder="1" applyAlignment="1">
      <alignment horizontal="center" vertical="center" wrapText="1"/>
    </xf>
    <xf numFmtId="9" fontId="27" fillId="2" borderId="44" xfId="1" applyFont="1" applyFill="1" applyBorder="1" applyAlignment="1">
      <alignment horizontal="center" vertical="center" wrapText="1"/>
    </xf>
    <xf numFmtId="0" fontId="15" fillId="2" borderId="28" xfId="0" applyFont="1" applyFill="1" applyBorder="1" applyAlignment="1">
      <alignment horizontal="center" vertical="center" wrapText="1"/>
    </xf>
    <xf numFmtId="9" fontId="15" fillId="2" borderId="28" xfId="1" applyFont="1" applyFill="1" applyBorder="1" applyAlignment="1">
      <alignment horizontal="center" vertical="center" wrapText="1"/>
    </xf>
    <xf numFmtId="9" fontId="15" fillId="2" borderId="29" xfId="1" applyFont="1" applyFill="1" applyBorder="1" applyAlignment="1">
      <alignment horizontal="center" vertical="center" wrapText="1"/>
    </xf>
    <xf numFmtId="0" fontId="15" fillId="2" borderId="30" xfId="0" applyFont="1" applyFill="1" applyBorder="1" applyAlignment="1">
      <alignment horizontal="center" vertical="center" wrapText="1"/>
    </xf>
    <xf numFmtId="9" fontId="15" fillId="2" borderId="30" xfId="1" applyFont="1" applyFill="1" applyBorder="1" applyAlignment="1">
      <alignment horizontal="center" vertical="center" wrapText="1"/>
    </xf>
    <xf numFmtId="0" fontId="26" fillId="2" borderId="18" xfId="0" applyFont="1" applyFill="1" applyBorder="1" applyAlignment="1">
      <alignment horizontal="center" vertical="center" wrapText="1"/>
    </xf>
    <xf numFmtId="44" fontId="0" fillId="7" borderId="16" xfId="0" applyNumberFormat="1" applyFont="1" applyFill="1" applyBorder="1" applyAlignment="1">
      <alignment horizontal="center" vertical="center"/>
    </xf>
    <xf numFmtId="1" fontId="15" fillId="2" borderId="28" xfId="1" applyNumberFormat="1" applyFont="1" applyFill="1" applyBorder="1" applyAlignment="1">
      <alignment horizontal="center" vertical="center" wrapText="1"/>
    </xf>
    <xf numFmtId="1" fontId="15" fillId="2" borderId="28" xfId="0" applyNumberFormat="1" applyFont="1" applyFill="1" applyBorder="1" applyAlignment="1">
      <alignment horizontal="center" vertical="center" wrapText="1"/>
    </xf>
    <xf numFmtId="1" fontId="15" fillId="2" borderId="30" xfId="1" applyNumberFormat="1" applyFont="1" applyFill="1" applyBorder="1" applyAlignment="1">
      <alignment horizontal="center" vertical="center" wrapText="1"/>
    </xf>
    <xf numFmtId="1" fontId="15" fillId="2" borderId="30" xfId="0" applyNumberFormat="1" applyFont="1" applyFill="1" applyBorder="1" applyAlignment="1">
      <alignment horizontal="center" vertical="center" wrapText="1"/>
    </xf>
    <xf numFmtId="1" fontId="15" fillId="2" borderId="29" xfId="1" applyNumberFormat="1" applyFont="1" applyFill="1" applyBorder="1" applyAlignment="1">
      <alignment horizontal="center" vertical="center" wrapText="1"/>
    </xf>
    <xf numFmtId="14" fontId="26" fillId="2" borderId="18" xfId="0" applyNumberFormat="1" applyFont="1" applyFill="1" applyBorder="1" applyAlignment="1">
      <alignment horizontal="center" vertical="center" wrapText="1"/>
    </xf>
    <xf numFmtId="9" fontId="27" fillId="2" borderId="26" xfId="1" applyFont="1" applyFill="1" applyBorder="1" applyAlignment="1">
      <alignment horizontal="center" vertical="center" wrapText="1"/>
    </xf>
    <xf numFmtId="44" fontId="0" fillId="7" borderId="16" xfId="0" applyNumberFormat="1" applyFont="1" applyFill="1" applyBorder="1" applyAlignment="1">
      <alignment horizontal="center" vertical="center"/>
    </xf>
    <xf numFmtId="0" fontId="0" fillId="0" borderId="16" xfId="0" applyFont="1" applyBorder="1" applyAlignment="1">
      <alignment horizontal="center"/>
    </xf>
    <xf numFmtId="0" fontId="10" fillId="2" borderId="3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9" xfId="0" applyFont="1" applyFill="1" applyBorder="1" applyAlignment="1">
      <alignment horizontal="center" vertical="center" wrapText="1"/>
    </xf>
    <xf numFmtId="165" fontId="9" fillId="6" borderId="18" xfId="0" applyNumberFormat="1" applyFont="1" applyFill="1" applyBorder="1" applyAlignment="1">
      <alignment horizontal="center" vertical="center" wrapText="1"/>
    </xf>
    <xf numFmtId="1" fontId="15" fillId="2" borderId="46" xfId="1" applyNumberFormat="1" applyFont="1" applyFill="1" applyBorder="1" applyAlignment="1">
      <alignment horizontal="center" vertical="center" wrapText="1"/>
    </xf>
    <xf numFmtId="9" fontId="15" fillId="2" borderId="44" xfId="1" applyFont="1" applyFill="1" applyBorder="1" applyAlignment="1">
      <alignment horizontal="center" vertical="center" wrapText="1"/>
    </xf>
    <xf numFmtId="44" fontId="0" fillId="7" borderId="16" xfId="0" applyNumberFormat="1" applyFont="1" applyFill="1" applyBorder="1" applyAlignment="1">
      <alignment horizontal="center" vertical="center"/>
    </xf>
    <xf numFmtId="0" fontId="0" fillId="0" borderId="16" xfId="0" applyFont="1" applyBorder="1" applyAlignment="1">
      <alignment horizontal="center"/>
    </xf>
    <xf numFmtId="1" fontId="15" fillId="2" borderId="46" xfId="1" applyNumberFormat="1" applyFont="1" applyFill="1" applyBorder="1" applyAlignment="1">
      <alignment horizontal="center" vertical="center" wrapText="1"/>
    </xf>
    <xf numFmtId="0" fontId="15" fillId="2" borderId="53" xfId="0" applyFont="1" applyFill="1" applyBorder="1" applyAlignment="1">
      <alignment horizontal="center" vertical="center" wrapText="1"/>
    </xf>
    <xf numFmtId="0" fontId="28" fillId="7" borderId="16" xfId="0" applyFont="1" applyFill="1" applyBorder="1"/>
    <xf numFmtId="0" fontId="28" fillId="7" borderId="0" xfId="0" applyFont="1" applyFill="1"/>
    <xf numFmtId="0" fontId="28" fillId="7" borderId="0" xfId="0" applyFont="1" applyFill="1" applyAlignment="1"/>
    <xf numFmtId="0" fontId="28" fillId="0" borderId="0" xfId="0" applyFont="1" applyAlignment="1"/>
    <xf numFmtId="0" fontId="2" fillId="2" borderId="16" xfId="0" applyFont="1" applyFill="1" applyBorder="1" applyAlignment="1">
      <alignment horizontal="center" vertical="center" wrapText="1"/>
    </xf>
    <xf numFmtId="0" fontId="2" fillId="7" borderId="16" xfId="0" applyFont="1" applyFill="1" applyBorder="1" applyAlignment="1">
      <alignment horizontal="center" vertical="center" wrapText="1"/>
    </xf>
    <xf numFmtId="10" fontId="2" fillId="7" borderId="16" xfId="0" applyNumberFormat="1" applyFont="1" applyFill="1" applyBorder="1" applyAlignment="1">
      <alignment horizontal="center" vertical="center" wrapText="1"/>
    </xf>
    <xf numFmtId="0" fontId="9" fillId="6" borderId="33" xfId="0" applyFont="1" applyFill="1" applyBorder="1" applyAlignment="1">
      <alignment vertical="center" wrapText="1"/>
    </xf>
    <xf numFmtId="165" fontId="9" fillId="6" borderId="27" xfId="0" applyNumberFormat="1" applyFont="1" applyFill="1" applyBorder="1" applyAlignment="1">
      <alignment horizontal="center" vertical="center" wrapText="1"/>
    </xf>
    <xf numFmtId="0" fontId="10" fillId="3" borderId="53" xfId="0" applyFont="1" applyFill="1" applyBorder="1" applyAlignment="1">
      <alignment horizontal="center" vertical="center" wrapText="1"/>
    </xf>
    <xf numFmtId="0" fontId="10" fillId="2" borderId="53" xfId="0" applyFont="1" applyFill="1" applyBorder="1" applyAlignment="1">
      <alignment horizontal="center" vertical="center" wrapText="1"/>
    </xf>
    <xf numFmtId="164" fontId="28" fillId="2" borderId="16" xfId="0" applyNumberFormat="1" applyFont="1" applyFill="1" applyBorder="1" applyAlignment="1">
      <alignment vertical="center"/>
    </xf>
    <xf numFmtId="9" fontId="28" fillId="7" borderId="16" xfId="0" applyNumberFormat="1" applyFont="1" applyFill="1" applyBorder="1" applyAlignment="1">
      <alignment horizontal="center" vertical="center"/>
    </xf>
    <xf numFmtId="9" fontId="15" fillId="2" borderId="53" xfId="1" applyFont="1" applyFill="1" applyBorder="1" applyAlignment="1">
      <alignment horizontal="center" vertical="center" wrapText="1"/>
    </xf>
    <xf numFmtId="9" fontId="15" fillId="2" borderId="53" xfId="0" applyNumberFormat="1" applyFont="1" applyFill="1" applyBorder="1" applyAlignment="1">
      <alignment horizontal="center" vertical="center" wrapText="1"/>
    </xf>
    <xf numFmtId="1" fontId="15" fillId="2" borderId="56" xfId="1" applyNumberFormat="1" applyFont="1" applyFill="1" applyBorder="1" applyAlignment="1">
      <alignment horizontal="center" vertical="center" wrapText="1"/>
    </xf>
    <xf numFmtId="0" fontId="15" fillId="2" borderId="26" xfId="0" applyFont="1" applyFill="1" applyBorder="1" applyAlignment="1">
      <alignment horizontal="center" vertical="center" wrapText="1"/>
    </xf>
    <xf numFmtId="9" fontId="15" fillId="2" borderId="28" xfId="0" applyNumberFormat="1"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 fillId="0" borderId="53" xfId="0" applyFont="1" applyBorder="1" applyAlignment="1">
      <alignment horizontal="center" vertical="center"/>
    </xf>
    <xf numFmtId="9" fontId="1" fillId="0" borderId="53" xfId="0" applyNumberFormat="1" applyFont="1" applyBorder="1" applyAlignment="1">
      <alignment horizontal="center" vertical="center"/>
    </xf>
    <xf numFmtId="0" fontId="10" fillId="3" borderId="17" xfId="0" applyFont="1" applyFill="1" applyBorder="1" applyAlignment="1">
      <alignment horizontal="left" vertical="center" wrapText="1"/>
    </xf>
    <xf numFmtId="1" fontId="15" fillId="2" borderId="46" xfId="1" applyNumberFormat="1" applyFont="1" applyFill="1" applyBorder="1" applyAlignment="1">
      <alignment horizontal="center" vertical="center" wrapText="1"/>
    </xf>
    <xf numFmtId="1" fontId="15" fillId="2" borderId="53" xfId="1" applyNumberFormat="1" applyFont="1" applyFill="1" applyBorder="1" applyAlignment="1">
      <alignment horizontal="center" vertical="center" wrapText="1"/>
    </xf>
    <xf numFmtId="3" fontId="15" fillId="2" borderId="53" xfId="0" applyNumberFormat="1" applyFont="1" applyFill="1" applyBorder="1" applyAlignment="1">
      <alignment horizontal="center" vertical="center" wrapText="1"/>
    </xf>
    <xf numFmtId="3" fontId="15" fillId="2" borderId="53" xfId="1" applyNumberFormat="1" applyFont="1" applyFill="1" applyBorder="1" applyAlignment="1">
      <alignment horizontal="center" vertical="center" wrapText="1"/>
    </xf>
    <xf numFmtId="9" fontId="1" fillId="0" borderId="53" xfId="1" applyNumberFormat="1" applyFont="1" applyBorder="1" applyAlignment="1">
      <alignment horizontal="center"/>
    </xf>
    <xf numFmtId="0" fontId="1" fillId="0" borderId="53" xfId="0" applyFont="1" applyFill="1" applyBorder="1" applyAlignment="1">
      <alignment horizontal="center" vertical="center"/>
    </xf>
    <xf numFmtId="9" fontId="1" fillId="0" borderId="53" xfId="1" applyFont="1" applyFill="1" applyBorder="1" applyAlignment="1">
      <alignment horizontal="center" vertical="center"/>
    </xf>
    <xf numFmtId="9" fontId="27" fillId="0" borderId="30" xfId="1" applyFont="1" applyFill="1" applyBorder="1" applyAlignment="1">
      <alignment horizontal="center" vertical="center" wrapText="1"/>
    </xf>
    <xf numFmtId="9" fontId="15" fillId="2" borderId="53" xfId="1" applyFont="1" applyFill="1" applyBorder="1" applyAlignment="1">
      <alignment horizontal="center" vertical="center" wrapText="1"/>
    </xf>
    <xf numFmtId="1" fontId="15" fillId="2" borderId="46" xfId="1" applyNumberFormat="1" applyFont="1" applyFill="1" applyBorder="1" applyAlignment="1">
      <alignment horizontal="center" vertical="center" wrapText="1"/>
    </xf>
    <xf numFmtId="165" fontId="9" fillId="6" borderId="27" xfId="0" applyNumberFormat="1" applyFont="1" applyFill="1" applyBorder="1" applyAlignment="1">
      <alignment horizontal="center" vertical="center" wrapText="1"/>
    </xf>
    <xf numFmtId="0" fontId="0" fillId="0" borderId="16" xfId="0" applyFont="1" applyBorder="1" applyAlignment="1">
      <alignment horizontal="center"/>
    </xf>
    <xf numFmtId="44" fontId="0" fillId="7" borderId="16" xfId="0" applyNumberFormat="1" applyFont="1" applyFill="1" applyBorder="1" applyAlignment="1">
      <alignment horizontal="center" vertical="center"/>
    </xf>
    <xf numFmtId="0" fontId="25" fillId="2" borderId="53" xfId="0" applyFont="1" applyFill="1" applyBorder="1" applyAlignment="1">
      <alignment horizontal="right" vertical="center" wrapText="1"/>
    </xf>
    <xf numFmtId="14" fontId="1" fillId="2" borderId="27" xfId="0" applyNumberFormat="1" applyFont="1" applyFill="1" applyBorder="1" applyAlignment="1">
      <alignment horizontal="center" vertical="center" wrapText="1"/>
    </xf>
    <xf numFmtId="14" fontId="1" fillId="2" borderId="26" xfId="0" applyNumberFormat="1" applyFont="1" applyFill="1" applyBorder="1" applyAlignment="1">
      <alignment horizontal="center" vertical="center" wrapText="1"/>
    </xf>
    <xf numFmtId="44" fontId="1" fillId="2" borderId="45" xfId="0" applyNumberFormat="1" applyFont="1" applyFill="1" applyBorder="1" applyAlignment="1">
      <alignment horizontal="center" vertical="center" wrapText="1"/>
    </xf>
    <xf numFmtId="44" fontId="1" fillId="2" borderId="26" xfId="0" applyNumberFormat="1" applyFont="1" applyFill="1" applyBorder="1" applyAlignment="1">
      <alignment horizontal="center" vertical="center" wrapText="1"/>
    </xf>
    <xf numFmtId="44" fontId="15" fillId="2" borderId="27" xfId="0" applyNumberFormat="1" applyFont="1" applyFill="1" applyBorder="1" applyAlignment="1">
      <alignment horizontal="center" vertical="center" wrapText="1"/>
    </xf>
    <xf numFmtId="44" fontId="15" fillId="2" borderId="45" xfId="0" applyNumberFormat="1" applyFont="1" applyFill="1" applyBorder="1" applyAlignment="1">
      <alignment horizontal="center" vertical="center" wrapText="1"/>
    </xf>
    <xf numFmtId="167" fontId="1" fillId="2" borderId="35" xfId="0" applyNumberFormat="1" applyFont="1" applyFill="1" applyBorder="1" applyAlignment="1">
      <alignment horizontal="center" vertical="center" wrapText="1"/>
    </xf>
    <xf numFmtId="167" fontId="1" fillId="2" borderId="32" xfId="0" applyNumberFormat="1"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6" xfId="0" applyFont="1" applyFill="1" applyBorder="1" applyAlignment="1">
      <alignment horizontal="center" vertical="center" wrapText="1"/>
    </xf>
    <xf numFmtId="9" fontId="1" fillId="2" borderId="16" xfId="0" applyNumberFormat="1" applyFont="1" applyFill="1" applyBorder="1" applyAlignment="1">
      <alignment horizontal="center" vertical="center" wrapText="1"/>
    </xf>
    <xf numFmtId="9" fontId="1" fillId="2" borderId="20" xfId="0" applyNumberFormat="1" applyFont="1" applyFill="1" applyBorder="1" applyAlignment="1">
      <alignment horizontal="center" vertical="center" wrapText="1"/>
    </xf>
    <xf numFmtId="167" fontId="2" fillId="13" borderId="27" xfId="0" applyNumberFormat="1" applyFont="1" applyFill="1" applyBorder="1" applyAlignment="1">
      <alignment horizontal="center" vertical="center" wrapText="1"/>
    </xf>
    <xf numFmtId="167" fontId="2" fillId="13" borderId="26" xfId="0" applyNumberFormat="1" applyFont="1" applyFill="1" applyBorder="1" applyAlignment="1">
      <alignment horizontal="center" vertical="center" wrapText="1"/>
    </xf>
    <xf numFmtId="9" fontId="15" fillId="5" borderId="36" xfId="1" applyFont="1" applyFill="1" applyBorder="1" applyAlignment="1">
      <alignment horizontal="left" vertical="center" wrapText="1"/>
    </xf>
    <xf numFmtId="9" fontId="15" fillId="5" borderId="16" xfId="1" applyFont="1" applyFill="1" applyBorder="1" applyAlignment="1">
      <alignment horizontal="left" vertical="center" wrapText="1"/>
    </xf>
    <xf numFmtId="9" fontId="15" fillId="5" borderId="37" xfId="1" applyFont="1" applyFill="1" applyBorder="1" applyAlignment="1">
      <alignment horizontal="left" vertical="center" wrapText="1"/>
    </xf>
    <xf numFmtId="9" fontId="15" fillId="5" borderId="24" xfId="1" applyFont="1" applyFill="1" applyBorder="1" applyAlignment="1">
      <alignment horizontal="left" vertical="center" wrapText="1"/>
    </xf>
    <xf numFmtId="9" fontId="15" fillId="5" borderId="20" xfId="1" applyFont="1" applyFill="1" applyBorder="1" applyAlignment="1">
      <alignment horizontal="left" vertical="center" wrapText="1"/>
    </xf>
    <xf numFmtId="9" fontId="15" fillId="5" borderId="22" xfId="1" applyFont="1" applyFill="1" applyBorder="1" applyAlignment="1">
      <alignment horizontal="left" vertical="center" wrapText="1"/>
    </xf>
    <xf numFmtId="0" fontId="10" fillId="2" borderId="31" xfId="0" applyFont="1" applyFill="1" applyBorder="1" applyAlignment="1">
      <alignment horizontal="center" vertical="center" wrapText="1"/>
    </xf>
    <xf numFmtId="0" fontId="10" fillId="2" borderId="35"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6" xfId="0" applyFont="1" applyFill="1" applyBorder="1" applyAlignment="1">
      <alignment horizontal="center" vertical="center" wrapText="1"/>
    </xf>
    <xf numFmtId="9" fontId="1" fillId="2" borderId="53" xfId="0" applyNumberFormat="1" applyFont="1" applyFill="1" applyBorder="1" applyAlignment="1">
      <alignment horizontal="center" vertical="center"/>
    </xf>
    <xf numFmtId="0" fontId="9" fillId="6" borderId="8" xfId="0" applyFont="1" applyFill="1" applyBorder="1" applyAlignment="1">
      <alignment horizontal="left" vertical="center" wrapText="1"/>
    </xf>
    <xf numFmtId="0" fontId="22" fillId="6" borderId="8" xfId="0" applyFont="1" applyFill="1" applyBorder="1" applyAlignment="1">
      <alignment horizontal="left" vertical="center" wrapText="1"/>
    </xf>
    <xf numFmtId="165" fontId="9" fillId="6" borderId="18" xfId="0" applyNumberFormat="1" applyFont="1" applyFill="1" applyBorder="1" applyAlignment="1">
      <alignment horizontal="center" vertical="center" wrapText="1"/>
    </xf>
    <xf numFmtId="165" fontId="9" fillId="6" borderId="13" xfId="0" applyNumberFormat="1" applyFont="1" applyFill="1" applyBorder="1" applyAlignment="1">
      <alignment horizontal="center" vertical="center" wrapText="1"/>
    </xf>
    <xf numFmtId="165" fontId="9" fillId="6" borderId="14" xfId="0" applyNumberFormat="1" applyFont="1" applyFill="1" applyBorder="1" applyAlignment="1">
      <alignment horizontal="center" vertical="center" wrapText="1"/>
    </xf>
    <xf numFmtId="165" fontId="9" fillId="6" borderId="18" xfId="0" applyNumberFormat="1" applyFont="1" applyFill="1" applyBorder="1" applyAlignment="1">
      <alignment horizontal="right" vertical="center" wrapText="1"/>
    </xf>
    <xf numFmtId="9" fontId="0" fillId="2" borderId="8" xfId="0" applyNumberFormat="1" applyFont="1" applyFill="1" applyBorder="1" applyAlignment="1">
      <alignment horizontal="center" vertical="center"/>
    </xf>
    <xf numFmtId="9" fontId="0" fillId="2" borderId="14" xfId="0" applyNumberFormat="1" applyFont="1" applyFill="1" applyBorder="1" applyAlignment="1">
      <alignment horizontal="center" vertical="center"/>
    </xf>
    <xf numFmtId="44" fontId="2" fillId="2" borderId="27" xfId="0" applyNumberFormat="1" applyFont="1" applyFill="1" applyBorder="1" applyAlignment="1">
      <alignment horizontal="center" vertical="center" wrapText="1"/>
    </xf>
    <xf numFmtId="44" fontId="2" fillId="2" borderId="26" xfId="0" applyNumberFormat="1" applyFont="1" applyFill="1" applyBorder="1" applyAlignment="1">
      <alignment horizontal="center" vertical="center" wrapText="1"/>
    </xf>
    <xf numFmtId="0" fontId="17" fillId="2" borderId="27" xfId="0" applyFont="1" applyFill="1" applyBorder="1" applyAlignment="1">
      <alignment horizontal="center" vertical="center" wrapText="1"/>
    </xf>
    <xf numFmtId="0" fontId="0" fillId="2" borderId="26" xfId="0" applyFont="1" applyFill="1" applyBorder="1" applyAlignment="1">
      <alignment horizontal="center" vertical="center" wrapText="1"/>
    </xf>
    <xf numFmtId="9" fontId="15" fillId="2" borderId="44" xfId="1" applyFont="1" applyFill="1" applyBorder="1" applyAlignment="1">
      <alignment horizontal="center" vertical="center" wrapText="1"/>
    </xf>
    <xf numFmtId="9" fontId="15" fillId="2" borderId="48" xfId="1" applyFont="1" applyFill="1" applyBorder="1" applyAlignment="1">
      <alignment horizontal="center" vertical="center" wrapText="1"/>
    </xf>
    <xf numFmtId="9" fontId="15" fillId="2" borderId="51" xfId="1" applyFont="1" applyFill="1" applyBorder="1" applyAlignment="1">
      <alignment horizontal="center" vertical="center" wrapText="1"/>
    </xf>
    <xf numFmtId="9" fontId="15" fillId="2" borderId="9" xfId="1" applyFont="1" applyFill="1" applyBorder="1" applyAlignment="1">
      <alignment horizontal="center" vertical="center" wrapText="1"/>
    </xf>
    <xf numFmtId="9" fontId="15" fillId="2" borderId="52" xfId="1" applyFont="1" applyFill="1" applyBorder="1" applyAlignment="1">
      <alignment horizontal="center" vertical="center" wrapText="1"/>
    </xf>
    <xf numFmtId="9" fontId="15" fillId="2" borderId="36" xfId="1" applyFont="1" applyFill="1" applyBorder="1" applyAlignment="1">
      <alignment horizontal="center" vertical="center" wrapText="1"/>
    </xf>
    <xf numFmtId="9" fontId="15" fillId="2" borderId="16" xfId="1" applyFont="1" applyFill="1" applyBorder="1" applyAlignment="1">
      <alignment horizontal="center" vertical="center" wrapText="1"/>
    </xf>
    <xf numFmtId="9" fontId="15" fillId="2" borderId="37" xfId="1" applyFont="1" applyFill="1" applyBorder="1" applyAlignment="1">
      <alignment horizontal="center" vertical="center" wrapText="1"/>
    </xf>
    <xf numFmtId="9" fontId="15" fillId="2" borderId="42" xfId="1" applyFont="1" applyFill="1" applyBorder="1" applyAlignment="1">
      <alignment horizontal="center" vertical="center" wrapText="1"/>
    </xf>
    <xf numFmtId="9" fontId="15" fillId="2" borderId="43" xfId="1" applyFont="1" applyFill="1" applyBorder="1" applyAlignment="1">
      <alignment horizontal="center" vertical="center" wrapText="1"/>
    </xf>
    <xf numFmtId="9" fontId="15" fillId="5" borderId="36" xfId="1" applyFont="1" applyFill="1" applyBorder="1" applyAlignment="1">
      <alignment horizontal="center" vertical="center" wrapText="1"/>
    </xf>
    <xf numFmtId="9" fontId="15" fillId="5" borderId="16" xfId="1" applyFont="1" applyFill="1" applyBorder="1" applyAlignment="1">
      <alignment horizontal="center" vertical="center" wrapText="1"/>
    </xf>
    <xf numFmtId="9" fontId="15" fillId="5" borderId="37" xfId="1" applyFont="1" applyFill="1" applyBorder="1" applyAlignment="1">
      <alignment horizontal="center" vertical="center" wrapText="1"/>
    </xf>
    <xf numFmtId="9" fontId="15" fillId="5" borderId="24" xfId="1" applyFont="1" applyFill="1" applyBorder="1" applyAlignment="1">
      <alignment horizontal="center" vertical="center" wrapText="1"/>
    </xf>
    <xf numFmtId="9" fontId="15" fillId="5" borderId="20" xfId="1" applyFont="1" applyFill="1" applyBorder="1" applyAlignment="1">
      <alignment horizontal="center" vertical="center" wrapText="1"/>
    </xf>
    <xf numFmtId="9" fontId="15" fillId="5" borderId="22" xfId="1" applyFont="1" applyFill="1" applyBorder="1" applyAlignment="1">
      <alignment horizontal="center" vertical="center" wrapText="1"/>
    </xf>
    <xf numFmtId="9" fontId="15" fillId="2" borderId="50" xfId="1" applyFont="1" applyFill="1" applyBorder="1" applyAlignment="1">
      <alignment horizontal="center" vertical="center" wrapText="1"/>
    </xf>
    <xf numFmtId="9" fontId="15" fillId="2" borderId="38" xfId="1" applyFont="1" applyFill="1" applyBorder="1" applyAlignment="1">
      <alignment horizontal="center" vertical="center" wrapText="1"/>
    </xf>
    <xf numFmtId="9" fontId="15" fillId="2" borderId="25" xfId="1" applyFont="1" applyFill="1" applyBorder="1" applyAlignment="1">
      <alignment horizontal="center" vertical="center" wrapText="1"/>
    </xf>
    <xf numFmtId="14" fontId="2" fillId="2" borderId="31" xfId="0" applyNumberFormat="1" applyFont="1" applyFill="1" applyBorder="1" applyAlignment="1">
      <alignment horizontal="center" vertical="center" wrapText="1"/>
    </xf>
    <xf numFmtId="14" fontId="2" fillId="2" borderId="32" xfId="0" applyNumberFormat="1" applyFont="1" applyFill="1" applyBorder="1" applyAlignment="1">
      <alignment horizontal="center" vertical="center" wrapText="1"/>
    </xf>
    <xf numFmtId="14" fontId="1" fillId="2" borderId="53" xfId="0" applyNumberFormat="1" applyFont="1" applyFill="1" applyBorder="1" applyAlignment="1">
      <alignment horizontal="center" vertical="center" wrapText="1"/>
    </xf>
    <xf numFmtId="44" fontId="1" fillId="2" borderId="53" xfId="0" applyNumberFormat="1" applyFont="1" applyFill="1" applyBorder="1" applyAlignment="1">
      <alignment horizontal="center" vertical="center" wrapText="1"/>
    </xf>
    <xf numFmtId="9" fontId="15" fillId="5" borderId="53" xfId="1" applyFont="1" applyFill="1" applyBorder="1" applyAlignment="1">
      <alignment horizontal="center" vertical="center" wrapText="1"/>
    </xf>
    <xf numFmtId="0" fontId="25" fillId="2" borderId="24" xfId="0" applyFont="1" applyFill="1" applyBorder="1" applyAlignment="1">
      <alignment horizontal="right" vertical="center" wrapText="1"/>
    </xf>
    <xf numFmtId="0" fontId="25" fillId="2" borderId="19" xfId="0" applyFont="1" applyFill="1" applyBorder="1" applyAlignment="1">
      <alignment horizontal="right" vertical="center" wrapText="1"/>
    </xf>
    <xf numFmtId="0" fontId="25" fillId="2" borderId="21" xfId="0" applyFont="1" applyFill="1" applyBorder="1" applyAlignment="1">
      <alignment horizontal="right" vertical="center" wrapText="1"/>
    </xf>
    <xf numFmtId="9" fontId="25" fillId="2" borderId="23" xfId="1" applyFont="1" applyFill="1" applyBorder="1" applyAlignment="1">
      <alignment horizontal="center" vertical="center" wrapText="1"/>
    </xf>
    <xf numFmtId="9" fontId="25" fillId="2" borderId="21" xfId="1" applyFont="1" applyFill="1" applyBorder="1" applyAlignment="1">
      <alignment horizontal="center" vertical="center" wrapText="1"/>
    </xf>
    <xf numFmtId="9" fontId="15" fillId="2" borderId="56" xfId="1" applyFont="1" applyFill="1" applyBorder="1" applyAlignment="1">
      <alignment horizontal="center" vertical="center" wrapText="1"/>
    </xf>
    <xf numFmtId="9" fontId="15" fillId="2" borderId="57" xfId="1" applyFont="1" applyFill="1" applyBorder="1" applyAlignment="1">
      <alignment horizontal="center" vertical="center" wrapText="1"/>
    </xf>
    <xf numFmtId="9" fontId="1" fillId="2" borderId="42" xfId="0" applyNumberFormat="1" applyFont="1" applyFill="1" applyBorder="1" applyAlignment="1">
      <alignment horizontal="center" vertical="center" wrapText="1"/>
    </xf>
    <xf numFmtId="9" fontId="1" fillId="2" borderId="43" xfId="0" applyNumberFormat="1" applyFont="1" applyFill="1" applyBorder="1" applyAlignment="1">
      <alignment horizontal="center" vertical="center" wrapText="1"/>
    </xf>
    <xf numFmtId="44" fontId="2" fillId="2" borderId="33" xfId="0" applyNumberFormat="1" applyFont="1" applyFill="1" applyBorder="1" applyAlignment="1">
      <alignment horizontal="center" vertical="center" wrapText="1"/>
    </xf>
    <xf numFmtId="44" fontId="2" fillId="2" borderId="34" xfId="0" applyNumberFormat="1" applyFont="1" applyFill="1" applyBorder="1" applyAlignment="1">
      <alignment horizontal="center" vertical="center" wrapText="1"/>
    </xf>
    <xf numFmtId="9" fontId="27" fillId="2" borderId="53" xfId="1" applyFont="1" applyFill="1" applyBorder="1" applyAlignment="1">
      <alignment horizontal="center" vertical="center" wrapText="1"/>
    </xf>
    <xf numFmtId="167" fontId="1" fillId="13" borderId="53" xfId="0" applyNumberFormat="1" applyFont="1" applyFill="1" applyBorder="1" applyAlignment="1">
      <alignment horizontal="center" vertical="center" wrapText="1"/>
    </xf>
    <xf numFmtId="0" fontId="1" fillId="2" borderId="53" xfId="0" applyFont="1" applyFill="1" applyBorder="1" applyAlignment="1">
      <alignment horizontal="center" vertical="center" wrapText="1"/>
    </xf>
    <xf numFmtId="14" fontId="1" fillId="0" borderId="53" xfId="0" applyNumberFormat="1" applyFont="1" applyBorder="1" applyAlignment="1">
      <alignment horizontal="center" vertical="center"/>
    </xf>
    <xf numFmtId="0" fontId="1" fillId="0" borderId="53" xfId="0" applyFont="1" applyBorder="1" applyAlignment="1">
      <alignment horizontal="center" vertical="center" wrapText="1"/>
    </xf>
    <xf numFmtId="9" fontId="15" fillId="2" borderId="53" xfId="1" applyFont="1" applyFill="1" applyBorder="1" applyAlignment="1">
      <alignment horizontal="center" vertical="center" wrapText="1"/>
    </xf>
    <xf numFmtId="9" fontId="15" fillId="2" borderId="24" xfId="1" applyFont="1" applyFill="1" applyBorder="1" applyAlignment="1">
      <alignment horizontal="center" vertical="center" wrapText="1"/>
    </xf>
    <xf numFmtId="9" fontId="15" fillId="2" borderId="20" xfId="1" applyFont="1" applyFill="1" applyBorder="1" applyAlignment="1">
      <alignment horizontal="center" vertical="center" wrapText="1"/>
    </xf>
    <xf numFmtId="9" fontId="15" fillId="2" borderId="22" xfId="1" applyFont="1" applyFill="1" applyBorder="1" applyAlignment="1">
      <alignment horizontal="center" vertical="center" wrapText="1"/>
    </xf>
    <xf numFmtId="0" fontId="28" fillId="0" borderId="16" xfId="0" applyFont="1" applyBorder="1" applyAlignment="1">
      <alignment horizontal="center"/>
    </xf>
    <xf numFmtId="9" fontId="1" fillId="2" borderId="53" xfId="0" applyNumberFormat="1" applyFont="1" applyFill="1" applyBorder="1" applyAlignment="1">
      <alignment horizontal="center" vertical="center" wrapText="1"/>
    </xf>
    <xf numFmtId="167" fontId="15" fillId="13" borderId="53" xfId="0" applyNumberFormat="1" applyFont="1" applyFill="1" applyBorder="1" applyAlignment="1">
      <alignment horizontal="center" vertical="center" wrapText="1"/>
    </xf>
    <xf numFmtId="0" fontId="10" fillId="2" borderId="53" xfId="0" applyFont="1" applyFill="1" applyBorder="1" applyAlignment="1">
      <alignment horizontal="center" vertical="center" wrapText="1"/>
    </xf>
    <xf numFmtId="0" fontId="10" fillId="3" borderId="53" xfId="0" applyFont="1" applyFill="1" applyBorder="1" applyAlignment="1">
      <alignment horizontal="center" vertical="center" wrapText="1"/>
    </xf>
    <xf numFmtId="167" fontId="1" fillId="5" borderId="35" xfId="0" applyNumberFormat="1" applyFont="1" applyFill="1" applyBorder="1" applyAlignment="1">
      <alignment horizontal="center" vertical="center" wrapText="1"/>
    </xf>
    <xf numFmtId="167" fontId="1" fillId="5" borderId="32" xfId="0" applyNumberFormat="1" applyFont="1" applyFill="1" applyBorder="1" applyAlignment="1">
      <alignment horizontal="center" vertical="center" wrapText="1"/>
    </xf>
    <xf numFmtId="9" fontId="1" fillId="2" borderId="25" xfId="0" applyNumberFormat="1" applyFont="1" applyFill="1" applyBorder="1" applyAlignment="1">
      <alignment horizontal="center" vertical="center" wrapText="1"/>
    </xf>
    <xf numFmtId="9" fontId="1" fillId="2" borderId="37" xfId="0" applyNumberFormat="1" applyFont="1" applyFill="1" applyBorder="1" applyAlignment="1">
      <alignment horizontal="center" vertical="center" wrapText="1"/>
    </xf>
    <xf numFmtId="49" fontId="2" fillId="13" borderId="35" xfId="0" applyNumberFormat="1" applyFont="1" applyFill="1" applyBorder="1" applyAlignment="1">
      <alignment horizontal="center" vertical="center" wrapText="1"/>
    </xf>
    <xf numFmtId="49" fontId="2" fillId="13" borderId="32" xfId="0" applyNumberFormat="1" applyFont="1" applyFill="1" applyBorder="1" applyAlignment="1">
      <alignment horizontal="center" vertical="center" wrapText="1"/>
    </xf>
    <xf numFmtId="14" fontId="2" fillId="2" borderId="27" xfId="0" applyNumberFormat="1" applyFont="1" applyFill="1" applyBorder="1" applyAlignment="1">
      <alignment horizontal="center" vertical="center" wrapText="1"/>
    </xf>
    <xf numFmtId="14" fontId="2" fillId="2" borderId="26" xfId="0" applyNumberFormat="1" applyFont="1" applyFill="1" applyBorder="1" applyAlignment="1">
      <alignment horizontal="center" vertical="center" wrapText="1"/>
    </xf>
    <xf numFmtId="9" fontId="17" fillId="2" borderId="42" xfId="0" applyNumberFormat="1" applyFont="1" applyFill="1" applyBorder="1" applyAlignment="1">
      <alignment horizontal="center" vertical="center" wrapText="1"/>
    </xf>
    <xf numFmtId="9" fontId="17" fillId="2" borderId="41" xfId="0" applyNumberFormat="1" applyFont="1" applyFill="1" applyBorder="1" applyAlignment="1">
      <alignment horizontal="center" vertical="center" wrapText="1"/>
    </xf>
    <xf numFmtId="9" fontId="17" fillId="2" borderId="43" xfId="0" applyNumberFormat="1" applyFont="1" applyFill="1" applyBorder="1" applyAlignment="1">
      <alignment horizontal="center" vertical="center" wrapText="1"/>
    </xf>
    <xf numFmtId="167" fontId="2" fillId="2" borderId="35" xfId="0" applyNumberFormat="1" applyFont="1" applyFill="1" applyBorder="1" applyAlignment="1">
      <alignment horizontal="center" vertical="center" wrapText="1"/>
    </xf>
    <xf numFmtId="167" fontId="2" fillId="2" borderId="32" xfId="0" applyNumberFormat="1" applyFont="1" applyFill="1" applyBorder="1" applyAlignment="1">
      <alignment horizontal="center" vertical="center" wrapText="1"/>
    </xf>
    <xf numFmtId="167" fontId="2" fillId="13" borderId="35" xfId="0" applyNumberFormat="1" applyFont="1" applyFill="1" applyBorder="1" applyAlignment="1">
      <alignment horizontal="center" vertical="center" wrapText="1"/>
    </xf>
    <xf numFmtId="167" fontId="2" fillId="13" borderId="32" xfId="0" applyNumberFormat="1"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2" borderId="33"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34"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32" xfId="0" applyFont="1" applyFill="1" applyBorder="1" applyAlignment="1">
      <alignment horizontal="center" vertical="center" wrapText="1"/>
    </xf>
    <xf numFmtId="9" fontId="15" fillId="2" borderId="49" xfId="1" applyFont="1" applyFill="1" applyBorder="1" applyAlignment="1">
      <alignment horizontal="center" vertical="center" wrapText="1"/>
    </xf>
    <xf numFmtId="1" fontId="15" fillId="2" borderId="46" xfId="1" applyNumberFormat="1" applyFont="1" applyFill="1" applyBorder="1" applyAlignment="1">
      <alignment horizontal="center" vertical="center" wrapText="1"/>
    </xf>
    <xf numFmtId="1" fontId="15" fillId="2" borderId="47" xfId="1" applyNumberFormat="1" applyFont="1" applyFill="1" applyBorder="1" applyAlignment="1">
      <alignment horizontal="center" vertical="center" wrapText="1"/>
    </xf>
    <xf numFmtId="9" fontId="1" fillId="2" borderId="8" xfId="0" applyNumberFormat="1" applyFont="1" applyFill="1" applyBorder="1" applyAlignment="1">
      <alignment horizontal="center" vertical="center"/>
    </xf>
    <xf numFmtId="9" fontId="1" fillId="2" borderId="14" xfId="0" applyNumberFormat="1" applyFont="1" applyFill="1" applyBorder="1" applyAlignment="1">
      <alignment horizontal="center" vertical="center"/>
    </xf>
    <xf numFmtId="0" fontId="10" fillId="2" borderId="23" xfId="0" applyFont="1" applyFill="1" applyBorder="1" applyAlignment="1">
      <alignment horizontal="right" vertical="center" wrapText="1"/>
    </xf>
    <xf numFmtId="0" fontId="10" fillId="2" borderId="19" xfId="0" applyFont="1" applyFill="1" applyBorder="1" applyAlignment="1">
      <alignment horizontal="right" vertical="center" wrapText="1"/>
    </xf>
    <xf numFmtId="0" fontId="10" fillId="2" borderId="21" xfId="0" applyFont="1" applyFill="1" applyBorder="1" applyAlignment="1">
      <alignment horizontal="right" vertical="center" wrapText="1"/>
    </xf>
    <xf numFmtId="44" fontId="1" fillId="2" borderId="27" xfId="0" applyNumberFormat="1" applyFont="1" applyFill="1" applyBorder="1" applyAlignment="1">
      <alignment horizontal="center" vertical="center" wrapText="1"/>
    </xf>
    <xf numFmtId="44" fontId="15" fillId="2" borderId="26" xfId="0" applyNumberFormat="1" applyFont="1" applyFill="1" applyBorder="1" applyAlignment="1">
      <alignment horizontal="center" vertical="center" wrapText="1"/>
    </xf>
    <xf numFmtId="0" fontId="23" fillId="3" borderId="17" xfId="0" applyFont="1" applyFill="1" applyBorder="1" applyAlignment="1">
      <alignment horizontal="center" vertical="center" wrapText="1"/>
    </xf>
    <xf numFmtId="0" fontId="10" fillId="3" borderId="33"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31" xfId="0" applyFont="1" applyFill="1" applyBorder="1" applyAlignment="1">
      <alignment horizontal="center" vertical="center" wrapText="1"/>
    </xf>
    <xf numFmtId="9" fontId="15" fillId="2" borderId="42" xfId="1" applyNumberFormat="1" applyFont="1" applyFill="1" applyBorder="1" applyAlignment="1">
      <alignment horizontal="center" vertical="center" wrapText="1"/>
    </xf>
    <xf numFmtId="9" fontId="15" fillId="2" borderId="41" xfId="1" applyFont="1" applyFill="1" applyBorder="1" applyAlignment="1">
      <alignment horizontal="center" vertical="center" wrapText="1"/>
    </xf>
    <xf numFmtId="0" fontId="26" fillId="2" borderId="23" xfId="0" applyFont="1" applyFill="1" applyBorder="1" applyAlignment="1">
      <alignment horizontal="right" vertical="center" wrapText="1"/>
    </xf>
    <xf numFmtId="0" fontId="26" fillId="2" borderId="19" xfId="0" applyFont="1" applyFill="1" applyBorder="1" applyAlignment="1">
      <alignment horizontal="right" vertical="center" wrapText="1"/>
    </xf>
    <xf numFmtId="0" fontId="26" fillId="2" borderId="21" xfId="0" applyFont="1" applyFill="1" applyBorder="1" applyAlignment="1">
      <alignment horizontal="right" vertical="center" wrapText="1"/>
    </xf>
    <xf numFmtId="9" fontId="29" fillId="2" borderId="23" xfId="1" applyFont="1" applyFill="1" applyBorder="1" applyAlignment="1">
      <alignment horizontal="center" vertical="center" wrapText="1"/>
    </xf>
    <xf numFmtId="9" fontId="29" fillId="2" borderId="21" xfId="1" applyFont="1" applyFill="1" applyBorder="1" applyAlignment="1">
      <alignment horizontal="center" vertical="center" wrapText="1"/>
    </xf>
    <xf numFmtId="0" fontId="1" fillId="5" borderId="27" xfId="0" applyFont="1" applyFill="1" applyBorder="1" applyAlignment="1">
      <alignment horizontal="center" vertical="center" wrapText="1"/>
    </xf>
    <xf numFmtId="0" fontId="1" fillId="5" borderId="26" xfId="0" applyFont="1" applyFill="1" applyBorder="1" applyAlignment="1">
      <alignment horizontal="center" vertical="center" wrapText="1"/>
    </xf>
    <xf numFmtId="0" fontId="23" fillId="0" borderId="17" xfId="0" applyFont="1" applyBorder="1" applyAlignment="1">
      <alignment horizontal="center"/>
    </xf>
    <xf numFmtId="167" fontId="1" fillId="13" borderId="35" xfId="0" applyNumberFormat="1" applyFont="1" applyFill="1" applyBorder="1" applyAlignment="1">
      <alignment horizontal="center" vertical="center" wrapText="1"/>
    </xf>
    <xf numFmtId="167" fontId="1" fillId="13" borderId="32" xfId="0" applyNumberFormat="1" applyFont="1" applyFill="1" applyBorder="1" applyAlignment="1">
      <alignment horizontal="center" vertical="center" wrapText="1"/>
    </xf>
    <xf numFmtId="14" fontId="23" fillId="0" borderId="17" xfId="0" applyNumberFormat="1" applyFont="1" applyBorder="1" applyAlignment="1">
      <alignment horizontal="center"/>
    </xf>
    <xf numFmtId="9" fontId="1" fillId="2" borderId="22" xfId="0" applyNumberFormat="1" applyFont="1" applyFill="1" applyBorder="1" applyAlignment="1">
      <alignment horizontal="center" vertical="center" wrapText="1"/>
    </xf>
    <xf numFmtId="0" fontId="26" fillId="2" borderId="13" xfId="0" applyFont="1" applyFill="1" applyBorder="1" applyAlignment="1">
      <alignment horizontal="center" vertical="center" wrapText="1"/>
    </xf>
    <xf numFmtId="0" fontId="26" fillId="2" borderId="8" xfId="0" applyFont="1" applyFill="1" applyBorder="1" applyAlignment="1">
      <alignment horizontal="center" vertical="center" wrapText="1"/>
    </xf>
    <xf numFmtId="0" fontId="26" fillId="2" borderId="14" xfId="0" applyFont="1" applyFill="1" applyBorder="1" applyAlignment="1">
      <alignment horizontal="center" vertical="center" wrapText="1"/>
    </xf>
    <xf numFmtId="0" fontId="20" fillId="2" borderId="40" xfId="0" applyFont="1" applyFill="1" applyBorder="1" applyAlignment="1">
      <alignment horizontal="left" vertical="center" wrapText="1"/>
    </xf>
    <xf numFmtId="0" fontId="11" fillId="5" borderId="39" xfId="0" applyFont="1" applyFill="1" applyBorder="1" applyAlignment="1">
      <alignment horizontal="left" vertical="center" wrapText="1"/>
    </xf>
    <xf numFmtId="44" fontId="0" fillId="7" borderId="12" xfId="0" applyNumberFormat="1" applyFont="1" applyFill="1" applyBorder="1" applyAlignment="1">
      <alignment horizontal="center" vertical="center"/>
    </xf>
    <xf numFmtId="0" fontId="0" fillId="2" borderId="27" xfId="0" applyFont="1" applyFill="1" applyBorder="1" applyAlignment="1">
      <alignment horizontal="center" vertical="center" wrapText="1"/>
    </xf>
    <xf numFmtId="14" fontId="0" fillId="2" borderId="27" xfId="0" applyNumberFormat="1" applyFont="1" applyFill="1" applyBorder="1" applyAlignment="1">
      <alignment horizontal="center" vertical="center" wrapText="1"/>
    </xf>
    <xf numFmtId="14" fontId="0" fillId="2" borderId="26" xfId="0" applyNumberFormat="1" applyFont="1" applyFill="1" applyBorder="1" applyAlignment="1">
      <alignment horizontal="center" vertical="center" wrapText="1"/>
    </xf>
    <xf numFmtId="44" fontId="4" fillId="2" borderId="27" xfId="0" applyNumberFormat="1" applyFont="1" applyFill="1" applyBorder="1" applyAlignment="1">
      <alignment horizontal="center" vertical="center" wrapText="1"/>
    </xf>
    <xf numFmtId="44" fontId="4" fillId="2" borderId="26" xfId="0" applyNumberFormat="1" applyFont="1" applyFill="1" applyBorder="1" applyAlignment="1">
      <alignment horizontal="center" vertical="center" wrapText="1"/>
    </xf>
    <xf numFmtId="44" fontId="0" fillId="2" borderId="27" xfId="0" applyNumberFormat="1" applyFont="1" applyFill="1" applyBorder="1" applyAlignment="1">
      <alignment horizontal="center" vertical="center" wrapText="1"/>
    </xf>
    <xf numFmtId="44" fontId="0" fillId="2" borderId="26" xfId="0" applyNumberFormat="1" applyFont="1" applyFill="1" applyBorder="1" applyAlignment="1">
      <alignment horizontal="center" vertical="center" wrapText="1"/>
    </xf>
    <xf numFmtId="9" fontId="15" fillId="2" borderId="58" xfId="1" applyFont="1" applyFill="1" applyBorder="1" applyAlignment="1">
      <alignment horizontal="center" vertical="center" wrapText="1"/>
    </xf>
    <xf numFmtId="9" fontId="15" fillId="2" borderId="10" xfId="1" applyFont="1" applyFill="1" applyBorder="1" applyAlignment="1">
      <alignment horizontal="center" vertical="center" wrapText="1"/>
    </xf>
    <xf numFmtId="9" fontId="15" fillId="2" borderId="59" xfId="1" applyFont="1" applyFill="1" applyBorder="1" applyAlignment="1">
      <alignment horizontal="center" vertical="center" wrapText="1"/>
    </xf>
    <xf numFmtId="0" fontId="7" fillId="9" borderId="38" xfId="0" applyFont="1" applyFill="1" applyBorder="1" applyAlignment="1">
      <alignment horizontal="center" vertical="center" wrapText="1"/>
    </xf>
    <xf numFmtId="0" fontId="4" fillId="10" borderId="38" xfId="0" applyFont="1" applyFill="1" applyBorder="1"/>
    <xf numFmtId="9" fontId="17" fillId="2" borderId="25" xfId="0" applyNumberFormat="1" applyFont="1" applyFill="1" applyBorder="1" applyAlignment="1">
      <alignment horizontal="center" vertical="center" wrapText="1"/>
    </xf>
    <xf numFmtId="9" fontId="0" fillId="2" borderId="37" xfId="0" applyNumberFormat="1" applyFont="1" applyFill="1" applyBorder="1" applyAlignment="1">
      <alignment horizontal="center" vertical="center" wrapText="1"/>
    </xf>
    <xf numFmtId="9" fontId="0" fillId="2" borderId="22" xfId="0" applyNumberFormat="1" applyFont="1" applyFill="1" applyBorder="1" applyAlignment="1">
      <alignment horizontal="center" vertical="center" wrapText="1"/>
    </xf>
    <xf numFmtId="0" fontId="23" fillId="11" borderId="13" xfId="0" applyFont="1" applyFill="1" applyBorder="1" applyAlignment="1">
      <alignment horizontal="center" vertical="center" wrapText="1"/>
    </xf>
    <xf numFmtId="0" fontId="23" fillId="11" borderId="8" xfId="0" applyFont="1" applyFill="1" applyBorder="1" applyAlignment="1">
      <alignment horizontal="center" vertical="center" wrapText="1"/>
    </xf>
    <xf numFmtId="0" fontId="23" fillId="11" borderId="14" xfId="0" applyFont="1" applyFill="1" applyBorder="1" applyAlignment="1">
      <alignment horizontal="center" vertical="center" wrapText="1"/>
    </xf>
    <xf numFmtId="0" fontId="7" fillId="9" borderId="16" xfId="0" applyFont="1" applyFill="1" applyBorder="1" applyAlignment="1">
      <alignment horizontal="center" vertical="center" wrapText="1"/>
    </xf>
    <xf numFmtId="0" fontId="4" fillId="10" borderId="16" xfId="0" applyFont="1" applyFill="1" applyBorder="1"/>
    <xf numFmtId="0" fontId="11" fillId="5" borderId="5" xfId="0" applyFont="1" applyFill="1" applyBorder="1" applyAlignment="1">
      <alignment horizontal="center" vertical="center" wrapText="1"/>
    </xf>
    <xf numFmtId="0" fontId="4" fillId="4" borderId="6" xfId="0" applyFont="1" applyFill="1" applyBorder="1"/>
    <xf numFmtId="0" fontId="4" fillId="4" borderId="7" xfId="0" applyFont="1" applyFill="1" applyBorder="1"/>
    <xf numFmtId="0" fontId="4" fillId="4" borderId="16" xfId="0" applyFont="1" applyFill="1" applyBorder="1"/>
    <xf numFmtId="0" fontId="11" fillId="9" borderId="20" xfId="0" applyFont="1" applyFill="1" applyBorder="1" applyAlignment="1">
      <alignment horizontal="center" vertical="center" wrapText="1"/>
    </xf>
    <xf numFmtId="0" fontId="4" fillId="10" borderId="20" xfId="0" applyFont="1" applyFill="1" applyBorder="1"/>
    <xf numFmtId="0" fontId="3" fillId="9" borderId="16" xfId="0" applyFont="1" applyFill="1" applyBorder="1" applyAlignment="1">
      <alignment horizontal="center" vertical="center" wrapText="1"/>
    </xf>
    <xf numFmtId="9" fontId="9" fillId="6" borderId="13" xfId="0" applyNumberFormat="1" applyFont="1" applyFill="1" applyBorder="1" applyAlignment="1">
      <alignment horizontal="center" vertical="center" wrapText="1"/>
    </xf>
    <xf numFmtId="9" fontId="9" fillId="6" borderId="14" xfId="0" applyNumberFormat="1" applyFont="1" applyFill="1" applyBorder="1" applyAlignment="1">
      <alignment horizontal="center" vertical="center" wrapText="1"/>
    </xf>
    <xf numFmtId="165" fontId="3" fillId="12" borderId="16" xfId="0" applyNumberFormat="1" applyFont="1" applyFill="1" applyBorder="1" applyAlignment="1">
      <alignment horizontal="center" vertical="center" wrapText="1"/>
    </xf>
    <xf numFmtId="0" fontId="3" fillId="12" borderId="16" xfId="0" applyFont="1" applyFill="1" applyBorder="1" applyAlignment="1">
      <alignment horizontal="center" vertical="center" wrapText="1"/>
    </xf>
    <xf numFmtId="9" fontId="3" fillId="5" borderId="16" xfId="0" applyNumberFormat="1" applyFont="1" applyFill="1" applyBorder="1" applyAlignment="1">
      <alignment horizontal="center" vertical="center" wrapText="1"/>
    </xf>
    <xf numFmtId="0" fontId="6" fillId="3" borderId="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6" xfId="0" applyFont="1" applyFill="1" applyBorder="1" applyAlignment="1">
      <alignment horizontal="center" vertical="center"/>
    </xf>
    <xf numFmtId="0" fontId="10" fillId="3" borderId="17"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0" fillId="2" borderId="5" xfId="0" applyFont="1" applyFill="1" applyBorder="1" applyAlignment="1">
      <alignment horizontal="left" vertical="center" wrapText="1"/>
    </xf>
    <xf numFmtId="0" fontId="21" fillId="0" borderId="6" xfId="0" applyFont="1" applyBorder="1"/>
    <xf numFmtId="0" fontId="21" fillId="0" borderId="7" xfId="0" applyFont="1" applyBorder="1"/>
    <xf numFmtId="0" fontId="10" fillId="3" borderId="17" xfId="0" applyFont="1" applyFill="1" applyBorder="1" applyAlignment="1">
      <alignment horizontal="left" vertical="center" wrapText="1"/>
    </xf>
    <xf numFmtId="0" fontId="23" fillId="0" borderId="17" xfId="0" applyFont="1" applyBorder="1" applyAlignment="1">
      <alignment horizontal="left"/>
    </xf>
    <xf numFmtId="9" fontId="15" fillId="2" borderId="36" xfId="1" applyFont="1" applyFill="1" applyBorder="1" applyAlignment="1">
      <alignment horizontal="left" vertical="center" wrapText="1"/>
    </xf>
    <xf numFmtId="9" fontId="15" fillId="2" borderId="16" xfId="1" applyFont="1" applyFill="1" applyBorder="1" applyAlignment="1">
      <alignment horizontal="left" vertical="center" wrapText="1"/>
    </xf>
    <xf numFmtId="9" fontId="15" fillId="2" borderId="37" xfId="1" applyFont="1" applyFill="1" applyBorder="1" applyAlignment="1">
      <alignment horizontal="left" vertical="center" wrapText="1"/>
    </xf>
    <xf numFmtId="9" fontId="15" fillId="2" borderId="24" xfId="1" applyFont="1" applyFill="1" applyBorder="1" applyAlignment="1">
      <alignment horizontal="left" vertical="center" wrapText="1"/>
    </xf>
    <xf numFmtId="9" fontId="15" fillId="2" borderId="20" xfId="1" applyFont="1" applyFill="1" applyBorder="1" applyAlignment="1">
      <alignment horizontal="left" vertical="center" wrapText="1"/>
    </xf>
    <xf numFmtId="9" fontId="15" fillId="2" borderId="22" xfId="1" applyFont="1" applyFill="1" applyBorder="1" applyAlignment="1">
      <alignment horizontal="left" vertical="center" wrapText="1"/>
    </xf>
    <xf numFmtId="0" fontId="9" fillId="6" borderId="9" xfId="0" applyFont="1" applyFill="1" applyBorder="1" applyAlignment="1">
      <alignment horizontal="left" vertical="center" wrapText="1"/>
    </xf>
    <xf numFmtId="165" fontId="9" fillId="6" borderId="27" xfId="0" applyNumberFormat="1" applyFont="1" applyFill="1" applyBorder="1" applyAlignment="1">
      <alignment horizontal="center" vertical="center" wrapText="1"/>
    </xf>
    <xf numFmtId="165" fontId="9" fillId="6" borderId="54" xfId="0" applyNumberFormat="1" applyFont="1" applyFill="1" applyBorder="1" applyAlignment="1">
      <alignment horizontal="center" vertical="center" wrapText="1"/>
    </xf>
    <xf numFmtId="165" fontId="9" fillId="6" borderId="35" xfId="0" applyNumberFormat="1" applyFont="1" applyFill="1" applyBorder="1" applyAlignment="1">
      <alignment horizontal="center" vertical="center" wrapText="1"/>
    </xf>
    <xf numFmtId="165" fontId="9" fillId="6" borderId="27" xfId="0" applyNumberFormat="1" applyFont="1" applyFill="1" applyBorder="1" applyAlignment="1">
      <alignment horizontal="right" vertical="center" wrapText="1"/>
    </xf>
    <xf numFmtId="0" fontId="10" fillId="2" borderId="54" xfId="0" applyFont="1" applyFill="1" applyBorder="1" applyAlignment="1">
      <alignment horizontal="center" vertical="center" wrapText="1"/>
    </xf>
    <xf numFmtId="0" fontId="10" fillId="2" borderId="16" xfId="0" applyFont="1" applyFill="1" applyBorder="1" applyAlignment="1">
      <alignment horizontal="center" vertical="center" wrapText="1"/>
    </xf>
    <xf numFmtId="9" fontId="15" fillId="5" borderId="51" xfId="1" applyFont="1" applyFill="1" applyBorder="1" applyAlignment="1">
      <alignment horizontal="center" vertical="center" wrapText="1"/>
    </xf>
    <xf numFmtId="9" fontId="15" fillId="5" borderId="9" xfId="1" applyFont="1" applyFill="1" applyBorder="1" applyAlignment="1">
      <alignment horizontal="center" vertical="center" wrapText="1"/>
    </xf>
    <xf numFmtId="9" fontId="15" fillId="5" borderId="52" xfId="1" applyFont="1" applyFill="1" applyBorder="1" applyAlignment="1">
      <alignment horizontal="center" vertical="center" wrapText="1"/>
    </xf>
    <xf numFmtId="44" fontId="1" fillId="2" borderId="54" xfId="0" applyNumberFormat="1" applyFont="1" applyFill="1" applyBorder="1" applyAlignment="1">
      <alignment horizontal="center" vertical="center" wrapText="1"/>
    </xf>
    <xf numFmtId="0" fontId="10" fillId="2" borderId="24" xfId="0" applyFont="1" applyFill="1" applyBorder="1" applyAlignment="1">
      <alignment horizontal="right" vertical="center" wrapText="1"/>
    </xf>
    <xf numFmtId="9" fontId="27" fillId="2" borderId="42" xfId="1" applyNumberFormat="1" applyFont="1" applyFill="1" applyBorder="1" applyAlignment="1">
      <alignment horizontal="center" vertical="center" wrapText="1"/>
    </xf>
    <xf numFmtId="9" fontId="27" fillId="2" borderId="41" xfId="1" applyFont="1" applyFill="1" applyBorder="1" applyAlignment="1">
      <alignment horizontal="center" vertical="center" wrapText="1"/>
    </xf>
    <xf numFmtId="9" fontId="15" fillId="5" borderId="50" xfId="1" applyFont="1" applyFill="1" applyBorder="1" applyAlignment="1">
      <alignment horizontal="left" vertical="top" wrapText="1"/>
    </xf>
    <xf numFmtId="9" fontId="15" fillId="5" borderId="38" xfId="1" applyFont="1" applyFill="1" applyBorder="1" applyAlignment="1">
      <alignment horizontal="left" vertical="top" wrapText="1"/>
    </xf>
    <xf numFmtId="9" fontId="15" fillId="5" borderId="25" xfId="1" applyFont="1" applyFill="1" applyBorder="1" applyAlignment="1">
      <alignment horizontal="left" vertical="top" wrapText="1"/>
    </xf>
    <xf numFmtId="9" fontId="15" fillId="5" borderId="58" xfId="1" applyFont="1" applyFill="1" applyBorder="1" applyAlignment="1">
      <alignment horizontal="left" vertical="top" wrapText="1"/>
    </xf>
    <xf numFmtId="9" fontId="15" fillId="5" borderId="10" xfId="1" applyFont="1" applyFill="1" applyBorder="1" applyAlignment="1">
      <alignment horizontal="left" vertical="top" wrapText="1"/>
    </xf>
    <xf numFmtId="9" fontId="15" fillId="5" borderId="59" xfId="1" applyFont="1" applyFill="1" applyBorder="1" applyAlignment="1">
      <alignment horizontal="left" vertical="top" wrapText="1"/>
    </xf>
    <xf numFmtId="9" fontId="27" fillId="2" borderId="42" xfId="1" applyFont="1" applyFill="1" applyBorder="1" applyAlignment="1">
      <alignment horizontal="center" vertical="center" wrapText="1"/>
    </xf>
    <xf numFmtId="9" fontId="27" fillId="2" borderId="43" xfId="1" applyFont="1" applyFill="1" applyBorder="1" applyAlignment="1">
      <alignment horizontal="center" vertical="center" wrapText="1"/>
    </xf>
    <xf numFmtId="9" fontId="27" fillId="0" borderId="42" xfId="1" applyNumberFormat="1" applyFont="1" applyFill="1" applyBorder="1" applyAlignment="1">
      <alignment horizontal="center" vertical="center" wrapText="1"/>
    </xf>
    <xf numFmtId="9" fontId="27" fillId="0" borderId="41" xfId="1" applyFont="1" applyFill="1" applyBorder="1" applyAlignment="1">
      <alignment horizontal="center" vertical="center" wrapText="1"/>
    </xf>
    <xf numFmtId="0" fontId="2" fillId="0" borderId="17" xfId="0" applyFont="1" applyBorder="1" applyAlignment="1">
      <alignment horizontal="left" vertical="center" wrapText="1"/>
    </xf>
    <xf numFmtId="9" fontId="15" fillId="2" borderId="51" xfId="1" applyFont="1" applyFill="1" applyBorder="1" applyAlignment="1">
      <alignment horizontal="left" vertical="top" wrapText="1"/>
    </xf>
    <xf numFmtId="9" fontId="15" fillId="2" borderId="9" xfId="1" applyFont="1" applyFill="1" applyBorder="1" applyAlignment="1">
      <alignment horizontal="left" vertical="top" wrapText="1"/>
    </xf>
    <xf numFmtId="9" fontId="15" fillId="2" borderId="52" xfId="1" applyFont="1" applyFill="1" applyBorder="1" applyAlignment="1">
      <alignment horizontal="left" vertical="top" wrapText="1"/>
    </xf>
    <xf numFmtId="9" fontId="15" fillId="2" borderId="36" xfId="1" applyFont="1" applyFill="1" applyBorder="1" applyAlignment="1">
      <alignment horizontal="left" vertical="top" wrapText="1"/>
    </xf>
    <xf numFmtId="9" fontId="15" fillId="2" borderId="16" xfId="1" applyFont="1" applyFill="1" applyBorder="1" applyAlignment="1">
      <alignment horizontal="left" vertical="top" wrapText="1"/>
    </xf>
    <xf numFmtId="9" fontId="15" fillId="2" borderId="37" xfId="1" applyFont="1" applyFill="1" applyBorder="1" applyAlignment="1">
      <alignment horizontal="left" vertical="top" wrapText="1"/>
    </xf>
    <xf numFmtId="167" fontId="1" fillId="5" borderId="31" xfId="0" applyNumberFormat="1" applyFont="1" applyFill="1" applyBorder="1" applyAlignment="1">
      <alignment horizontal="center" vertical="center" wrapText="1"/>
    </xf>
    <xf numFmtId="167" fontId="1" fillId="5" borderId="55" xfId="0" applyNumberFormat="1" applyFont="1" applyFill="1" applyBorder="1" applyAlignment="1">
      <alignment horizontal="center" vertical="center" wrapText="1"/>
    </xf>
    <xf numFmtId="9" fontId="15" fillId="0" borderId="53" xfId="1" applyFont="1" applyFill="1" applyBorder="1" applyAlignment="1">
      <alignment horizontal="center" vertical="center" wrapText="1"/>
    </xf>
    <xf numFmtId="44" fontId="15" fillId="2" borderId="53" xfId="0" applyNumberFormat="1" applyFont="1" applyFill="1" applyBorder="1" applyAlignment="1">
      <alignment horizontal="center" vertical="center" wrapText="1"/>
    </xf>
    <xf numFmtId="0" fontId="30" fillId="0" borderId="53" xfId="0" applyFont="1" applyBorder="1" applyAlignment="1">
      <alignment horizontal="center" vertical="center" wrapText="1"/>
    </xf>
    <xf numFmtId="0" fontId="15" fillId="2" borderId="53" xfId="0" applyFont="1" applyFill="1" applyBorder="1" applyAlignment="1">
      <alignment horizontal="center" vertical="center" wrapText="1"/>
    </xf>
    <xf numFmtId="9" fontId="15" fillId="5" borderId="54" xfId="1" applyFont="1" applyFill="1" applyBorder="1" applyAlignment="1">
      <alignment horizontal="center" vertical="center" wrapText="1"/>
    </xf>
    <xf numFmtId="9" fontId="15" fillId="5" borderId="57" xfId="1" applyFont="1" applyFill="1" applyBorder="1" applyAlignment="1">
      <alignment horizontal="center" vertical="center" wrapText="1"/>
    </xf>
  </cellXfs>
  <cellStyles count="2">
    <cellStyle name="Normal" xfId="0" builtinId="0"/>
    <cellStyle name="Porcentaje" xfId="1" builtinId="5"/>
  </cellStyles>
  <dxfs count="12">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000000"/>
      </font>
      <fill>
        <patternFill patternType="solid">
          <fgColor rgb="FFF3F3F3"/>
          <bgColor rgb="FFF3F3F3"/>
        </patternFill>
      </fill>
      <border>
        <right style="thin">
          <color rgb="FFFFFFFF"/>
        </right>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FFFFFF"/>
      </font>
      <fill>
        <patternFill patternType="solid">
          <fgColor rgb="FF666666"/>
          <bgColor rgb="FF666666"/>
        </patternFill>
      </fill>
      <border>
        <bottom style="thin">
          <color rgb="FFFFFFFF"/>
        </bottom>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color rgb="FF000000"/>
      </font>
      <fill>
        <patternFill patternType="solid">
          <fgColor rgb="FFD9D9D9"/>
          <bgColor rgb="FFD9D9D9"/>
        </patternFill>
      </fill>
      <border>
        <top style="thin">
          <color rgb="FFFFFFFF"/>
        </top>
      </border>
    </dxf>
    <dxf>
      <font>
        <b/>
        <color rgb="FF000000"/>
      </font>
      <fill>
        <patternFill patternType="solid">
          <fgColor rgb="FFD9D9D9"/>
          <bgColor rgb="FFD9D9D9"/>
        </patternFill>
      </fill>
      <border>
        <top style="double">
          <color rgb="FF000000"/>
        </top>
      </border>
    </dxf>
    <dxf>
      <font>
        <color rgb="FFFFFFFF"/>
      </font>
      <fill>
        <patternFill patternType="solid">
          <fgColor rgb="FF666666"/>
          <bgColor rgb="FF666666"/>
        </patternFill>
      </fill>
      <border>
        <bottom style="thin">
          <color rgb="FFFFFFFF"/>
        </bottom>
      </border>
    </dxf>
    <dxf>
      <font>
        <color rgb="FF000000"/>
      </font>
      <fill>
        <patternFill patternType="solid">
          <fgColor rgb="FFFFFFFF"/>
          <bgColor rgb="FFFFFFFF"/>
        </patternFill>
      </fill>
    </dxf>
  </dxfs>
  <tableStyles count="1">
    <tableStyle name="Google Sheets Pivot Table Style" table="0" count="12">
      <tableStyleElement type="wholeTable" dxfId="11"/>
      <tableStyleElement type="headerRow" dxfId="10"/>
      <tableStyleElement type="totalRow" dxfId="9"/>
      <tableStyleElement type="firstSubtotalRow" dxfId="8"/>
      <tableStyleElement type="secondSubtotalRow" dxfId="7"/>
      <tableStyleElement type="thirdSubtotalRow" dxfId="6"/>
      <tableStyleElement type="firstColumnSubheading" dxfId="5"/>
      <tableStyleElement type="secondColumnSubheading" dxfId="4"/>
      <tableStyleElement type="thirdColumnSubheading" dxfId="3"/>
      <tableStyleElement type="firstRowSubheading" dxfId="2"/>
      <tableStyleElement type="secondRowSubheading" dxfId="1"/>
      <tableStyleElement type="thirdRowSubheading"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421822</xdr:colOff>
      <xdr:row>1</xdr:row>
      <xdr:rowOff>126547</xdr:rowOff>
    </xdr:from>
    <xdr:ext cx="1114425" cy="1066800"/>
    <xdr:pic>
      <xdr:nvPicPr>
        <xdr:cNvPr id="2" name="image1.png">
          <a:extLst>
            <a:ext uri="{FF2B5EF4-FFF2-40B4-BE49-F238E27FC236}">
              <a16:creationId xmlns:a16="http://schemas.microsoft.com/office/drawing/2014/main" xmlns="" id="{00000000-0008-0000-0400-000002000000}"/>
            </a:ext>
          </a:extLst>
        </xdr:cNvPr>
        <xdr:cNvPicPr preferRelativeResize="0"/>
      </xdr:nvPicPr>
      <xdr:blipFill>
        <a:blip xmlns:r="http://schemas.openxmlformats.org/officeDocument/2006/relationships" r:embed="rId1" cstate="print"/>
        <a:stretch>
          <a:fillRect/>
        </a:stretch>
      </xdr:blipFill>
      <xdr:spPr>
        <a:xfrm>
          <a:off x="530679" y="289833"/>
          <a:ext cx="1114425" cy="1066800"/>
        </a:xfrm>
        <a:prstGeom prst="rect">
          <a:avLst/>
        </a:prstGeom>
        <a:noFill/>
      </xdr:spPr>
    </xdr:pic>
    <xdr:clientData fLocksWithSheet="0"/>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44"/>
  <sheetViews>
    <sheetView tabSelected="1" topLeftCell="E3" zoomScale="55" zoomScaleNormal="55" workbookViewId="0">
      <selection activeCell="P70" sqref="P70:R71"/>
    </sheetView>
  </sheetViews>
  <sheetFormatPr baseColWidth="10" defaultColWidth="14.42578125" defaultRowHeight="15" customHeight="1" x14ac:dyDescent="0.2"/>
  <cols>
    <col min="1" max="1" width="1.5703125" style="20" customWidth="1"/>
    <col min="2" max="2" width="38.85546875" style="20" customWidth="1"/>
    <col min="3" max="3" width="13.85546875" style="20" customWidth="1"/>
    <col min="4" max="4" width="68.5703125" style="20" customWidth="1"/>
    <col min="5" max="5" width="22.28515625" style="20" customWidth="1"/>
    <col min="6" max="6" width="18.7109375" style="20" customWidth="1"/>
    <col min="7" max="7" width="22.42578125" style="20" customWidth="1"/>
    <col min="8" max="8" width="29.5703125" style="20" customWidth="1"/>
    <col min="9" max="10" width="15.85546875" style="20" customWidth="1"/>
    <col min="11" max="12" width="15.85546875" style="22" customWidth="1"/>
    <col min="13" max="14" width="15.85546875" style="20" customWidth="1"/>
    <col min="15" max="15" width="15.85546875" style="44" customWidth="1"/>
    <col min="16" max="16" width="20.7109375" style="22" customWidth="1"/>
    <col min="17" max="17" width="30.7109375" style="20" customWidth="1"/>
    <col min="18" max="18" width="19.85546875" style="20" customWidth="1"/>
    <col min="19" max="19" width="27.5703125" style="20" customWidth="1"/>
    <col min="20" max="20" width="21" style="20" customWidth="1"/>
    <col min="21" max="21" width="13.5703125" style="20" customWidth="1"/>
    <col min="22" max="22" width="26.5703125" style="20" customWidth="1"/>
    <col min="23" max="23" width="2.7109375" style="20" customWidth="1"/>
    <col min="24" max="24" width="10.7109375" style="20" customWidth="1"/>
    <col min="25" max="16384" width="14.42578125" style="20"/>
  </cols>
  <sheetData>
    <row r="1" spans="1:36" ht="12.75" customHeight="1" thickBot="1" x14ac:dyDescent="0.25">
      <c r="A1" s="1" t="s">
        <v>5</v>
      </c>
      <c r="B1" s="1" t="s">
        <v>5</v>
      </c>
      <c r="C1" s="1" t="s">
        <v>5</v>
      </c>
      <c r="D1" s="1" t="s">
        <v>5</v>
      </c>
      <c r="E1" s="1" t="s">
        <v>5</v>
      </c>
      <c r="F1" s="1" t="s">
        <v>5</v>
      </c>
      <c r="G1" s="1" t="s">
        <v>5</v>
      </c>
      <c r="H1" s="1" t="s">
        <v>5</v>
      </c>
      <c r="I1" s="27"/>
      <c r="J1" s="2" t="s">
        <v>5</v>
      </c>
      <c r="K1" s="31"/>
      <c r="L1" s="31"/>
      <c r="M1" s="31"/>
      <c r="N1" s="2" t="s">
        <v>5</v>
      </c>
      <c r="O1" s="31"/>
      <c r="P1" s="31"/>
      <c r="Q1" s="1" t="s">
        <v>5</v>
      </c>
      <c r="R1" s="1" t="s">
        <v>5</v>
      </c>
      <c r="S1" s="1" t="s">
        <v>5</v>
      </c>
      <c r="T1" s="1" t="s">
        <v>5</v>
      </c>
      <c r="U1" s="1" t="s">
        <v>5</v>
      </c>
      <c r="V1" s="1" t="s">
        <v>5</v>
      </c>
      <c r="W1" s="1" t="s">
        <v>5</v>
      </c>
      <c r="X1" s="3" t="s">
        <v>5</v>
      </c>
    </row>
    <row r="2" spans="1:36" ht="33.75" customHeight="1" x14ac:dyDescent="0.2">
      <c r="A2" s="4"/>
      <c r="B2" s="10"/>
      <c r="C2" s="10"/>
      <c r="D2" s="342" t="s">
        <v>34</v>
      </c>
      <c r="E2" s="342"/>
      <c r="F2" s="342"/>
      <c r="G2" s="342"/>
      <c r="H2" s="342"/>
      <c r="I2" s="342"/>
      <c r="J2" s="342"/>
      <c r="K2" s="342"/>
      <c r="L2" s="342"/>
      <c r="M2" s="342"/>
      <c r="N2" s="342"/>
      <c r="O2" s="342"/>
      <c r="P2" s="342"/>
      <c r="Q2" s="38" t="s">
        <v>0</v>
      </c>
      <c r="R2" s="39" t="s">
        <v>162</v>
      </c>
      <c r="S2" s="4"/>
      <c r="T2" s="45"/>
      <c r="U2" s="45"/>
      <c r="V2" s="45"/>
      <c r="W2" s="45"/>
      <c r="X2" s="46"/>
      <c r="Y2" s="47"/>
      <c r="Z2" s="47"/>
      <c r="AA2" s="47"/>
      <c r="AB2" s="47"/>
      <c r="AC2" s="47"/>
      <c r="AD2" s="47"/>
      <c r="AE2" s="47"/>
      <c r="AF2" s="47"/>
      <c r="AG2" s="47"/>
      <c r="AH2" s="47"/>
      <c r="AI2" s="47"/>
      <c r="AJ2" s="47"/>
    </row>
    <row r="3" spans="1:36" ht="33.75" customHeight="1" x14ac:dyDescent="0.2">
      <c r="A3" s="4"/>
      <c r="B3" s="11"/>
      <c r="C3" s="11"/>
      <c r="D3" s="343"/>
      <c r="E3" s="343"/>
      <c r="F3" s="343"/>
      <c r="G3" s="343"/>
      <c r="H3" s="343"/>
      <c r="I3" s="343"/>
      <c r="J3" s="343"/>
      <c r="K3" s="343"/>
      <c r="L3" s="343"/>
      <c r="M3" s="343"/>
      <c r="N3" s="343"/>
      <c r="O3" s="343"/>
      <c r="P3" s="343"/>
      <c r="Q3" s="40" t="s">
        <v>1</v>
      </c>
      <c r="R3" s="41">
        <v>8</v>
      </c>
      <c r="S3" s="4"/>
      <c r="T3" s="45"/>
      <c r="U3" s="45"/>
      <c r="V3" s="48"/>
      <c r="W3" s="48"/>
      <c r="X3" s="46"/>
      <c r="Y3" s="47"/>
      <c r="Z3" s="47"/>
      <c r="AA3" s="47"/>
      <c r="AB3" s="47"/>
      <c r="AC3" s="47"/>
      <c r="AD3" s="47"/>
      <c r="AE3" s="47"/>
      <c r="AF3" s="47"/>
      <c r="AG3" s="47"/>
      <c r="AH3" s="47"/>
      <c r="AI3" s="47"/>
      <c r="AJ3" s="47"/>
    </row>
    <row r="4" spans="1:36" ht="33.75" customHeight="1" thickBot="1" x14ac:dyDescent="0.25">
      <c r="A4" s="4"/>
      <c r="B4" s="12"/>
      <c r="C4" s="12"/>
      <c r="D4" s="341" t="s">
        <v>48</v>
      </c>
      <c r="E4" s="341"/>
      <c r="F4" s="341"/>
      <c r="G4" s="341"/>
      <c r="H4" s="341"/>
      <c r="I4" s="341"/>
      <c r="J4" s="341"/>
      <c r="K4" s="341"/>
      <c r="L4" s="341"/>
      <c r="M4" s="341"/>
      <c r="N4" s="341"/>
      <c r="O4" s="341"/>
      <c r="P4" s="341"/>
      <c r="Q4" s="42" t="s">
        <v>2</v>
      </c>
      <c r="R4" s="43">
        <v>43878</v>
      </c>
      <c r="S4" s="4"/>
      <c r="T4" s="45"/>
      <c r="U4" s="45"/>
      <c r="V4" s="45"/>
      <c r="W4" s="45"/>
      <c r="X4" s="45"/>
      <c r="Y4" s="47"/>
      <c r="Z4" s="47"/>
      <c r="AA4" s="47"/>
      <c r="AB4" s="47"/>
      <c r="AC4" s="47"/>
      <c r="AD4" s="47"/>
      <c r="AE4" s="47"/>
      <c r="AF4" s="47"/>
      <c r="AG4" s="47"/>
      <c r="AH4" s="47"/>
      <c r="AI4" s="47"/>
      <c r="AJ4" s="47"/>
    </row>
    <row r="5" spans="1:36" ht="9" customHeight="1" x14ac:dyDescent="0.2">
      <c r="A5" s="4"/>
      <c r="B5" s="5"/>
      <c r="C5" s="5"/>
      <c r="D5" s="5"/>
      <c r="E5" s="6"/>
      <c r="F5" s="6"/>
      <c r="G5" s="6"/>
      <c r="H5" s="6"/>
      <c r="I5" s="28"/>
      <c r="J5" s="6"/>
      <c r="K5" s="28"/>
      <c r="L5" s="28"/>
      <c r="M5" s="28"/>
      <c r="N5" s="6"/>
      <c r="O5" s="28"/>
      <c r="P5" s="28"/>
      <c r="Q5" s="36"/>
      <c r="R5" s="36"/>
      <c r="S5" s="4"/>
      <c r="T5" s="45"/>
      <c r="U5" s="45"/>
      <c r="V5" s="45"/>
      <c r="W5" s="45"/>
      <c r="X5" s="45"/>
      <c r="Y5" s="49"/>
      <c r="Z5" s="46"/>
      <c r="AA5" s="47"/>
      <c r="AB5" s="47"/>
      <c r="AC5" s="47"/>
      <c r="AD5" s="47"/>
      <c r="AE5" s="47"/>
      <c r="AF5" s="47"/>
      <c r="AG5" s="47"/>
      <c r="AH5" s="47"/>
      <c r="AI5" s="47"/>
      <c r="AJ5" s="47"/>
    </row>
    <row r="6" spans="1:36" ht="18" customHeight="1" x14ac:dyDescent="0.3">
      <c r="A6" s="4"/>
      <c r="B6" s="346" t="s">
        <v>15</v>
      </c>
      <c r="C6" s="347"/>
      <c r="D6" s="347"/>
      <c r="E6" s="347"/>
      <c r="F6" s="347"/>
      <c r="G6" s="347"/>
      <c r="H6" s="348"/>
      <c r="I6" s="21"/>
      <c r="J6" s="7"/>
      <c r="K6" s="24"/>
      <c r="L6" s="24"/>
      <c r="M6" s="24"/>
      <c r="N6" s="7"/>
      <c r="O6" s="24"/>
      <c r="P6" s="24"/>
      <c r="Q6" s="36"/>
      <c r="R6" s="36"/>
      <c r="S6" s="4"/>
      <c r="T6" s="45"/>
      <c r="U6" s="45"/>
      <c r="V6" s="45"/>
      <c r="W6" s="45"/>
      <c r="X6" s="45"/>
      <c r="Y6" s="49"/>
      <c r="Z6" s="46"/>
      <c r="AA6" s="47"/>
      <c r="AB6" s="47"/>
      <c r="AC6" s="47"/>
      <c r="AD6" s="47"/>
      <c r="AE6" s="47"/>
      <c r="AF6" s="47"/>
      <c r="AG6" s="47"/>
      <c r="AH6" s="47"/>
      <c r="AI6" s="47"/>
      <c r="AJ6" s="47"/>
    </row>
    <row r="7" spans="1:36" ht="9.75" customHeight="1" x14ac:dyDescent="0.2">
      <c r="A7" s="4"/>
      <c r="B7" s="85"/>
      <c r="C7" s="24"/>
      <c r="D7" s="25"/>
      <c r="E7" s="25"/>
      <c r="F7" s="25"/>
      <c r="G7" s="25"/>
      <c r="H7" s="25"/>
      <c r="I7" s="25"/>
      <c r="J7" s="24"/>
      <c r="K7" s="24"/>
      <c r="L7" s="24"/>
      <c r="M7" s="24"/>
      <c r="N7" s="24"/>
      <c r="O7" s="24"/>
      <c r="P7" s="24"/>
      <c r="Q7" s="4"/>
      <c r="R7" s="4"/>
      <c r="S7" s="4"/>
      <c r="T7" s="45"/>
      <c r="U7" s="45"/>
      <c r="V7" s="45"/>
      <c r="W7" s="45"/>
      <c r="X7" s="45"/>
      <c r="Y7" s="49"/>
      <c r="Z7" s="46"/>
      <c r="AA7" s="47"/>
      <c r="AB7" s="47"/>
      <c r="AC7" s="47"/>
      <c r="AD7" s="47"/>
      <c r="AE7" s="47"/>
      <c r="AF7" s="47"/>
      <c r="AG7" s="47"/>
      <c r="AH7" s="47"/>
      <c r="AI7" s="47"/>
      <c r="AJ7" s="47"/>
    </row>
    <row r="8" spans="1:36" ht="39" customHeight="1" x14ac:dyDescent="0.25">
      <c r="A8" s="4"/>
      <c r="B8" s="349" t="s">
        <v>18</v>
      </c>
      <c r="C8" s="350"/>
      <c r="D8" s="345" t="s">
        <v>177</v>
      </c>
      <c r="E8" s="345"/>
      <c r="F8" s="345"/>
      <c r="G8" s="345"/>
      <c r="H8" s="345"/>
      <c r="I8" s="345"/>
      <c r="J8" s="344" t="s">
        <v>35</v>
      </c>
      <c r="K8" s="344"/>
      <c r="L8" s="344"/>
      <c r="M8" s="285" t="s">
        <v>60</v>
      </c>
      <c r="N8" s="285"/>
      <c r="O8" s="285"/>
      <c r="P8" s="285"/>
      <c r="Q8" s="285"/>
      <c r="R8" s="285"/>
      <c r="S8" s="4"/>
      <c r="T8" s="45"/>
      <c r="U8" s="45"/>
      <c r="V8" s="45"/>
      <c r="W8" s="45"/>
      <c r="X8" s="45"/>
      <c r="Y8" s="49"/>
      <c r="Z8" s="46"/>
      <c r="AA8" s="47"/>
      <c r="AB8" s="47"/>
      <c r="AC8" s="47"/>
      <c r="AD8" s="47"/>
      <c r="AE8" s="47"/>
      <c r="AF8" s="47"/>
      <c r="AG8" s="47"/>
      <c r="AH8" s="47"/>
      <c r="AI8" s="47"/>
      <c r="AJ8" s="47"/>
    </row>
    <row r="9" spans="1:36" ht="39" customHeight="1" x14ac:dyDescent="0.2">
      <c r="A9" s="23"/>
      <c r="B9" s="26" t="s">
        <v>27</v>
      </c>
      <c r="C9" s="345" t="s">
        <v>59</v>
      </c>
      <c r="D9" s="345"/>
      <c r="E9" s="345"/>
      <c r="F9" s="345"/>
      <c r="G9" s="344" t="s">
        <v>20</v>
      </c>
      <c r="H9" s="344"/>
      <c r="I9" s="285" t="s">
        <v>130</v>
      </c>
      <c r="J9" s="285"/>
      <c r="K9" s="285"/>
      <c r="L9" s="285"/>
      <c r="M9" s="344" t="s">
        <v>28</v>
      </c>
      <c r="N9" s="344"/>
      <c r="O9" s="93"/>
      <c r="P9" s="285" t="s">
        <v>49</v>
      </c>
      <c r="Q9" s="285"/>
      <c r="R9" s="285"/>
      <c r="S9" s="4"/>
      <c r="T9" s="45"/>
      <c r="U9" s="45"/>
      <c r="V9" s="45"/>
      <c r="W9" s="45"/>
      <c r="X9" s="45"/>
      <c r="Y9" s="49"/>
      <c r="Z9" s="46"/>
      <c r="AA9" s="47"/>
      <c r="AB9" s="47"/>
      <c r="AC9" s="47"/>
      <c r="AD9" s="47"/>
      <c r="AE9" s="47"/>
      <c r="AF9" s="47"/>
      <c r="AG9" s="47"/>
      <c r="AH9" s="47"/>
      <c r="AI9" s="47"/>
      <c r="AJ9" s="47"/>
    </row>
    <row r="10" spans="1:36" ht="90" customHeight="1" x14ac:dyDescent="0.2">
      <c r="B10" s="152" t="s">
        <v>161</v>
      </c>
      <c r="C10" s="381" t="s">
        <v>160</v>
      </c>
      <c r="D10" s="381"/>
      <c r="E10" s="381"/>
      <c r="F10" s="381"/>
      <c r="G10" s="381"/>
      <c r="H10" s="381"/>
      <c r="I10" s="381"/>
      <c r="J10" s="381"/>
      <c r="K10" s="381"/>
      <c r="L10" s="381"/>
      <c r="M10" s="381"/>
      <c r="N10" s="381"/>
      <c r="O10" s="381"/>
      <c r="P10" s="381"/>
      <c r="Q10" s="381"/>
      <c r="R10" s="381"/>
    </row>
    <row r="11" spans="1:36" ht="38.25" customHeight="1" x14ac:dyDescent="0.25">
      <c r="A11" s="23"/>
      <c r="B11" s="94" t="s">
        <v>29</v>
      </c>
      <c r="C11" s="26"/>
      <c r="D11" s="298" t="s">
        <v>131</v>
      </c>
      <c r="E11" s="298"/>
      <c r="F11" s="298"/>
      <c r="G11" s="298"/>
      <c r="H11" s="344" t="s">
        <v>16</v>
      </c>
      <c r="I11" s="344"/>
      <c r="J11" s="298" t="s">
        <v>106</v>
      </c>
      <c r="K11" s="298"/>
      <c r="L11" s="298"/>
      <c r="M11" s="344" t="s">
        <v>19</v>
      </c>
      <c r="N11" s="344"/>
      <c r="O11" s="344"/>
      <c r="P11" s="344"/>
      <c r="Q11" s="301">
        <v>44196</v>
      </c>
      <c r="R11" s="298"/>
      <c r="S11" s="4"/>
      <c r="T11" s="45"/>
      <c r="U11" s="45"/>
      <c r="V11" s="45"/>
      <c r="W11" s="45"/>
      <c r="X11" s="45"/>
      <c r="Y11" s="49"/>
      <c r="Z11" s="46"/>
      <c r="AA11" s="47"/>
      <c r="AB11" s="47"/>
      <c r="AC11" s="47"/>
      <c r="AD11" s="47"/>
      <c r="AE11" s="47"/>
      <c r="AF11" s="47"/>
      <c r="AG11" s="47"/>
      <c r="AH11" s="47"/>
      <c r="AI11" s="47"/>
      <c r="AJ11" s="47"/>
    </row>
    <row r="12" spans="1:36" s="44" customFormat="1" ht="38.25" customHeight="1" x14ac:dyDescent="0.2">
      <c r="A12" s="23"/>
      <c r="B12" s="306" t="s">
        <v>50</v>
      </c>
      <c r="C12" s="306"/>
      <c r="D12" s="306"/>
      <c r="E12" s="306"/>
      <c r="F12" s="306"/>
      <c r="G12" s="306"/>
      <c r="H12" s="306"/>
      <c r="I12" s="306"/>
      <c r="J12" s="306"/>
      <c r="K12" s="306"/>
      <c r="L12" s="306"/>
      <c r="M12" s="306"/>
      <c r="N12" s="306"/>
      <c r="O12" s="306"/>
      <c r="P12" s="306"/>
      <c r="Q12" s="306"/>
      <c r="R12" s="306"/>
      <c r="S12" s="23"/>
      <c r="T12" s="84"/>
      <c r="U12" s="84"/>
      <c r="V12" s="84"/>
      <c r="W12" s="84"/>
      <c r="X12" s="84"/>
      <c r="Y12" s="49"/>
      <c r="Z12" s="46"/>
      <c r="AA12" s="47"/>
      <c r="AB12" s="47"/>
      <c r="AC12" s="47"/>
      <c r="AD12" s="47"/>
      <c r="AE12" s="47"/>
      <c r="AF12" s="47"/>
      <c r="AG12" s="47"/>
      <c r="AH12" s="47"/>
      <c r="AI12" s="47"/>
      <c r="AJ12" s="47"/>
    </row>
    <row r="13" spans="1:36" ht="38.25" customHeight="1" x14ac:dyDescent="0.2">
      <c r="A13" s="1"/>
      <c r="B13" s="88" t="s">
        <v>36</v>
      </c>
      <c r="C13" s="192" t="s">
        <v>100</v>
      </c>
      <c r="D13" s="193"/>
      <c r="E13" s="193"/>
      <c r="F13" s="193"/>
      <c r="G13" s="193"/>
      <c r="H13" s="193"/>
      <c r="I13" s="193"/>
      <c r="J13" s="193"/>
      <c r="K13" s="193"/>
      <c r="L13" s="194" t="s">
        <v>10</v>
      </c>
      <c r="M13" s="194"/>
      <c r="N13" s="195">
        <v>0.2</v>
      </c>
      <c r="O13" s="196"/>
      <c r="P13" s="197" t="s">
        <v>37</v>
      </c>
      <c r="Q13" s="197"/>
      <c r="R13" s="86">
        <f>N24*N13</f>
        <v>0.28333333333333333</v>
      </c>
      <c r="S13" s="13"/>
      <c r="T13" s="50"/>
      <c r="U13" s="50"/>
      <c r="V13" s="50"/>
      <c r="W13" s="51"/>
      <c r="X13" s="52"/>
      <c r="Y13" s="47"/>
      <c r="Z13" s="47"/>
      <c r="AA13" s="47"/>
      <c r="AB13" s="47"/>
      <c r="AC13" s="47"/>
      <c r="AD13" s="47"/>
      <c r="AE13" s="47"/>
      <c r="AF13" s="47"/>
      <c r="AG13" s="47"/>
      <c r="AH13" s="47"/>
      <c r="AI13" s="47"/>
      <c r="AJ13" s="47"/>
    </row>
    <row r="14" spans="1:36" ht="45" customHeight="1" x14ac:dyDescent="0.2">
      <c r="A14" s="1"/>
      <c r="B14" s="187" t="s">
        <v>6</v>
      </c>
      <c r="C14" s="189" t="s">
        <v>32</v>
      </c>
      <c r="D14" s="189" t="s">
        <v>135</v>
      </c>
      <c r="E14" s="189" t="s">
        <v>7</v>
      </c>
      <c r="F14" s="189" t="s">
        <v>8</v>
      </c>
      <c r="G14" s="189" t="s">
        <v>3</v>
      </c>
      <c r="H14" s="189" t="s">
        <v>4</v>
      </c>
      <c r="I14" s="286" t="s">
        <v>30</v>
      </c>
      <c r="J14" s="287"/>
      <c r="K14" s="287"/>
      <c r="L14" s="287"/>
      <c r="M14" s="287"/>
      <c r="N14" s="287"/>
      <c r="O14" s="288"/>
      <c r="P14" s="270" t="s">
        <v>31</v>
      </c>
      <c r="Q14" s="271"/>
      <c r="R14" s="187"/>
      <c r="S14" s="8"/>
      <c r="T14" s="53"/>
      <c r="U14" s="54"/>
      <c r="V14" s="53"/>
      <c r="W14" s="51"/>
      <c r="X14" s="51"/>
      <c r="Y14" s="47"/>
      <c r="Z14" s="47"/>
      <c r="AA14" s="47"/>
      <c r="AB14" s="47"/>
      <c r="AC14" s="47"/>
      <c r="AD14" s="47"/>
      <c r="AE14" s="47"/>
      <c r="AF14" s="47"/>
      <c r="AG14" s="47"/>
      <c r="AH14" s="47"/>
      <c r="AI14" s="47"/>
      <c r="AJ14" s="47"/>
    </row>
    <row r="15" spans="1:36" s="22" customFormat="1" ht="21" customHeight="1" x14ac:dyDescent="0.2">
      <c r="A15" s="27"/>
      <c r="B15" s="188"/>
      <c r="C15" s="190"/>
      <c r="D15" s="190"/>
      <c r="E15" s="190"/>
      <c r="F15" s="190"/>
      <c r="G15" s="190"/>
      <c r="H15" s="190"/>
      <c r="I15" s="91" t="s">
        <v>33</v>
      </c>
      <c r="J15" s="89" t="s">
        <v>23</v>
      </c>
      <c r="K15" s="89" t="s">
        <v>24</v>
      </c>
      <c r="L15" s="89" t="s">
        <v>25</v>
      </c>
      <c r="M15" s="89" t="s">
        <v>26</v>
      </c>
      <c r="N15" s="89" t="s">
        <v>17</v>
      </c>
      <c r="O15" s="90" t="s">
        <v>52</v>
      </c>
      <c r="P15" s="272"/>
      <c r="Q15" s="273"/>
      <c r="R15" s="274"/>
      <c r="S15" s="34"/>
      <c r="T15" s="55"/>
      <c r="U15" s="55"/>
      <c r="V15" s="55"/>
      <c r="W15" s="56"/>
      <c r="X15" s="52"/>
      <c r="Y15" s="47"/>
      <c r="Z15" s="47"/>
      <c r="AA15" s="47"/>
      <c r="AB15" s="47"/>
      <c r="AC15" s="47"/>
      <c r="AD15" s="47"/>
      <c r="AE15" s="47"/>
      <c r="AF15" s="47"/>
      <c r="AG15" s="47"/>
      <c r="AH15" s="47"/>
      <c r="AI15" s="47"/>
      <c r="AJ15" s="47"/>
    </row>
    <row r="16" spans="1:36" ht="84" customHeight="1" x14ac:dyDescent="0.2">
      <c r="A16" s="164"/>
      <c r="B16" s="255" t="s">
        <v>103</v>
      </c>
      <c r="C16" s="299" t="s">
        <v>51</v>
      </c>
      <c r="D16" s="175" t="s">
        <v>73</v>
      </c>
      <c r="E16" s="167">
        <v>43831</v>
      </c>
      <c r="F16" s="167">
        <v>44196</v>
      </c>
      <c r="G16" s="283" t="s">
        <v>132</v>
      </c>
      <c r="H16" s="171" t="s">
        <v>63</v>
      </c>
      <c r="I16" s="147" t="s">
        <v>21</v>
      </c>
      <c r="J16" s="147">
        <v>3</v>
      </c>
      <c r="K16" s="147">
        <v>3</v>
      </c>
      <c r="L16" s="147">
        <v>3</v>
      </c>
      <c r="M16" s="147">
        <v>3</v>
      </c>
      <c r="N16" s="147">
        <f>J16+K16+L16+M16</f>
        <v>12</v>
      </c>
      <c r="O16" s="212">
        <f>N17/N16</f>
        <v>1</v>
      </c>
      <c r="P16" s="209" t="s">
        <v>190</v>
      </c>
      <c r="Q16" s="210"/>
      <c r="R16" s="211"/>
      <c r="S16" s="15"/>
      <c r="T16" s="308"/>
      <c r="U16" s="57"/>
      <c r="V16" s="51"/>
      <c r="W16" s="51"/>
      <c r="X16" s="52"/>
      <c r="Y16" s="47"/>
      <c r="Z16" s="47"/>
      <c r="AA16" s="47"/>
      <c r="AB16" s="47"/>
      <c r="AC16" s="47"/>
      <c r="AD16" s="47"/>
      <c r="AE16" s="47"/>
      <c r="AF16" s="47"/>
      <c r="AG16" s="47"/>
      <c r="AH16" s="47"/>
      <c r="AI16" s="47"/>
      <c r="AJ16" s="47"/>
    </row>
    <row r="17" spans="1:36" s="22" customFormat="1" ht="68.25" customHeight="1" x14ac:dyDescent="0.2">
      <c r="A17" s="164"/>
      <c r="B17" s="256"/>
      <c r="C17" s="300"/>
      <c r="D17" s="176"/>
      <c r="E17" s="168"/>
      <c r="F17" s="168"/>
      <c r="G17" s="169"/>
      <c r="H17" s="284"/>
      <c r="I17" s="108" t="s">
        <v>22</v>
      </c>
      <c r="J17" s="147">
        <v>3</v>
      </c>
      <c r="K17" s="147">
        <v>3</v>
      </c>
      <c r="L17" s="108">
        <v>3</v>
      </c>
      <c r="M17" s="147">
        <v>3</v>
      </c>
      <c r="N17" s="147">
        <f>J17+K17+L17+M17</f>
        <v>12</v>
      </c>
      <c r="O17" s="213"/>
      <c r="P17" s="245"/>
      <c r="Q17" s="246"/>
      <c r="R17" s="247"/>
      <c r="S17" s="33"/>
      <c r="T17" s="165"/>
      <c r="U17" s="58"/>
      <c r="V17" s="56"/>
      <c r="W17" s="56"/>
      <c r="X17" s="52"/>
      <c r="Y17" s="47"/>
      <c r="Z17" s="47"/>
      <c r="AA17" s="47"/>
      <c r="AB17" s="47"/>
      <c r="AC17" s="47"/>
      <c r="AD17" s="47"/>
      <c r="AE17" s="47"/>
      <c r="AF17" s="47"/>
      <c r="AG17" s="47"/>
      <c r="AH17" s="47"/>
      <c r="AI17" s="47"/>
      <c r="AJ17" s="47"/>
    </row>
    <row r="18" spans="1:36" s="22" customFormat="1" ht="48.75" customHeight="1" x14ac:dyDescent="0.2">
      <c r="A18" s="164"/>
      <c r="B18" s="256"/>
      <c r="C18" s="299" t="s">
        <v>53</v>
      </c>
      <c r="D18" s="296" t="s">
        <v>74</v>
      </c>
      <c r="E18" s="167">
        <v>43831</v>
      </c>
      <c r="F18" s="167">
        <v>44196</v>
      </c>
      <c r="G18" s="169"/>
      <c r="H18" s="171" t="s">
        <v>96</v>
      </c>
      <c r="I18" s="105" t="s">
        <v>21</v>
      </c>
      <c r="J18" s="106">
        <v>1</v>
      </c>
      <c r="K18" s="106">
        <v>1</v>
      </c>
      <c r="L18" s="148">
        <v>1</v>
      </c>
      <c r="M18" s="148">
        <v>1</v>
      </c>
      <c r="N18" s="107">
        <v>1</v>
      </c>
      <c r="O18" s="289">
        <f>N19/N18</f>
        <v>1</v>
      </c>
      <c r="P18" s="209" t="s">
        <v>191</v>
      </c>
      <c r="Q18" s="210"/>
      <c r="R18" s="211"/>
      <c r="S18" s="15"/>
      <c r="T18" s="165"/>
      <c r="U18" s="57"/>
      <c r="V18" s="51"/>
      <c r="W18" s="51"/>
      <c r="X18" s="52"/>
      <c r="Y18" s="47"/>
      <c r="Z18" s="47"/>
      <c r="AA18" s="47"/>
      <c r="AB18" s="47"/>
      <c r="AC18" s="47"/>
      <c r="AD18" s="47"/>
      <c r="AE18" s="47"/>
      <c r="AF18" s="47"/>
      <c r="AG18" s="47"/>
      <c r="AH18" s="47"/>
      <c r="AI18" s="47"/>
      <c r="AJ18" s="47"/>
    </row>
    <row r="19" spans="1:36" s="22" customFormat="1" ht="48.75" customHeight="1" x14ac:dyDescent="0.2">
      <c r="A19" s="164"/>
      <c r="B19" s="256"/>
      <c r="C19" s="300"/>
      <c r="D19" s="297"/>
      <c r="E19" s="168"/>
      <c r="F19" s="168"/>
      <c r="G19" s="169"/>
      <c r="H19" s="284"/>
      <c r="I19" s="108" t="s">
        <v>22</v>
      </c>
      <c r="J19" s="109">
        <v>1</v>
      </c>
      <c r="K19" s="109">
        <v>1</v>
      </c>
      <c r="L19" s="148">
        <v>1</v>
      </c>
      <c r="M19" s="148">
        <v>1</v>
      </c>
      <c r="N19" s="126">
        <f>J19</f>
        <v>1</v>
      </c>
      <c r="O19" s="290"/>
      <c r="P19" s="245"/>
      <c r="Q19" s="246"/>
      <c r="R19" s="247"/>
      <c r="S19" s="33"/>
      <c r="T19" s="165"/>
      <c r="U19" s="58"/>
      <c r="V19" s="56"/>
      <c r="W19" s="56"/>
      <c r="X19" s="52"/>
      <c r="Y19" s="47"/>
      <c r="Z19" s="47"/>
      <c r="AA19" s="47"/>
      <c r="AB19" s="47"/>
      <c r="AC19" s="47"/>
      <c r="AD19" s="47"/>
      <c r="AE19" s="47"/>
      <c r="AF19" s="47"/>
      <c r="AG19" s="47"/>
      <c r="AH19" s="47"/>
      <c r="AI19" s="47"/>
      <c r="AJ19" s="47"/>
    </row>
    <row r="20" spans="1:36" s="44" customFormat="1" ht="48.75" customHeight="1" x14ac:dyDescent="0.2">
      <c r="A20" s="164"/>
      <c r="B20" s="256"/>
      <c r="C20" s="299" t="s">
        <v>61</v>
      </c>
      <c r="D20" s="296" t="s">
        <v>104</v>
      </c>
      <c r="E20" s="167">
        <v>43831</v>
      </c>
      <c r="F20" s="167">
        <v>44196</v>
      </c>
      <c r="G20" s="169"/>
      <c r="H20" s="171" t="s">
        <v>101</v>
      </c>
      <c r="I20" s="105" t="s">
        <v>21</v>
      </c>
      <c r="J20" s="147">
        <v>0</v>
      </c>
      <c r="K20" s="147">
        <v>0</v>
      </c>
      <c r="L20" s="105">
        <v>0</v>
      </c>
      <c r="M20" s="105">
        <v>1</v>
      </c>
      <c r="N20" s="149">
        <f>J20+K20+L20+M20</f>
        <v>1</v>
      </c>
      <c r="O20" s="289">
        <f>N21/N20</f>
        <v>1</v>
      </c>
      <c r="P20" s="351" t="s">
        <v>192</v>
      </c>
      <c r="Q20" s="352"/>
      <c r="R20" s="353"/>
      <c r="S20" s="15"/>
      <c r="T20" s="95"/>
      <c r="U20" s="57"/>
      <c r="V20" s="51"/>
      <c r="W20" s="51"/>
      <c r="X20" s="52"/>
      <c r="Y20" s="47"/>
      <c r="Z20" s="47"/>
      <c r="AA20" s="47"/>
      <c r="AB20" s="47"/>
      <c r="AC20" s="47"/>
      <c r="AD20" s="47"/>
      <c r="AE20" s="47"/>
      <c r="AF20" s="47"/>
      <c r="AG20" s="47"/>
      <c r="AH20" s="47"/>
      <c r="AI20" s="47"/>
      <c r="AJ20" s="47"/>
    </row>
    <row r="21" spans="1:36" s="44" customFormat="1" ht="48.75" customHeight="1" x14ac:dyDescent="0.2">
      <c r="A21" s="164"/>
      <c r="B21" s="256"/>
      <c r="C21" s="300"/>
      <c r="D21" s="297"/>
      <c r="E21" s="168"/>
      <c r="F21" s="168"/>
      <c r="G21" s="169"/>
      <c r="H21" s="284"/>
      <c r="I21" s="108" t="s">
        <v>22</v>
      </c>
      <c r="J21" s="147">
        <v>1</v>
      </c>
      <c r="K21" s="147">
        <v>4</v>
      </c>
      <c r="L21" s="105">
        <v>3</v>
      </c>
      <c r="M21" s="105">
        <v>2</v>
      </c>
      <c r="N21" s="149">
        <f>J21</f>
        <v>1</v>
      </c>
      <c r="O21" s="290"/>
      <c r="P21" s="354"/>
      <c r="Q21" s="355"/>
      <c r="R21" s="356"/>
      <c r="S21" s="33"/>
      <c r="T21" s="95"/>
      <c r="U21" s="58"/>
      <c r="V21" s="56"/>
      <c r="W21" s="56"/>
      <c r="X21" s="52"/>
      <c r="Y21" s="47"/>
      <c r="Z21" s="47"/>
      <c r="AA21" s="47"/>
      <c r="AB21" s="47"/>
      <c r="AC21" s="47"/>
      <c r="AD21" s="47"/>
      <c r="AE21" s="47"/>
      <c r="AF21" s="47"/>
      <c r="AG21" s="47"/>
      <c r="AH21" s="47"/>
      <c r="AI21" s="47"/>
      <c r="AJ21" s="47"/>
    </row>
    <row r="22" spans="1:36" s="44" customFormat="1" ht="48.75" customHeight="1" x14ac:dyDescent="0.2">
      <c r="A22" s="164"/>
      <c r="B22" s="256"/>
      <c r="C22" s="299" t="s">
        <v>62</v>
      </c>
      <c r="D22" s="175" t="s">
        <v>75</v>
      </c>
      <c r="E22" s="167">
        <v>43905</v>
      </c>
      <c r="F22" s="167">
        <v>44196</v>
      </c>
      <c r="G22" s="169"/>
      <c r="H22" s="171" t="s">
        <v>105</v>
      </c>
      <c r="I22" s="105" t="s">
        <v>21</v>
      </c>
      <c r="J22" s="147">
        <v>0</v>
      </c>
      <c r="K22" s="147">
        <v>1</v>
      </c>
      <c r="L22" s="105">
        <v>1</v>
      </c>
      <c r="M22" s="105">
        <v>1</v>
      </c>
      <c r="N22" s="149">
        <f>J22+K22+L22+M22</f>
        <v>3</v>
      </c>
      <c r="O22" s="289">
        <f>N23/N22</f>
        <v>2.6666666666666665</v>
      </c>
      <c r="P22" s="351" t="s">
        <v>193</v>
      </c>
      <c r="Q22" s="352"/>
      <c r="R22" s="353"/>
      <c r="S22" s="15"/>
      <c r="T22" s="95"/>
      <c r="U22" s="57"/>
      <c r="V22" s="51"/>
      <c r="W22" s="51"/>
      <c r="X22" s="52"/>
      <c r="Y22" s="47"/>
      <c r="Z22" s="47"/>
      <c r="AA22" s="47"/>
      <c r="AB22" s="47"/>
      <c r="AC22" s="47"/>
      <c r="AD22" s="47"/>
      <c r="AE22" s="47"/>
      <c r="AF22" s="47"/>
      <c r="AG22" s="47"/>
      <c r="AH22" s="47"/>
      <c r="AI22" s="47"/>
      <c r="AJ22" s="47"/>
    </row>
    <row r="23" spans="1:36" s="44" customFormat="1" ht="48.75" customHeight="1" x14ac:dyDescent="0.2">
      <c r="A23" s="164"/>
      <c r="B23" s="302"/>
      <c r="C23" s="300"/>
      <c r="D23" s="176"/>
      <c r="E23" s="168"/>
      <c r="F23" s="168"/>
      <c r="G23" s="170"/>
      <c r="H23" s="284"/>
      <c r="I23" s="108" t="s">
        <v>22</v>
      </c>
      <c r="J23" s="147">
        <v>0</v>
      </c>
      <c r="K23" s="147">
        <v>6</v>
      </c>
      <c r="L23" s="105">
        <v>1</v>
      </c>
      <c r="M23" s="105">
        <v>1</v>
      </c>
      <c r="N23" s="149">
        <f>J23+K23+L23+M23</f>
        <v>8</v>
      </c>
      <c r="O23" s="290"/>
      <c r="P23" s="351"/>
      <c r="Q23" s="352"/>
      <c r="R23" s="353"/>
      <c r="S23" s="33"/>
      <c r="T23" s="95"/>
      <c r="U23" s="58"/>
      <c r="V23" s="56"/>
      <c r="W23" s="56"/>
      <c r="X23" s="52"/>
      <c r="Y23" s="47"/>
      <c r="Z23" s="47"/>
      <c r="AA23" s="47"/>
      <c r="AB23" s="47"/>
      <c r="AC23" s="47"/>
      <c r="AD23" s="47"/>
      <c r="AE23" s="47"/>
      <c r="AF23" s="47"/>
      <c r="AG23" s="47"/>
      <c r="AH23" s="47"/>
      <c r="AI23" s="47"/>
      <c r="AJ23" s="47"/>
    </row>
    <row r="24" spans="1:36" ht="28.5" customHeight="1" x14ac:dyDescent="0.2">
      <c r="A24" s="1"/>
      <c r="B24" s="291" t="s">
        <v>9</v>
      </c>
      <c r="C24" s="292"/>
      <c r="D24" s="292"/>
      <c r="E24" s="292"/>
      <c r="F24" s="292"/>
      <c r="G24" s="292"/>
      <c r="H24" s="292"/>
      <c r="I24" s="292"/>
      <c r="J24" s="292"/>
      <c r="K24" s="292"/>
      <c r="L24" s="292"/>
      <c r="M24" s="293"/>
      <c r="N24" s="294">
        <f>(O16+O18+O20+O22)/4</f>
        <v>1.4166666666666665</v>
      </c>
      <c r="O24" s="295"/>
      <c r="P24" s="198"/>
      <c r="Q24" s="198"/>
      <c r="R24" s="199"/>
      <c r="S24" s="1"/>
      <c r="T24" s="51"/>
      <c r="U24" s="51"/>
      <c r="V24" s="51"/>
      <c r="W24" s="51"/>
      <c r="X24" s="52"/>
      <c r="Y24" s="47"/>
      <c r="Z24" s="47"/>
      <c r="AA24" s="47"/>
      <c r="AB24" s="47"/>
      <c r="AC24" s="47"/>
      <c r="AD24" s="47"/>
      <c r="AE24" s="47"/>
      <c r="AF24" s="47"/>
      <c r="AG24" s="47"/>
      <c r="AH24" s="47"/>
      <c r="AI24" s="47"/>
      <c r="AJ24" s="47"/>
    </row>
    <row r="25" spans="1:36" s="44" customFormat="1" ht="36" customHeight="1" x14ac:dyDescent="0.2">
      <c r="A25" s="27"/>
      <c r="B25" s="138" t="s">
        <v>38</v>
      </c>
      <c r="C25" s="357" t="s">
        <v>64</v>
      </c>
      <c r="D25" s="357"/>
      <c r="E25" s="357"/>
      <c r="F25" s="357"/>
      <c r="G25" s="357"/>
      <c r="H25" s="357"/>
      <c r="I25" s="357"/>
      <c r="J25" s="357"/>
      <c r="K25" s="357"/>
      <c r="L25" s="358" t="s">
        <v>10</v>
      </c>
      <c r="M25" s="358"/>
      <c r="N25" s="359">
        <v>0.2</v>
      </c>
      <c r="O25" s="360"/>
      <c r="P25" s="361" t="s">
        <v>37</v>
      </c>
      <c r="Q25" s="361"/>
      <c r="R25" s="139">
        <f>N44*N25</f>
        <v>0.2</v>
      </c>
      <c r="S25" s="34"/>
      <c r="T25" s="55"/>
      <c r="U25" s="55"/>
      <c r="V25" s="55"/>
      <c r="W25" s="56"/>
      <c r="X25" s="52"/>
      <c r="Y25" s="47"/>
      <c r="Z25" s="47"/>
      <c r="AA25" s="47"/>
      <c r="AB25" s="47"/>
      <c r="AC25" s="47"/>
      <c r="AD25" s="47"/>
      <c r="AE25" s="47"/>
      <c r="AF25" s="47"/>
      <c r="AG25" s="47"/>
      <c r="AH25" s="47"/>
      <c r="AI25" s="47"/>
      <c r="AJ25" s="47"/>
    </row>
    <row r="26" spans="1:36" s="44" customFormat="1" ht="45" customHeight="1" x14ac:dyDescent="0.2">
      <c r="A26" s="27"/>
      <c r="B26" s="251" t="s">
        <v>6</v>
      </c>
      <c r="C26" s="251" t="s">
        <v>32</v>
      </c>
      <c r="D26" s="189" t="s">
        <v>135</v>
      </c>
      <c r="E26" s="251" t="s">
        <v>7</v>
      </c>
      <c r="F26" s="251" t="s">
        <v>8</v>
      </c>
      <c r="G26" s="251" t="s">
        <v>3</v>
      </c>
      <c r="H26" s="251" t="s">
        <v>4</v>
      </c>
      <c r="I26" s="252" t="s">
        <v>30</v>
      </c>
      <c r="J26" s="252"/>
      <c r="K26" s="252"/>
      <c r="L26" s="252"/>
      <c r="M26" s="252"/>
      <c r="N26" s="252"/>
      <c r="O26" s="140"/>
      <c r="P26" s="251" t="s">
        <v>31</v>
      </c>
      <c r="Q26" s="251"/>
      <c r="R26" s="251"/>
      <c r="S26" s="135"/>
      <c r="T26" s="136"/>
      <c r="U26" s="137"/>
      <c r="V26" s="136"/>
      <c r="W26" s="56"/>
      <c r="X26" s="56"/>
      <c r="Y26" s="47"/>
      <c r="Z26" s="47"/>
      <c r="AA26" s="47"/>
      <c r="AB26" s="47"/>
      <c r="AC26" s="47"/>
      <c r="AD26" s="47"/>
      <c r="AE26" s="47"/>
      <c r="AF26" s="47"/>
      <c r="AG26" s="47"/>
      <c r="AH26" s="47"/>
      <c r="AI26" s="47"/>
      <c r="AJ26" s="47"/>
    </row>
    <row r="27" spans="1:36" s="44" customFormat="1" ht="21" customHeight="1" x14ac:dyDescent="0.2">
      <c r="A27" s="27"/>
      <c r="B27" s="251"/>
      <c r="C27" s="251"/>
      <c r="D27" s="190"/>
      <c r="E27" s="251"/>
      <c r="F27" s="251"/>
      <c r="G27" s="251"/>
      <c r="H27" s="251"/>
      <c r="I27" s="140" t="s">
        <v>33</v>
      </c>
      <c r="J27" s="141" t="s">
        <v>23</v>
      </c>
      <c r="K27" s="141" t="s">
        <v>24</v>
      </c>
      <c r="L27" s="141" t="s">
        <v>25</v>
      </c>
      <c r="M27" s="141" t="s">
        <v>26</v>
      </c>
      <c r="N27" s="141" t="s">
        <v>17</v>
      </c>
      <c r="O27" s="141" t="s">
        <v>52</v>
      </c>
      <c r="P27" s="251"/>
      <c r="Q27" s="251"/>
      <c r="R27" s="251"/>
      <c r="S27" s="34"/>
      <c r="T27" s="55"/>
      <c r="U27" s="55"/>
      <c r="V27" s="55"/>
      <c r="W27" s="56"/>
      <c r="X27" s="52"/>
      <c r="Y27" s="47"/>
      <c r="Z27" s="47"/>
      <c r="AA27" s="47"/>
      <c r="AB27" s="47"/>
      <c r="AC27" s="47"/>
      <c r="AD27" s="47"/>
      <c r="AE27" s="47"/>
      <c r="AF27" s="47"/>
      <c r="AG27" s="47"/>
      <c r="AH27" s="47"/>
      <c r="AI27" s="47"/>
      <c r="AJ27" s="47"/>
    </row>
    <row r="28" spans="1:36" s="134" customFormat="1" ht="86.25" customHeight="1" x14ac:dyDescent="0.2">
      <c r="A28" s="248"/>
      <c r="B28" s="249" t="s">
        <v>102</v>
      </c>
      <c r="C28" s="250" t="s">
        <v>54</v>
      </c>
      <c r="D28" s="241" t="s">
        <v>70</v>
      </c>
      <c r="E28" s="225">
        <v>43831</v>
      </c>
      <c r="F28" s="225">
        <v>44196</v>
      </c>
      <c r="G28" s="226" t="s">
        <v>133</v>
      </c>
      <c r="H28" s="226" t="s">
        <v>71</v>
      </c>
      <c r="I28" s="130" t="s">
        <v>21</v>
      </c>
      <c r="J28" s="130">
        <v>1</v>
      </c>
      <c r="K28" s="130">
        <v>1</v>
      </c>
      <c r="L28" s="130">
        <v>1</v>
      </c>
      <c r="M28" s="130">
        <v>1</v>
      </c>
      <c r="N28" s="130">
        <f>J28+K28+L28+M28</f>
        <v>4</v>
      </c>
      <c r="O28" s="390">
        <f>N29/N28</f>
        <v>1</v>
      </c>
      <c r="P28" s="209" t="s">
        <v>182</v>
      </c>
      <c r="Q28" s="210"/>
      <c r="R28" s="211"/>
      <c r="S28" s="142"/>
      <c r="T28" s="165"/>
      <c r="U28" s="143"/>
      <c r="V28" s="131"/>
      <c r="W28" s="131"/>
      <c r="X28" s="132"/>
      <c r="Y28" s="133"/>
      <c r="Z28" s="133"/>
      <c r="AA28" s="133"/>
      <c r="AB28" s="133"/>
      <c r="AC28" s="133"/>
      <c r="AD28" s="133"/>
      <c r="AE28" s="133"/>
      <c r="AF28" s="133"/>
      <c r="AG28" s="133"/>
      <c r="AH28" s="133"/>
      <c r="AI28" s="133"/>
      <c r="AJ28" s="133"/>
    </row>
    <row r="29" spans="1:36" s="134" customFormat="1" ht="60.75" customHeight="1" x14ac:dyDescent="0.2">
      <c r="A29" s="248"/>
      <c r="B29" s="249"/>
      <c r="C29" s="250"/>
      <c r="D29" s="241"/>
      <c r="E29" s="225"/>
      <c r="F29" s="225"/>
      <c r="G29" s="226"/>
      <c r="H29" s="226"/>
      <c r="I29" s="130" t="s">
        <v>22</v>
      </c>
      <c r="J29" s="155">
        <v>1</v>
      </c>
      <c r="K29" s="156">
        <v>1</v>
      </c>
      <c r="L29" s="156">
        <v>1</v>
      </c>
      <c r="M29" s="156">
        <v>1</v>
      </c>
      <c r="N29" s="154">
        <f>SUM(J29:M29)</f>
        <v>4</v>
      </c>
      <c r="O29" s="390"/>
      <c r="P29" s="245"/>
      <c r="Q29" s="246"/>
      <c r="R29" s="247"/>
      <c r="S29" s="142"/>
      <c r="T29" s="165"/>
      <c r="U29" s="143"/>
      <c r="V29" s="131"/>
      <c r="W29" s="131"/>
      <c r="X29" s="132"/>
      <c r="Y29" s="133"/>
      <c r="Z29" s="133"/>
      <c r="AA29" s="133"/>
      <c r="AB29" s="133"/>
      <c r="AC29" s="133"/>
      <c r="AD29" s="133"/>
      <c r="AE29" s="133"/>
      <c r="AF29" s="133"/>
      <c r="AG29" s="133"/>
      <c r="AH29" s="133"/>
      <c r="AI29" s="133"/>
      <c r="AJ29" s="133"/>
    </row>
    <row r="30" spans="1:36" s="44" customFormat="1" ht="66" customHeight="1" x14ac:dyDescent="0.2">
      <c r="A30" s="164"/>
      <c r="B30" s="249"/>
      <c r="C30" s="240" t="s">
        <v>55</v>
      </c>
      <c r="D30" s="241" t="s">
        <v>125</v>
      </c>
      <c r="E30" s="242">
        <v>43831</v>
      </c>
      <c r="F30" s="242">
        <v>44196</v>
      </c>
      <c r="G30" s="226"/>
      <c r="H30" s="243" t="s">
        <v>72</v>
      </c>
      <c r="I30" s="130" t="s">
        <v>21</v>
      </c>
      <c r="J30" s="144">
        <v>1</v>
      </c>
      <c r="K30" s="144">
        <v>1</v>
      </c>
      <c r="L30" s="144">
        <v>1</v>
      </c>
      <c r="M30" s="144">
        <v>1</v>
      </c>
      <c r="N30" s="144">
        <v>1</v>
      </c>
      <c r="O30" s="244">
        <f>N31/N30</f>
        <v>1</v>
      </c>
      <c r="P30" s="209" t="s">
        <v>183</v>
      </c>
      <c r="Q30" s="210"/>
      <c r="R30" s="211"/>
      <c r="S30" s="33"/>
      <c r="T30" s="165"/>
      <c r="U30" s="58"/>
      <c r="V30" s="56"/>
      <c r="W30" s="56"/>
      <c r="X30" s="52"/>
      <c r="Y30" s="47"/>
      <c r="Z30" s="47"/>
      <c r="AA30" s="47"/>
      <c r="AB30" s="47"/>
      <c r="AC30" s="47"/>
      <c r="AD30" s="47"/>
      <c r="AE30" s="47"/>
      <c r="AF30" s="47"/>
      <c r="AG30" s="47"/>
      <c r="AH30" s="47"/>
      <c r="AI30" s="47"/>
      <c r="AJ30" s="47"/>
    </row>
    <row r="31" spans="1:36" s="44" customFormat="1" ht="66" customHeight="1" x14ac:dyDescent="0.2">
      <c r="A31" s="164"/>
      <c r="B31" s="249"/>
      <c r="C31" s="240"/>
      <c r="D31" s="241"/>
      <c r="E31" s="242"/>
      <c r="F31" s="242"/>
      <c r="G31" s="226"/>
      <c r="H31" s="243"/>
      <c r="I31" s="130" t="s">
        <v>22</v>
      </c>
      <c r="J31" s="157">
        <v>1</v>
      </c>
      <c r="K31" s="157">
        <v>1</v>
      </c>
      <c r="L31" s="157">
        <v>1</v>
      </c>
      <c r="M31" s="157">
        <v>1</v>
      </c>
      <c r="N31" s="144">
        <f>J31</f>
        <v>1</v>
      </c>
      <c r="O31" s="244"/>
      <c r="P31" s="245"/>
      <c r="Q31" s="246"/>
      <c r="R31" s="247"/>
      <c r="S31" s="33"/>
      <c r="T31" s="165"/>
      <c r="U31" s="58"/>
      <c r="V31" s="56"/>
      <c r="W31" s="56"/>
      <c r="X31" s="52"/>
      <c r="Y31" s="47"/>
      <c r="Z31" s="47"/>
      <c r="AA31" s="47"/>
      <c r="AB31" s="47"/>
      <c r="AC31" s="47"/>
      <c r="AD31" s="47"/>
      <c r="AE31" s="47"/>
      <c r="AF31" s="47"/>
      <c r="AG31" s="47"/>
      <c r="AH31" s="47"/>
      <c r="AI31" s="47"/>
      <c r="AJ31" s="47"/>
    </row>
    <row r="32" spans="1:36" s="44" customFormat="1" ht="86.25" customHeight="1" x14ac:dyDescent="0.2">
      <c r="A32" s="164"/>
      <c r="B32" s="249"/>
      <c r="C32" s="240" t="s">
        <v>65</v>
      </c>
      <c r="D32" s="243" t="s">
        <v>114</v>
      </c>
      <c r="E32" s="225">
        <v>43831</v>
      </c>
      <c r="F32" s="225">
        <v>44196</v>
      </c>
      <c r="G32" s="226"/>
      <c r="H32" s="243" t="s">
        <v>152</v>
      </c>
      <c r="I32" s="130" t="s">
        <v>21</v>
      </c>
      <c r="J32" s="150">
        <v>0</v>
      </c>
      <c r="K32" s="150">
        <v>0</v>
      </c>
      <c r="L32" s="150">
        <v>0</v>
      </c>
      <c r="M32" s="150">
        <v>1</v>
      </c>
      <c r="N32" s="150">
        <v>1</v>
      </c>
      <c r="O32" s="244">
        <f>N33/N32</f>
        <v>1</v>
      </c>
      <c r="P32" s="244" t="s">
        <v>184</v>
      </c>
      <c r="Q32" s="244"/>
      <c r="R32" s="244"/>
      <c r="S32" s="33"/>
      <c r="T32" s="165"/>
      <c r="U32" s="58"/>
      <c r="V32" s="56"/>
      <c r="W32" s="56"/>
      <c r="X32" s="52"/>
      <c r="Y32" s="47"/>
      <c r="Z32" s="47"/>
      <c r="AA32" s="47"/>
      <c r="AB32" s="47"/>
      <c r="AC32" s="47"/>
      <c r="AD32" s="47"/>
      <c r="AE32" s="47"/>
      <c r="AF32" s="47"/>
      <c r="AG32" s="47"/>
      <c r="AH32" s="47"/>
      <c r="AI32" s="47"/>
      <c r="AJ32" s="47"/>
    </row>
    <row r="33" spans="1:36" s="44" customFormat="1" ht="86.25" customHeight="1" x14ac:dyDescent="0.2">
      <c r="A33" s="164"/>
      <c r="B33" s="249"/>
      <c r="C33" s="240"/>
      <c r="D33" s="243"/>
      <c r="E33" s="225"/>
      <c r="F33" s="225"/>
      <c r="G33" s="226"/>
      <c r="H33" s="243"/>
      <c r="I33" s="130" t="s">
        <v>22</v>
      </c>
      <c r="J33" s="158">
        <v>0</v>
      </c>
      <c r="K33" s="158">
        <v>0</v>
      </c>
      <c r="L33" s="158">
        <v>0</v>
      </c>
      <c r="M33" s="158">
        <v>1</v>
      </c>
      <c r="N33" s="150">
        <f>M33</f>
        <v>1</v>
      </c>
      <c r="O33" s="244"/>
      <c r="P33" s="244"/>
      <c r="Q33" s="244"/>
      <c r="R33" s="244"/>
      <c r="S33" s="33"/>
      <c r="T33" s="165"/>
      <c r="U33" s="58"/>
      <c r="V33" s="56"/>
      <c r="W33" s="56"/>
      <c r="X33" s="52"/>
      <c r="Y33" s="47"/>
      <c r="Z33" s="47"/>
      <c r="AA33" s="47"/>
      <c r="AB33" s="47"/>
      <c r="AC33" s="47"/>
      <c r="AD33" s="47"/>
      <c r="AE33" s="47"/>
      <c r="AF33" s="47"/>
      <c r="AG33" s="47"/>
      <c r="AH33" s="47"/>
      <c r="AI33" s="47"/>
      <c r="AJ33" s="47"/>
    </row>
    <row r="34" spans="1:36" s="44" customFormat="1" ht="86.25" customHeight="1" x14ac:dyDescent="0.2">
      <c r="A34" s="164"/>
      <c r="B34" s="249"/>
      <c r="C34" s="240" t="s">
        <v>66</v>
      </c>
      <c r="D34" s="243" t="s">
        <v>115</v>
      </c>
      <c r="E34" s="225">
        <v>43831</v>
      </c>
      <c r="F34" s="225">
        <v>44196</v>
      </c>
      <c r="G34" s="226"/>
      <c r="H34" s="243" t="s">
        <v>116</v>
      </c>
      <c r="I34" s="130" t="s">
        <v>21</v>
      </c>
      <c r="J34" s="151">
        <v>1</v>
      </c>
      <c r="K34" s="151">
        <v>1</v>
      </c>
      <c r="L34" s="151">
        <v>1</v>
      </c>
      <c r="M34" s="151">
        <v>1</v>
      </c>
      <c r="N34" s="151">
        <v>1</v>
      </c>
      <c r="O34" s="244">
        <f>N35/N34</f>
        <v>1</v>
      </c>
      <c r="P34" s="244" t="s">
        <v>168</v>
      </c>
      <c r="Q34" s="244"/>
      <c r="R34" s="244"/>
      <c r="S34" s="33"/>
      <c r="T34" s="165"/>
      <c r="U34" s="58"/>
      <c r="V34" s="56"/>
      <c r="W34" s="56"/>
      <c r="X34" s="52"/>
      <c r="Y34" s="47"/>
      <c r="Z34" s="47"/>
      <c r="AA34" s="47"/>
      <c r="AB34" s="47"/>
      <c r="AC34" s="47"/>
      <c r="AD34" s="47"/>
      <c r="AE34" s="47"/>
      <c r="AF34" s="47"/>
      <c r="AG34" s="47"/>
      <c r="AH34" s="47"/>
      <c r="AI34" s="47"/>
      <c r="AJ34" s="47"/>
    </row>
    <row r="35" spans="1:36" s="44" customFormat="1" ht="86.25" customHeight="1" x14ac:dyDescent="0.2">
      <c r="A35" s="164"/>
      <c r="B35" s="249"/>
      <c r="C35" s="240"/>
      <c r="D35" s="243"/>
      <c r="E35" s="225"/>
      <c r="F35" s="225"/>
      <c r="G35" s="226"/>
      <c r="H35" s="243"/>
      <c r="I35" s="130" t="s">
        <v>22</v>
      </c>
      <c r="J35" s="158">
        <v>0</v>
      </c>
      <c r="K35" s="158">
        <v>0</v>
      </c>
      <c r="L35" s="159">
        <v>1</v>
      </c>
      <c r="M35" s="159">
        <v>1</v>
      </c>
      <c r="N35" s="151">
        <v>1</v>
      </c>
      <c r="O35" s="244"/>
      <c r="P35" s="244"/>
      <c r="Q35" s="244"/>
      <c r="R35" s="244"/>
      <c r="S35" s="33"/>
      <c r="T35" s="165"/>
      <c r="U35" s="58"/>
      <c r="V35" s="56"/>
      <c r="W35" s="56"/>
      <c r="X35" s="52"/>
      <c r="Y35" s="47"/>
      <c r="Z35" s="47"/>
      <c r="AA35" s="47"/>
      <c r="AB35" s="47"/>
      <c r="AC35" s="47"/>
      <c r="AD35" s="47"/>
      <c r="AE35" s="47"/>
      <c r="AF35" s="47"/>
      <c r="AG35" s="47"/>
      <c r="AH35" s="47"/>
      <c r="AI35" s="47"/>
      <c r="AJ35" s="47"/>
    </row>
    <row r="36" spans="1:36" s="44" customFormat="1" ht="86.25" customHeight="1" x14ac:dyDescent="0.2">
      <c r="A36" s="164"/>
      <c r="B36" s="249"/>
      <c r="C36" s="240" t="s">
        <v>67</v>
      </c>
      <c r="D36" s="243" t="s">
        <v>117</v>
      </c>
      <c r="E36" s="225">
        <v>43831</v>
      </c>
      <c r="F36" s="225">
        <v>44196</v>
      </c>
      <c r="G36" s="226"/>
      <c r="H36" s="392" t="s">
        <v>118</v>
      </c>
      <c r="I36" s="130" t="s">
        <v>21</v>
      </c>
      <c r="J36" s="145">
        <v>1</v>
      </c>
      <c r="K36" s="151">
        <v>1</v>
      </c>
      <c r="L36" s="151">
        <v>1</v>
      </c>
      <c r="M36" s="151">
        <v>1</v>
      </c>
      <c r="N36" s="151">
        <v>1</v>
      </c>
      <c r="O36" s="244">
        <f>N37/N36</f>
        <v>1</v>
      </c>
      <c r="P36" s="244" t="s">
        <v>169</v>
      </c>
      <c r="Q36" s="244"/>
      <c r="R36" s="244"/>
      <c r="S36" s="33"/>
      <c r="T36" s="165"/>
      <c r="U36" s="58"/>
      <c r="V36" s="56"/>
      <c r="W36" s="56"/>
      <c r="X36" s="52"/>
      <c r="Y36" s="47"/>
      <c r="Z36" s="47"/>
      <c r="AA36" s="47"/>
      <c r="AB36" s="47"/>
      <c r="AC36" s="47"/>
      <c r="AD36" s="47"/>
      <c r="AE36" s="47"/>
      <c r="AF36" s="47"/>
      <c r="AG36" s="47"/>
      <c r="AH36" s="47"/>
      <c r="AI36" s="47"/>
      <c r="AJ36" s="47"/>
    </row>
    <row r="37" spans="1:36" s="44" customFormat="1" ht="75.75" customHeight="1" x14ac:dyDescent="0.2">
      <c r="A37" s="164"/>
      <c r="B37" s="249"/>
      <c r="C37" s="240"/>
      <c r="D37" s="243"/>
      <c r="E37" s="225"/>
      <c r="F37" s="225"/>
      <c r="G37" s="226"/>
      <c r="H37" s="392"/>
      <c r="I37" s="150" t="s">
        <v>22</v>
      </c>
      <c r="J37" s="145">
        <v>1</v>
      </c>
      <c r="K37" s="151">
        <v>1</v>
      </c>
      <c r="L37" s="151">
        <v>1</v>
      </c>
      <c r="M37" s="151">
        <v>1</v>
      </c>
      <c r="N37" s="151">
        <v>1</v>
      </c>
      <c r="O37" s="244"/>
      <c r="P37" s="244"/>
      <c r="Q37" s="244"/>
      <c r="R37" s="244"/>
      <c r="S37" s="33"/>
      <c r="T37" s="165"/>
      <c r="U37" s="58"/>
      <c r="V37" s="56"/>
      <c r="W37" s="56"/>
      <c r="X37" s="52"/>
      <c r="Y37" s="47"/>
      <c r="Z37" s="47"/>
      <c r="AA37" s="47"/>
      <c r="AB37" s="47"/>
      <c r="AC37" s="47"/>
      <c r="AD37" s="47"/>
      <c r="AE37" s="47"/>
      <c r="AF37" s="47"/>
      <c r="AG37" s="47"/>
      <c r="AH37" s="47"/>
      <c r="AI37" s="47"/>
      <c r="AJ37" s="47"/>
    </row>
    <row r="38" spans="1:36" s="44" customFormat="1" ht="75.75" customHeight="1" x14ac:dyDescent="0.2">
      <c r="A38" s="120"/>
      <c r="B38" s="249" t="s">
        <v>99</v>
      </c>
      <c r="C38" s="240" t="s">
        <v>68</v>
      </c>
      <c r="D38" s="241" t="s">
        <v>119</v>
      </c>
      <c r="E38" s="225">
        <v>43831</v>
      </c>
      <c r="F38" s="225">
        <v>43921</v>
      </c>
      <c r="G38" s="226"/>
      <c r="H38" s="391" t="s">
        <v>151</v>
      </c>
      <c r="I38" s="130" t="s">
        <v>21</v>
      </c>
      <c r="J38" s="145">
        <v>1</v>
      </c>
      <c r="K38" s="130">
        <v>0</v>
      </c>
      <c r="L38" s="130">
        <v>0</v>
      </c>
      <c r="M38" s="130">
        <v>0</v>
      </c>
      <c r="N38" s="145">
        <v>1</v>
      </c>
      <c r="O38" s="244">
        <f>N39/N38</f>
        <v>1</v>
      </c>
      <c r="P38" s="244" t="s">
        <v>170</v>
      </c>
      <c r="Q38" s="244"/>
      <c r="R38" s="244"/>
      <c r="S38" s="33"/>
      <c r="T38" s="165"/>
      <c r="U38" s="58"/>
      <c r="V38" s="56"/>
      <c r="W38" s="56"/>
      <c r="X38" s="52"/>
      <c r="Y38" s="47"/>
      <c r="Z38" s="47"/>
      <c r="AA38" s="47"/>
      <c r="AB38" s="47"/>
      <c r="AC38" s="47"/>
      <c r="AD38" s="47"/>
      <c r="AE38" s="47"/>
      <c r="AF38" s="47"/>
      <c r="AG38" s="47"/>
      <c r="AH38" s="47"/>
      <c r="AI38" s="47"/>
      <c r="AJ38" s="47"/>
    </row>
    <row r="39" spans="1:36" s="44" customFormat="1" ht="75.75" customHeight="1" x14ac:dyDescent="0.2">
      <c r="A39" s="120"/>
      <c r="B39" s="249"/>
      <c r="C39" s="240"/>
      <c r="D39" s="241"/>
      <c r="E39" s="225"/>
      <c r="F39" s="225"/>
      <c r="G39" s="226"/>
      <c r="H39" s="391"/>
      <c r="I39" s="130" t="s">
        <v>22</v>
      </c>
      <c r="J39" s="130">
        <v>100</v>
      </c>
      <c r="K39" s="130">
        <v>0</v>
      </c>
      <c r="L39" s="130">
        <v>0</v>
      </c>
      <c r="M39" s="130">
        <v>0</v>
      </c>
      <c r="N39" s="145">
        <v>1</v>
      </c>
      <c r="O39" s="244"/>
      <c r="P39" s="244"/>
      <c r="Q39" s="244"/>
      <c r="R39" s="244"/>
      <c r="S39" s="33"/>
      <c r="T39" s="165"/>
      <c r="U39" s="58"/>
      <c r="V39" s="56"/>
      <c r="W39" s="56"/>
      <c r="X39" s="52"/>
      <c r="Y39" s="47"/>
      <c r="Z39" s="47"/>
      <c r="AA39" s="47"/>
      <c r="AB39" s="47"/>
      <c r="AC39" s="47"/>
      <c r="AD39" s="47"/>
      <c r="AE39" s="47"/>
      <c r="AF39" s="47"/>
      <c r="AG39" s="47"/>
      <c r="AH39" s="47"/>
      <c r="AI39" s="47"/>
      <c r="AJ39" s="47"/>
    </row>
    <row r="40" spans="1:36" s="44" customFormat="1" ht="69" customHeight="1" x14ac:dyDescent="0.2">
      <c r="A40" s="164"/>
      <c r="B40" s="249"/>
      <c r="C40" s="240" t="s">
        <v>69</v>
      </c>
      <c r="D40" s="393" t="s">
        <v>120</v>
      </c>
      <c r="E40" s="225">
        <v>43831</v>
      </c>
      <c r="F40" s="225">
        <v>44196</v>
      </c>
      <c r="G40" s="226"/>
      <c r="H40" s="226" t="s">
        <v>121</v>
      </c>
      <c r="I40" s="130" t="s">
        <v>21</v>
      </c>
      <c r="J40" s="144">
        <v>0.25</v>
      </c>
      <c r="K40" s="144">
        <v>0.5</v>
      </c>
      <c r="L40" s="144">
        <v>0.75</v>
      </c>
      <c r="M40" s="145">
        <v>1</v>
      </c>
      <c r="N40" s="144">
        <v>1</v>
      </c>
      <c r="O40" s="227">
        <f>N41/N40</f>
        <v>1</v>
      </c>
      <c r="P40" s="244" t="s">
        <v>171</v>
      </c>
      <c r="Q40" s="244"/>
      <c r="R40" s="244"/>
      <c r="S40" s="33"/>
      <c r="T40" s="165"/>
      <c r="U40" s="58"/>
      <c r="V40" s="56"/>
      <c r="W40" s="56"/>
      <c r="X40" s="52"/>
      <c r="Y40" s="47"/>
      <c r="Z40" s="47"/>
      <c r="AA40" s="47"/>
      <c r="AB40" s="47"/>
      <c r="AC40" s="47"/>
      <c r="AD40" s="47"/>
      <c r="AE40" s="47"/>
      <c r="AF40" s="47"/>
      <c r="AG40" s="47"/>
      <c r="AH40" s="47"/>
      <c r="AI40" s="47"/>
      <c r="AJ40" s="47"/>
    </row>
    <row r="41" spans="1:36" s="44" customFormat="1" ht="66.75" customHeight="1" x14ac:dyDescent="0.2">
      <c r="A41" s="164"/>
      <c r="B41" s="249"/>
      <c r="C41" s="240"/>
      <c r="D41" s="393"/>
      <c r="E41" s="225"/>
      <c r="F41" s="225"/>
      <c r="G41" s="226"/>
      <c r="H41" s="226"/>
      <c r="I41" s="130" t="s">
        <v>22</v>
      </c>
      <c r="J41" s="145">
        <v>0.25</v>
      </c>
      <c r="K41" s="144">
        <v>0.5</v>
      </c>
      <c r="L41" s="144">
        <v>0.75</v>
      </c>
      <c r="M41" s="145">
        <v>1</v>
      </c>
      <c r="N41" s="144">
        <f>M41</f>
        <v>1</v>
      </c>
      <c r="O41" s="227"/>
      <c r="P41" s="244"/>
      <c r="Q41" s="244"/>
      <c r="R41" s="244"/>
      <c r="S41" s="33"/>
      <c r="T41" s="165"/>
      <c r="U41" s="58"/>
      <c r="V41" s="56"/>
      <c r="W41" s="56"/>
      <c r="X41" s="52"/>
      <c r="Y41" s="47"/>
      <c r="Z41" s="47"/>
      <c r="AA41" s="47"/>
      <c r="AB41" s="47"/>
      <c r="AC41" s="47"/>
      <c r="AD41" s="47"/>
      <c r="AE41" s="47"/>
      <c r="AF41" s="47"/>
      <c r="AG41" s="47"/>
      <c r="AH41" s="47"/>
      <c r="AI41" s="47"/>
      <c r="AJ41" s="47"/>
    </row>
    <row r="42" spans="1:36" s="44" customFormat="1" ht="81" customHeight="1" x14ac:dyDescent="0.2">
      <c r="A42" s="164"/>
      <c r="B42" s="249" t="s">
        <v>122</v>
      </c>
      <c r="C42" s="240" t="s">
        <v>123</v>
      </c>
      <c r="D42" s="241" t="s">
        <v>124</v>
      </c>
      <c r="E42" s="225">
        <v>43831</v>
      </c>
      <c r="F42" s="225">
        <v>44196</v>
      </c>
      <c r="G42" s="226"/>
      <c r="H42" s="226" t="s">
        <v>76</v>
      </c>
      <c r="I42" s="130" t="s">
        <v>21</v>
      </c>
      <c r="J42" s="144">
        <v>0.25</v>
      </c>
      <c r="K42" s="144">
        <v>0.5</v>
      </c>
      <c r="L42" s="145">
        <v>0.75</v>
      </c>
      <c r="M42" s="144">
        <v>1</v>
      </c>
      <c r="N42" s="144">
        <v>1</v>
      </c>
      <c r="O42" s="227">
        <f>N43/N42</f>
        <v>1</v>
      </c>
      <c r="P42" s="244" t="s">
        <v>172</v>
      </c>
      <c r="Q42" s="244"/>
      <c r="R42" s="244"/>
      <c r="S42" s="33"/>
      <c r="T42" s="165"/>
      <c r="U42" s="58"/>
      <c r="V42" s="56"/>
      <c r="W42" s="56"/>
      <c r="X42" s="52"/>
      <c r="Y42" s="47"/>
      <c r="Z42" s="47"/>
      <c r="AA42" s="47"/>
      <c r="AB42" s="47"/>
      <c r="AC42" s="47"/>
      <c r="AD42" s="47"/>
      <c r="AE42" s="47"/>
      <c r="AF42" s="47"/>
      <c r="AG42" s="47"/>
      <c r="AH42" s="47"/>
      <c r="AI42" s="47"/>
      <c r="AJ42" s="47"/>
    </row>
    <row r="43" spans="1:36" s="44" customFormat="1" ht="78" customHeight="1" x14ac:dyDescent="0.2">
      <c r="A43" s="164"/>
      <c r="B43" s="249"/>
      <c r="C43" s="240"/>
      <c r="D43" s="241"/>
      <c r="E43" s="225"/>
      <c r="F43" s="225"/>
      <c r="G43" s="226"/>
      <c r="H43" s="226"/>
      <c r="I43" s="130" t="s">
        <v>22</v>
      </c>
      <c r="J43" s="144">
        <v>0.25</v>
      </c>
      <c r="K43" s="144">
        <v>0.5</v>
      </c>
      <c r="L43" s="144">
        <v>0.75</v>
      </c>
      <c r="M43" s="161">
        <v>1</v>
      </c>
      <c r="N43" s="144">
        <f>M43</f>
        <v>1</v>
      </c>
      <c r="O43" s="227"/>
      <c r="P43" s="244"/>
      <c r="Q43" s="244"/>
      <c r="R43" s="244"/>
      <c r="S43" s="33"/>
      <c r="T43" s="165"/>
      <c r="U43" s="58"/>
      <c r="V43" s="56"/>
      <c r="W43" s="56"/>
      <c r="X43" s="52"/>
      <c r="Y43" s="47"/>
      <c r="Z43" s="47"/>
      <c r="AA43" s="47"/>
      <c r="AB43" s="47"/>
      <c r="AC43" s="47"/>
      <c r="AD43" s="47"/>
      <c r="AE43" s="47"/>
      <c r="AF43" s="47"/>
      <c r="AG43" s="47"/>
      <c r="AH43" s="47"/>
      <c r="AI43" s="47"/>
      <c r="AJ43" s="47"/>
    </row>
    <row r="44" spans="1:36" s="44" customFormat="1" ht="28.5" customHeight="1" x14ac:dyDescent="0.2">
      <c r="A44" s="27"/>
      <c r="B44" s="166" t="s">
        <v>9</v>
      </c>
      <c r="C44" s="166"/>
      <c r="D44" s="166"/>
      <c r="E44" s="166"/>
      <c r="F44" s="166"/>
      <c r="G44" s="166"/>
      <c r="H44" s="166"/>
      <c r="I44" s="166"/>
      <c r="J44" s="166"/>
      <c r="K44" s="166"/>
      <c r="L44" s="166"/>
      <c r="M44" s="166"/>
      <c r="N44" s="239">
        <f>(O28+O30+O32+O34+O36+O38+O40+O42)/8</f>
        <v>1</v>
      </c>
      <c r="O44" s="239"/>
      <c r="P44" s="191"/>
      <c r="Q44" s="191"/>
      <c r="R44" s="191"/>
      <c r="S44" s="27"/>
      <c r="T44" s="56"/>
      <c r="U44" s="56"/>
      <c r="V44" s="56"/>
      <c r="W44" s="56"/>
      <c r="X44" s="52"/>
      <c r="Y44" s="47"/>
      <c r="Z44" s="47"/>
      <c r="AA44" s="47"/>
      <c r="AB44" s="47"/>
      <c r="AC44" s="47"/>
      <c r="AD44" s="47"/>
      <c r="AE44" s="47"/>
      <c r="AF44" s="47"/>
      <c r="AG44" s="47"/>
      <c r="AH44" s="47"/>
      <c r="AI44" s="47"/>
      <c r="AJ44" s="47"/>
    </row>
    <row r="45" spans="1:36" s="44" customFormat="1" ht="46.5" customHeight="1" x14ac:dyDescent="0.2">
      <c r="A45" s="1"/>
      <c r="B45" s="88" t="s">
        <v>39</v>
      </c>
      <c r="C45" s="192" t="s">
        <v>83</v>
      </c>
      <c r="D45" s="192"/>
      <c r="E45" s="192"/>
      <c r="F45" s="192"/>
      <c r="G45" s="192"/>
      <c r="H45" s="192"/>
      <c r="I45" s="192"/>
      <c r="J45" s="192"/>
      <c r="K45" s="192"/>
      <c r="L45" s="194" t="s">
        <v>10</v>
      </c>
      <c r="M45" s="194"/>
      <c r="N45" s="336">
        <v>0.2</v>
      </c>
      <c r="O45" s="337"/>
      <c r="P45" s="197" t="s">
        <v>37</v>
      </c>
      <c r="Q45" s="197"/>
      <c r="R45" s="163">
        <f>N64*N45</f>
        <v>0.19162500000000002</v>
      </c>
      <c r="S45" s="9"/>
      <c r="T45" s="50"/>
      <c r="U45" s="50"/>
      <c r="V45" s="50"/>
      <c r="W45" s="51"/>
      <c r="X45" s="52"/>
      <c r="Y45" s="47"/>
      <c r="Z45" s="47"/>
      <c r="AA45" s="47"/>
      <c r="AB45" s="47"/>
      <c r="AC45" s="47"/>
      <c r="AD45" s="47"/>
      <c r="AE45" s="47"/>
      <c r="AF45" s="47"/>
      <c r="AG45" s="47"/>
      <c r="AH45" s="47"/>
      <c r="AI45" s="47"/>
      <c r="AJ45" s="47"/>
    </row>
    <row r="46" spans="1:36" s="44" customFormat="1" ht="45" customHeight="1" x14ac:dyDescent="0.2">
      <c r="A46" s="27"/>
      <c r="B46" s="187" t="s">
        <v>6</v>
      </c>
      <c r="C46" s="189" t="s">
        <v>32</v>
      </c>
      <c r="D46" s="189" t="s">
        <v>135</v>
      </c>
      <c r="E46" s="189" t="s">
        <v>7</v>
      </c>
      <c r="F46" s="189" t="s">
        <v>8</v>
      </c>
      <c r="G46" s="189" t="s">
        <v>3</v>
      </c>
      <c r="H46" s="189" t="s">
        <v>4</v>
      </c>
      <c r="I46" s="268" t="s">
        <v>30</v>
      </c>
      <c r="J46" s="269"/>
      <c r="K46" s="269"/>
      <c r="L46" s="269"/>
      <c r="M46" s="269"/>
      <c r="N46" s="269"/>
      <c r="O46" s="123"/>
      <c r="P46" s="270" t="s">
        <v>31</v>
      </c>
      <c r="Q46" s="271"/>
      <c r="R46" s="187"/>
      <c r="S46" s="135"/>
      <c r="T46" s="136"/>
      <c r="U46" s="137"/>
      <c r="V46" s="136"/>
      <c r="W46" s="56"/>
      <c r="X46" s="56"/>
      <c r="Y46" s="47"/>
      <c r="Z46" s="47"/>
      <c r="AA46" s="47"/>
      <c r="AB46" s="47"/>
      <c r="AC46" s="47"/>
      <c r="AD46" s="47"/>
      <c r="AE46" s="47"/>
      <c r="AF46" s="47"/>
      <c r="AG46" s="47"/>
      <c r="AH46" s="47"/>
      <c r="AI46" s="47"/>
      <c r="AJ46" s="47"/>
    </row>
    <row r="47" spans="1:36" s="44" customFormat="1" ht="21" customHeight="1" x14ac:dyDescent="0.2">
      <c r="A47" s="27"/>
      <c r="B47" s="188"/>
      <c r="C47" s="190"/>
      <c r="D47" s="190"/>
      <c r="E47" s="190"/>
      <c r="F47" s="190"/>
      <c r="G47" s="190"/>
      <c r="H47" s="190"/>
      <c r="I47" s="123" t="s">
        <v>33</v>
      </c>
      <c r="J47" s="35" t="s">
        <v>23</v>
      </c>
      <c r="K47" s="35" t="s">
        <v>24</v>
      </c>
      <c r="L47" s="35" t="s">
        <v>25</v>
      </c>
      <c r="M47" s="35" t="s">
        <v>26</v>
      </c>
      <c r="N47" s="35" t="s">
        <v>17</v>
      </c>
      <c r="O47" s="121" t="s">
        <v>52</v>
      </c>
      <c r="P47" s="272"/>
      <c r="Q47" s="273"/>
      <c r="R47" s="274"/>
      <c r="S47" s="34"/>
      <c r="T47" s="55"/>
      <c r="U47" s="55"/>
      <c r="V47" s="55"/>
      <c r="W47" s="56"/>
      <c r="X47" s="52"/>
      <c r="Y47" s="47"/>
      <c r="Z47" s="47"/>
      <c r="AA47" s="47"/>
      <c r="AB47" s="47"/>
      <c r="AC47" s="47"/>
      <c r="AD47" s="47"/>
      <c r="AE47" s="47"/>
      <c r="AF47" s="47"/>
      <c r="AG47" s="47"/>
      <c r="AH47" s="47"/>
      <c r="AI47" s="47"/>
      <c r="AJ47" s="47"/>
    </row>
    <row r="48" spans="1:36" s="44" customFormat="1" ht="48.75" customHeight="1" x14ac:dyDescent="0.2">
      <c r="A48" s="164"/>
      <c r="B48" s="255" t="s">
        <v>139</v>
      </c>
      <c r="C48" s="173" t="s">
        <v>57</v>
      </c>
      <c r="D48" s="175" t="s">
        <v>136</v>
      </c>
      <c r="E48" s="167">
        <v>43862</v>
      </c>
      <c r="F48" s="167">
        <v>44196</v>
      </c>
      <c r="G48" s="283" t="s">
        <v>134</v>
      </c>
      <c r="H48" s="171" t="s">
        <v>157</v>
      </c>
      <c r="I48" s="129" t="s">
        <v>21</v>
      </c>
      <c r="J48" s="129">
        <v>0</v>
      </c>
      <c r="K48" s="129">
        <v>17</v>
      </c>
      <c r="L48" s="129">
        <v>0</v>
      </c>
      <c r="M48" s="129">
        <v>0</v>
      </c>
      <c r="N48" s="129">
        <f>J48+K48+L48+M48</f>
        <v>17</v>
      </c>
      <c r="O48" s="204">
        <f>N49/N48</f>
        <v>1</v>
      </c>
      <c r="P48" s="364" t="s">
        <v>165</v>
      </c>
      <c r="Q48" s="365"/>
      <c r="R48" s="366"/>
      <c r="S48" s="33"/>
      <c r="T48" s="165"/>
      <c r="U48" s="58"/>
      <c r="V48" s="56"/>
      <c r="W48" s="56"/>
      <c r="X48" s="52"/>
      <c r="Y48" s="47"/>
      <c r="Z48" s="47"/>
      <c r="AA48" s="47"/>
      <c r="AB48" s="47"/>
      <c r="AC48" s="47"/>
      <c r="AD48" s="47"/>
      <c r="AE48" s="47"/>
      <c r="AF48" s="47"/>
      <c r="AG48" s="47"/>
      <c r="AH48" s="47"/>
      <c r="AI48" s="47"/>
      <c r="AJ48" s="47"/>
    </row>
    <row r="49" spans="1:36" s="44" customFormat="1" ht="48.75" customHeight="1" x14ac:dyDescent="0.2">
      <c r="A49" s="164"/>
      <c r="B49" s="256"/>
      <c r="C49" s="174"/>
      <c r="D49" s="176"/>
      <c r="E49" s="168"/>
      <c r="F49" s="168"/>
      <c r="G49" s="169"/>
      <c r="H49" s="172"/>
      <c r="I49" s="129" t="s">
        <v>22</v>
      </c>
      <c r="J49" s="129">
        <v>0</v>
      </c>
      <c r="K49" s="129">
        <v>17</v>
      </c>
      <c r="L49" s="129">
        <v>0</v>
      </c>
      <c r="M49" s="129">
        <v>0</v>
      </c>
      <c r="N49" s="129">
        <f t="shared" ref="N49:N55" si="0">J49+K49+L49+M49</f>
        <v>17</v>
      </c>
      <c r="O49" s="275"/>
      <c r="P49" s="214"/>
      <c r="Q49" s="215"/>
      <c r="R49" s="216"/>
      <c r="S49" s="33"/>
      <c r="T49" s="165"/>
      <c r="U49" s="58"/>
      <c r="V49" s="56"/>
      <c r="W49" s="56"/>
      <c r="X49" s="52"/>
      <c r="Y49" s="47"/>
      <c r="Z49" s="47"/>
      <c r="AA49" s="47"/>
      <c r="AB49" s="47"/>
      <c r="AC49" s="47"/>
      <c r="AD49" s="47"/>
      <c r="AE49" s="47"/>
      <c r="AF49" s="47"/>
      <c r="AG49" s="47"/>
      <c r="AH49" s="47"/>
      <c r="AI49" s="47"/>
      <c r="AJ49" s="47"/>
    </row>
    <row r="50" spans="1:36" s="44" customFormat="1" ht="48.75" customHeight="1" x14ac:dyDescent="0.2">
      <c r="A50" s="164"/>
      <c r="B50" s="256"/>
      <c r="C50" s="173" t="s">
        <v>58</v>
      </c>
      <c r="D50" s="175" t="s">
        <v>156</v>
      </c>
      <c r="E50" s="167">
        <v>43831</v>
      </c>
      <c r="F50" s="167">
        <v>44196</v>
      </c>
      <c r="G50" s="367"/>
      <c r="H50" s="171" t="s">
        <v>157</v>
      </c>
      <c r="I50" s="129" t="s">
        <v>21</v>
      </c>
      <c r="J50" s="129">
        <v>31</v>
      </c>
      <c r="K50" s="129">
        <v>22</v>
      </c>
      <c r="L50" s="129">
        <v>15</v>
      </c>
      <c r="M50" s="129">
        <v>18</v>
      </c>
      <c r="N50" s="129">
        <f t="shared" si="0"/>
        <v>86</v>
      </c>
      <c r="O50" s="204">
        <f>N51/N50</f>
        <v>1</v>
      </c>
      <c r="P50" s="382" t="s">
        <v>180</v>
      </c>
      <c r="Q50" s="383"/>
      <c r="R50" s="384"/>
      <c r="S50" s="33"/>
      <c r="T50" s="165"/>
      <c r="U50" s="58"/>
      <c r="V50" s="56"/>
      <c r="W50" s="56"/>
      <c r="X50" s="52"/>
      <c r="Y50" s="47"/>
      <c r="Z50" s="47"/>
      <c r="AA50" s="47"/>
      <c r="AB50" s="47"/>
      <c r="AC50" s="47"/>
      <c r="AD50" s="47"/>
      <c r="AE50" s="47"/>
      <c r="AF50" s="47"/>
      <c r="AG50" s="47"/>
      <c r="AH50" s="47"/>
      <c r="AI50" s="47"/>
      <c r="AJ50" s="47"/>
    </row>
    <row r="51" spans="1:36" s="44" customFormat="1" ht="127.5" customHeight="1" x14ac:dyDescent="0.2">
      <c r="A51" s="164"/>
      <c r="B51" s="256"/>
      <c r="C51" s="174"/>
      <c r="D51" s="176"/>
      <c r="E51" s="168"/>
      <c r="F51" s="168"/>
      <c r="G51" s="367"/>
      <c r="H51" s="172"/>
      <c r="I51" s="129" t="s">
        <v>22</v>
      </c>
      <c r="J51" s="129">
        <v>31</v>
      </c>
      <c r="K51" s="129">
        <v>22</v>
      </c>
      <c r="L51" s="129">
        <v>15</v>
      </c>
      <c r="M51" s="129">
        <v>18</v>
      </c>
      <c r="N51" s="129">
        <f t="shared" si="0"/>
        <v>86</v>
      </c>
      <c r="O51" s="275"/>
      <c r="P51" s="385"/>
      <c r="Q51" s="386"/>
      <c r="R51" s="387"/>
      <c r="S51" s="33"/>
      <c r="T51" s="165"/>
      <c r="U51" s="58"/>
      <c r="V51" s="56"/>
      <c r="W51" s="56"/>
      <c r="X51" s="52"/>
      <c r="Y51" s="47"/>
      <c r="Z51" s="47"/>
      <c r="AA51" s="47"/>
      <c r="AB51" s="47"/>
      <c r="AC51" s="47"/>
      <c r="AD51" s="47"/>
      <c r="AE51" s="47"/>
      <c r="AF51" s="47"/>
      <c r="AG51" s="47"/>
      <c r="AH51" s="47"/>
      <c r="AI51" s="47"/>
      <c r="AJ51" s="47"/>
    </row>
    <row r="52" spans="1:36" s="44" customFormat="1" ht="50.25" customHeight="1" x14ac:dyDescent="0.2">
      <c r="A52" s="128"/>
      <c r="B52" s="256"/>
      <c r="C52" s="173" t="s">
        <v>77</v>
      </c>
      <c r="D52" s="175" t="s">
        <v>137</v>
      </c>
      <c r="E52" s="167">
        <v>43831</v>
      </c>
      <c r="F52" s="167">
        <v>44196</v>
      </c>
      <c r="G52" s="367"/>
      <c r="H52" s="171" t="s">
        <v>138</v>
      </c>
      <c r="I52" s="129" t="s">
        <v>21</v>
      </c>
      <c r="J52" s="129">
        <v>0</v>
      </c>
      <c r="K52" s="129">
        <v>4</v>
      </c>
      <c r="L52" s="129">
        <v>4</v>
      </c>
      <c r="M52" s="129">
        <v>4</v>
      </c>
      <c r="N52" s="129">
        <f t="shared" si="0"/>
        <v>12</v>
      </c>
      <c r="O52" s="204">
        <f>N53/N52</f>
        <v>1</v>
      </c>
      <c r="P52" s="206" t="s">
        <v>166</v>
      </c>
      <c r="Q52" s="207"/>
      <c r="R52" s="208"/>
      <c r="S52" s="33"/>
      <c r="T52" s="127"/>
      <c r="U52" s="58"/>
      <c r="V52" s="56"/>
      <c r="W52" s="56"/>
      <c r="X52" s="52"/>
      <c r="Y52" s="47"/>
      <c r="Z52" s="47"/>
      <c r="AA52" s="47"/>
      <c r="AB52" s="47"/>
      <c r="AC52" s="47"/>
      <c r="AD52" s="47"/>
      <c r="AE52" s="47"/>
      <c r="AF52" s="47"/>
      <c r="AG52" s="47"/>
      <c r="AH52" s="47"/>
      <c r="AI52" s="47"/>
      <c r="AJ52" s="47"/>
    </row>
    <row r="53" spans="1:36" s="44" customFormat="1" ht="47.25" customHeight="1" x14ac:dyDescent="0.2">
      <c r="A53" s="128"/>
      <c r="B53" s="256"/>
      <c r="C53" s="174"/>
      <c r="D53" s="176"/>
      <c r="E53" s="168"/>
      <c r="F53" s="168"/>
      <c r="G53" s="367"/>
      <c r="H53" s="172"/>
      <c r="I53" s="129" t="s">
        <v>22</v>
      </c>
      <c r="J53" s="129">
        <v>0</v>
      </c>
      <c r="K53" s="129">
        <v>4</v>
      </c>
      <c r="L53" s="129">
        <v>4</v>
      </c>
      <c r="M53" s="129">
        <v>4</v>
      </c>
      <c r="N53" s="129">
        <f t="shared" si="0"/>
        <v>12</v>
      </c>
      <c r="O53" s="275"/>
      <c r="P53" s="209"/>
      <c r="Q53" s="210"/>
      <c r="R53" s="211"/>
      <c r="S53" s="33"/>
      <c r="T53" s="127"/>
      <c r="U53" s="58"/>
      <c r="V53" s="56"/>
      <c r="W53" s="56"/>
      <c r="X53" s="52"/>
      <c r="Y53" s="47"/>
      <c r="Z53" s="47"/>
      <c r="AA53" s="47"/>
      <c r="AB53" s="47"/>
      <c r="AC53" s="47"/>
      <c r="AD53" s="47"/>
      <c r="AE53" s="47"/>
      <c r="AF53" s="47"/>
      <c r="AG53" s="47"/>
      <c r="AH53" s="47"/>
      <c r="AI53" s="47"/>
      <c r="AJ53" s="47"/>
    </row>
    <row r="54" spans="1:36" s="44" customFormat="1" ht="72" customHeight="1" x14ac:dyDescent="0.2">
      <c r="A54" s="164"/>
      <c r="B54" s="256"/>
      <c r="C54" s="173" t="s">
        <v>78</v>
      </c>
      <c r="D54" s="175" t="s">
        <v>141</v>
      </c>
      <c r="E54" s="167">
        <v>43831</v>
      </c>
      <c r="F54" s="167">
        <v>44196</v>
      </c>
      <c r="G54" s="367"/>
      <c r="H54" s="171" t="s">
        <v>167</v>
      </c>
      <c r="I54" s="129" t="s">
        <v>21</v>
      </c>
      <c r="J54" s="129">
        <v>100</v>
      </c>
      <c r="K54" s="129">
        <v>100</v>
      </c>
      <c r="L54" s="129">
        <v>100</v>
      </c>
      <c r="M54" s="129">
        <v>100</v>
      </c>
      <c r="N54" s="129">
        <f t="shared" si="0"/>
        <v>400</v>
      </c>
      <c r="O54" s="204">
        <f>N55/N54</f>
        <v>1</v>
      </c>
      <c r="P54" s="206" t="s">
        <v>173</v>
      </c>
      <c r="Q54" s="207"/>
      <c r="R54" s="208"/>
      <c r="S54" s="33"/>
      <c r="T54" s="119"/>
      <c r="U54" s="58"/>
      <c r="V54" s="56"/>
      <c r="W54" s="56"/>
      <c r="X54" s="52"/>
      <c r="Y54" s="47"/>
      <c r="Z54" s="47"/>
      <c r="AA54" s="47"/>
      <c r="AB54" s="47"/>
      <c r="AC54" s="47"/>
      <c r="AD54" s="47"/>
      <c r="AE54" s="47"/>
      <c r="AF54" s="47"/>
      <c r="AG54" s="47"/>
      <c r="AH54" s="47"/>
      <c r="AI54" s="47"/>
      <c r="AJ54" s="47"/>
    </row>
    <row r="55" spans="1:36" s="44" customFormat="1" ht="66" customHeight="1" x14ac:dyDescent="0.2">
      <c r="A55" s="164"/>
      <c r="B55" s="256"/>
      <c r="C55" s="174"/>
      <c r="D55" s="176"/>
      <c r="E55" s="168"/>
      <c r="F55" s="168"/>
      <c r="G55" s="367"/>
      <c r="H55" s="172"/>
      <c r="I55" s="129" t="s">
        <v>22</v>
      </c>
      <c r="J55" s="129">
        <v>100</v>
      </c>
      <c r="K55" s="129">
        <v>100</v>
      </c>
      <c r="L55" s="129">
        <v>100</v>
      </c>
      <c r="M55" s="129">
        <v>100</v>
      </c>
      <c r="N55" s="129">
        <f t="shared" si="0"/>
        <v>400</v>
      </c>
      <c r="O55" s="275"/>
      <c r="P55" s="209"/>
      <c r="Q55" s="210"/>
      <c r="R55" s="211"/>
      <c r="S55" s="33"/>
      <c r="T55" s="119"/>
      <c r="U55" s="58"/>
      <c r="V55" s="56"/>
      <c r="W55" s="56"/>
      <c r="X55" s="52"/>
      <c r="Y55" s="47"/>
      <c r="Z55" s="47"/>
      <c r="AA55" s="47"/>
      <c r="AB55" s="47"/>
      <c r="AC55" s="47"/>
      <c r="AD55" s="47"/>
      <c r="AE55" s="47"/>
      <c r="AF55" s="47"/>
      <c r="AG55" s="47"/>
      <c r="AH55" s="47"/>
      <c r="AI55" s="47"/>
      <c r="AJ55" s="47"/>
    </row>
    <row r="56" spans="1:36" s="44" customFormat="1" ht="68.25" customHeight="1" x14ac:dyDescent="0.2">
      <c r="A56" s="164"/>
      <c r="B56" s="255" t="s">
        <v>142</v>
      </c>
      <c r="C56" s="253" t="s">
        <v>79</v>
      </c>
      <c r="D56" s="175" t="s">
        <v>143</v>
      </c>
      <c r="E56" s="167">
        <v>43831</v>
      </c>
      <c r="F56" s="167">
        <v>43889</v>
      </c>
      <c r="G56" s="169"/>
      <c r="H56" s="171" t="s">
        <v>144</v>
      </c>
      <c r="I56" s="129" t="s">
        <v>21</v>
      </c>
      <c r="J56" s="129">
        <v>9</v>
      </c>
      <c r="K56" s="129"/>
      <c r="L56" s="129"/>
      <c r="M56" s="129"/>
      <c r="N56" s="129">
        <f>J56</f>
        <v>9</v>
      </c>
      <c r="O56" s="204">
        <f>N57/N56</f>
        <v>1</v>
      </c>
      <c r="P56" s="206" t="s">
        <v>176</v>
      </c>
      <c r="Q56" s="207"/>
      <c r="R56" s="208"/>
      <c r="S56" s="33"/>
      <c r="T56" s="119"/>
      <c r="U56" s="58"/>
      <c r="V56" s="56"/>
      <c r="W56" s="56"/>
      <c r="X56" s="52"/>
      <c r="Y56" s="47"/>
      <c r="Z56" s="47"/>
      <c r="AA56" s="47"/>
      <c r="AB56" s="47"/>
      <c r="AC56" s="47"/>
      <c r="AD56" s="47"/>
      <c r="AE56" s="47"/>
      <c r="AF56" s="47"/>
      <c r="AG56" s="47"/>
      <c r="AH56" s="47"/>
      <c r="AI56" s="47"/>
      <c r="AJ56" s="47"/>
    </row>
    <row r="57" spans="1:36" s="44" customFormat="1" ht="68.25" customHeight="1" x14ac:dyDescent="0.2">
      <c r="A57" s="164"/>
      <c r="B57" s="256"/>
      <c r="C57" s="254"/>
      <c r="D57" s="176"/>
      <c r="E57" s="168"/>
      <c r="F57" s="168"/>
      <c r="G57" s="169"/>
      <c r="H57" s="172"/>
      <c r="I57" s="129" t="s">
        <v>22</v>
      </c>
      <c r="J57" s="129">
        <v>9</v>
      </c>
      <c r="K57" s="129"/>
      <c r="L57" s="129"/>
      <c r="M57" s="129"/>
      <c r="N57" s="129">
        <f>J57</f>
        <v>9</v>
      </c>
      <c r="O57" s="275"/>
      <c r="P57" s="209"/>
      <c r="Q57" s="210"/>
      <c r="R57" s="211"/>
      <c r="S57" s="33"/>
      <c r="T57" s="119"/>
      <c r="U57" s="58"/>
      <c r="V57" s="56"/>
      <c r="W57" s="56"/>
      <c r="X57" s="52"/>
      <c r="Y57" s="47"/>
      <c r="Z57" s="47"/>
      <c r="AA57" s="47"/>
      <c r="AB57" s="47"/>
      <c r="AC57" s="47"/>
      <c r="AD57" s="47"/>
      <c r="AE57" s="47"/>
      <c r="AF57" s="47"/>
      <c r="AG57" s="47"/>
      <c r="AH57" s="47"/>
      <c r="AI57" s="47"/>
      <c r="AJ57" s="47"/>
    </row>
    <row r="58" spans="1:36" s="44" customFormat="1" ht="72.75" customHeight="1" x14ac:dyDescent="0.2">
      <c r="A58" s="164"/>
      <c r="B58" s="256"/>
      <c r="C58" s="253" t="s">
        <v>80</v>
      </c>
      <c r="D58" s="175" t="s">
        <v>140</v>
      </c>
      <c r="E58" s="167">
        <v>43831</v>
      </c>
      <c r="F58" s="167">
        <v>44196</v>
      </c>
      <c r="G58" s="367"/>
      <c r="H58" s="169" t="s">
        <v>82</v>
      </c>
      <c r="I58" s="129" t="s">
        <v>21</v>
      </c>
      <c r="J58" s="129">
        <v>1</v>
      </c>
      <c r="K58" s="129">
        <v>1</v>
      </c>
      <c r="L58" s="129">
        <v>1</v>
      </c>
      <c r="M58" s="129">
        <v>1</v>
      </c>
      <c r="N58" s="129">
        <f>SUM(J58:M58)</f>
        <v>4</v>
      </c>
      <c r="O58" s="204">
        <f t="shared" ref="O58" si="1">N59/N58</f>
        <v>0.66500000000000004</v>
      </c>
      <c r="P58" s="206" t="s">
        <v>181</v>
      </c>
      <c r="Q58" s="207"/>
      <c r="R58" s="208"/>
      <c r="S58" s="33"/>
      <c r="T58" s="119"/>
      <c r="U58" s="58"/>
      <c r="V58" s="56"/>
      <c r="W58" s="56"/>
      <c r="X58" s="52"/>
      <c r="Y58" s="47"/>
      <c r="Z58" s="47"/>
      <c r="AA58" s="47"/>
      <c r="AB58" s="47"/>
      <c r="AC58" s="47"/>
      <c r="AD58" s="47"/>
      <c r="AE58" s="47"/>
      <c r="AF58" s="47"/>
      <c r="AG58" s="47"/>
      <c r="AH58" s="47"/>
      <c r="AI58" s="47"/>
      <c r="AJ58" s="47"/>
    </row>
    <row r="59" spans="1:36" s="44" customFormat="1" ht="74.25" customHeight="1" x14ac:dyDescent="0.2">
      <c r="A59" s="164"/>
      <c r="B59" s="302"/>
      <c r="C59" s="254"/>
      <c r="D59" s="176"/>
      <c r="E59" s="168"/>
      <c r="F59" s="168"/>
      <c r="G59" s="367"/>
      <c r="H59" s="170"/>
      <c r="I59" s="129" t="s">
        <v>22</v>
      </c>
      <c r="J59" s="129">
        <v>0</v>
      </c>
      <c r="K59" s="129">
        <v>0.66</v>
      </c>
      <c r="L59" s="129">
        <v>1</v>
      </c>
      <c r="M59" s="129">
        <v>1</v>
      </c>
      <c r="N59" s="129">
        <f>+J59+K59+L59+M59</f>
        <v>2.66</v>
      </c>
      <c r="O59" s="275"/>
      <c r="P59" s="209"/>
      <c r="Q59" s="210"/>
      <c r="R59" s="211"/>
      <c r="S59" s="33"/>
      <c r="T59" s="119"/>
      <c r="U59" s="58"/>
      <c r="V59" s="56"/>
      <c r="W59" s="56"/>
      <c r="X59" s="52"/>
      <c r="Y59" s="47"/>
      <c r="Z59" s="47"/>
      <c r="AA59" s="47"/>
      <c r="AB59" s="47"/>
      <c r="AC59" s="47"/>
      <c r="AD59" s="47"/>
      <c r="AE59" s="47"/>
      <c r="AF59" s="47"/>
      <c r="AG59" s="47"/>
      <c r="AH59" s="47"/>
      <c r="AI59" s="47"/>
      <c r="AJ59" s="47"/>
    </row>
    <row r="60" spans="1:36" s="44" customFormat="1" ht="48.75" customHeight="1" x14ac:dyDescent="0.2">
      <c r="A60" s="164"/>
      <c r="B60" s="255" t="s">
        <v>145</v>
      </c>
      <c r="C60" s="253" t="s">
        <v>81</v>
      </c>
      <c r="D60" s="175" t="s">
        <v>146</v>
      </c>
      <c r="E60" s="167">
        <v>43831</v>
      </c>
      <c r="F60" s="167">
        <v>44196</v>
      </c>
      <c r="G60" s="169"/>
      <c r="H60" s="169" t="s">
        <v>147</v>
      </c>
      <c r="I60" s="105" t="s">
        <v>21</v>
      </c>
      <c r="J60" s="129"/>
      <c r="K60" s="129">
        <v>2</v>
      </c>
      <c r="L60" s="129">
        <v>2</v>
      </c>
      <c r="M60" s="129">
        <v>2</v>
      </c>
      <c r="N60" s="129">
        <f>K60</f>
        <v>2</v>
      </c>
      <c r="O60" s="204">
        <f t="shared" ref="O60" si="2">N61/N60</f>
        <v>1</v>
      </c>
      <c r="P60" s="364" t="s">
        <v>174</v>
      </c>
      <c r="Q60" s="365"/>
      <c r="R60" s="366"/>
      <c r="S60" s="33"/>
      <c r="T60" s="119"/>
      <c r="U60" s="58"/>
      <c r="V60" s="56"/>
      <c r="W60" s="56"/>
      <c r="X60" s="52"/>
      <c r="Y60" s="47"/>
      <c r="Z60" s="47"/>
      <c r="AA60" s="47"/>
      <c r="AB60" s="47"/>
      <c r="AC60" s="47"/>
      <c r="AD60" s="47"/>
      <c r="AE60" s="47"/>
      <c r="AF60" s="47"/>
      <c r="AG60" s="47"/>
      <c r="AH60" s="47"/>
      <c r="AI60" s="47"/>
      <c r="AJ60" s="47"/>
    </row>
    <row r="61" spans="1:36" s="44" customFormat="1" ht="48.75" customHeight="1" x14ac:dyDescent="0.2">
      <c r="A61" s="164"/>
      <c r="B61" s="256"/>
      <c r="C61" s="254"/>
      <c r="D61" s="176"/>
      <c r="E61" s="168"/>
      <c r="F61" s="168"/>
      <c r="G61" s="169"/>
      <c r="H61" s="170"/>
      <c r="I61" s="108" t="s">
        <v>22</v>
      </c>
      <c r="J61" s="129"/>
      <c r="K61" s="129">
        <v>2</v>
      </c>
      <c r="L61" s="129">
        <v>2</v>
      </c>
      <c r="M61" s="129">
        <v>2</v>
      </c>
      <c r="N61" s="129">
        <f>K61</f>
        <v>2</v>
      </c>
      <c r="O61" s="275"/>
      <c r="P61" s="214"/>
      <c r="Q61" s="215"/>
      <c r="R61" s="216"/>
      <c r="S61" s="33"/>
      <c r="T61" s="119"/>
      <c r="U61" s="58"/>
      <c r="V61" s="56"/>
      <c r="W61" s="56"/>
      <c r="X61" s="52"/>
      <c r="Y61" s="47"/>
      <c r="Z61" s="47"/>
      <c r="AA61" s="47"/>
      <c r="AB61" s="47"/>
      <c r="AC61" s="47"/>
      <c r="AD61" s="47"/>
      <c r="AE61" s="47"/>
      <c r="AF61" s="47"/>
      <c r="AG61" s="47"/>
      <c r="AH61" s="47"/>
      <c r="AI61" s="47"/>
      <c r="AJ61" s="47"/>
    </row>
    <row r="62" spans="1:36" s="44" customFormat="1" ht="48.75" customHeight="1" x14ac:dyDescent="0.2">
      <c r="A62" s="128"/>
      <c r="B62" s="235" t="s">
        <v>149</v>
      </c>
      <c r="C62" s="388" t="s">
        <v>158</v>
      </c>
      <c r="D62" s="175" t="s">
        <v>148</v>
      </c>
      <c r="E62" s="167">
        <v>43831</v>
      </c>
      <c r="F62" s="167">
        <v>44196</v>
      </c>
      <c r="G62" s="169"/>
      <c r="H62" s="169" t="s">
        <v>150</v>
      </c>
      <c r="I62" s="105" t="s">
        <v>21</v>
      </c>
      <c r="J62" s="129">
        <v>12</v>
      </c>
      <c r="K62" s="129">
        <v>12</v>
      </c>
      <c r="L62" s="129">
        <v>6</v>
      </c>
      <c r="M62" s="129">
        <v>6</v>
      </c>
      <c r="N62" s="146">
        <v>6</v>
      </c>
      <c r="O62" s="204">
        <f>N63/N62</f>
        <v>1</v>
      </c>
      <c r="P62" s="206" t="s">
        <v>175</v>
      </c>
      <c r="Q62" s="207"/>
      <c r="R62" s="208"/>
      <c r="S62" s="33"/>
      <c r="T62" s="127"/>
      <c r="U62" s="58"/>
      <c r="V62" s="56"/>
      <c r="W62" s="56"/>
      <c r="X62" s="52"/>
      <c r="Y62" s="47"/>
      <c r="Z62" s="47"/>
      <c r="AA62" s="47"/>
      <c r="AB62" s="47"/>
      <c r="AC62" s="47"/>
      <c r="AD62" s="47"/>
      <c r="AE62" s="47"/>
      <c r="AF62" s="47"/>
      <c r="AG62" s="47"/>
      <c r="AH62" s="47"/>
      <c r="AI62" s="47"/>
      <c r="AJ62" s="47"/>
    </row>
    <row r="63" spans="1:36" s="44" customFormat="1" ht="48.75" customHeight="1" x14ac:dyDescent="0.2">
      <c r="A63" s="128"/>
      <c r="B63" s="236"/>
      <c r="C63" s="389"/>
      <c r="D63" s="176"/>
      <c r="E63" s="168"/>
      <c r="F63" s="168"/>
      <c r="G63" s="169"/>
      <c r="H63" s="170"/>
      <c r="I63" s="108" t="s">
        <v>22</v>
      </c>
      <c r="J63" s="129">
        <v>12</v>
      </c>
      <c r="K63" s="129">
        <v>12</v>
      </c>
      <c r="L63" s="129">
        <v>6</v>
      </c>
      <c r="M63" s="129">
        <v>6</v>
      </c>
      <c r="N63" s="146">
        <v>6</v>
      </c>
      <c r="O63" s="275"/>
      <c r="P63" s="209"/>
      <c r="Q63" s="210"/>
      <c r="R63" s="211"/>
      <c r="S63" s="33"/>
      <c r="T63" s="127"/>
      <c r="U63" s="58"/>
      <c r="V63" s="56"/>
      <c r="W63" s="56"/>
      <c r="X63" s="52"/>
      <c r="Y63" s="47"/>
      <c r="Z63" s="47"/>
      <c r="AA63" s="47"/>
      <c r="AB63" s="47"/>
      <c r="AC63" s="47"/>
      <c r="AD63" s="47"/>
      <c r="AE63" s="47"/>
      <c r="AF63" s="47"/>
      <c r="AG63" s="47"/>
      <c r="AH63" s="47"/>
      <c r="AI63" s="47"/>
      <c r="AJ63" s="47"/>
    </row>
    <row r="64" spans="1:36" s="44" customFormat="1" ht="28.5" customHeight="1" x14ac:dyDescent="0.2">
      <c r="A64" s="27"/>
      <c r="B64" s="228" t="s">
        <v>9</v>
      </c>
      <c r="C64" s="229"/>
      <c r="D64" s="229"/>
      <c r="E64" s="229"/>
      <c r="F64" s="229"/>
      <c r="G64" s="229"/>
      <c r="H64" s="229"/>
      <c r="I64" s="229"/>
      <c r="J64" s="229"/>
      <c r="K64" s="229"/>
      <c r="L64" s="229"/>
      <c r="M64" s="230"/>
      <c r="N64" s="231">
        <f>(O48+O50+O52+O54+O56+O58+O60+O62)/8</f>
        <v>0.958125</v>
      </c>
      <c r="O64" s="232"/>
      <c r="P64" s="278"/>
      <c r="Q64" s="278"/>
      <c r="R64" s="279"/>
      <c r="S64" s="27"/>
      <c r="T64" s="56"/>
      <c r="U64" s="56"/>
      <c r="V64" s="56"/>
      <c r="W64" s="56"/>
      <c r="X64" s="52"/>
      <c r="Y64" s="47"/>
      <c r="Z64" s="47"/>
      <c r="AA64" s="47"/>
      <c r="AB64" s="47"/>
      <c r="AC64" s="47"/>
      <c r="AD64" s="47"/>
      <c r="AE64" s="47"/>
      <c r="AF64" s="47"/>
      <c r="AG64" s="47"/>
      <c r="AH64" s="47"/>
      <c r="AI64" s="47"/>
      <c r="AJ64" s="47"/>
    </row>
    <row r="65" spans="1:36" s="44" customFormat="1" ht="46.5" customHeight="1" x14ac:dyDescent="0.2">
      <c r="A65" s="1"/>
      <c r="B65" s="88" t="s">
        <v>41</v>
      </c>
      <c r="C65" s="192" t="s">
        <v>87</v>
      </c>
      <c r="D65" s="192"/>
      <c r="E65" s="192"/>
      <c r="F65" s="192"/>
      <c r="G65" s="192"/>
      <c r="H65" s="192"/>
      <c r="I65" s="192"/>
      <c r="J65" s="192"/>
      <c r="K65" s="192"/>
      <c r="L65" s="194" t="s">
        <v>10</v>
      </c>
      <c r="M65" s="194"/>
      <c r="N65" s="195">
        <v>0.15</v>
      </c>
      <c r="O65" s="196"/>
      <c r="P65" s="197" t="s">
        <v>37</v>
      </c>
      <c r="Q65" s="197"/>
      <c r="R65" s="124">
        <f>N76*N65</f>
        <v>0.140625</v>
      </c>
      <c r="S65" s="9"/>
      <c r="T65" s="50"/>
      <c r="U65" s="50"/>
      <c r="V65" s="50"/>
      <c r="W65" s="51"/>
      <c r="X65" s="52"/>
      <c r="Y65" s="47"/>
      <c r="Z65" s="47"/>
      <c r="AA65" s="47"/>
      <c r="AB65" s="47"/>
      <c r="AC65" s="47"/>
      <c r="AD65" s="47"/>
      <c r="AE65" s="47"/>
      <c r="AF65" s="47"/>
      <c r="AG65" s="47"/>
      <c r="AH65" s="47"/>
      <c r="AI65" s="47"/>
      <c r="AJ65" s="47"/>
    </row>
    <row r="66" spans="1:36" s="44" customFormat="1" ht="45" customHeight="1" x14ac:dyDescent="0.2">
      <c r="A66" s="1"/>
      <c r="B66" s="187" t="s">
        <v>6</v>
      </c>
      <c r="C66" s="189" t="s">
        <v>32</v>
      </c>
      <c r="D66" s="189" t="s">
        <v>135</v>
      </c>
      <c r="E66" s="189" t="s">
        <v>7</v>
      </c>
      <c r="F66" s="189" t="s">
        <v>8</v>
      </c>
      <c r="G66" s="189" t="s">
        <v>3</v>
      </c>
      <c r="H66" s="189" t="s">
        <v>4</v>
      </c>
      <c r="I66" s="268" t="s">
        <v>30</v>
      </c>
      <c r="J66" s="269"/>
      <c r="K66" s="269"/>
      <c r="L66" s="269"/>
      <c r="M66" s="269"/>
      <c r="N66" s="269"/>
      <c r="O66" s="97"/>
      <c r="P66" s="270" t="s">
        <v>31</v>
      </c>
      <c r="Q66" s="271"/>
      <c r="R66" s="187"/>
      <c r="S66" s="8"/>
      <c r="T66" s="53"/>
      <c r="U66" s="54"/>
      <c r="V66" s="53"/>
      <c r="W66" s="51"/>
      <c r="X66" s="51"/>
      <c r="Y66" s="47"/>
      <c r="Z66" s="47"/>
      <c r="AA66" s="47"/>
      <c r="AB66" s="47"/>
      <c r="AC66" s="47"/>
      <c r="AD66" s="47"/>
      <c r="AE66" s="47"/>
      <c r="AF66" s="47"/>
      <c r="AG66" s="47"/>
      <c r="AH66" s="47"/>
      <c r="AI66" s="47"/>
      <c r="AJ66" s="47"/>
    </row>
    <row r="67" spans="1:36" s="44" customFormat="1" ht="21" customHeight="1" x14ac:dyDescent="0.2">
      <c r="A67" s="27"/>
      <c r="B67" s="188"/>
      <c r="C67" s="190"/>
      <c r="D67" s="190"/>
      <c r="E67" s="190"/>
      <c r="F67" s="190"/>
      <c r="G67" s="190"/>
      <c r="H67" s="190"/>
      <c r="I67" s="97" t="s">
        <v>33</v>
      </c>
      <c r="J67" s="35" t="s">
        <v>23</v>
      </c>
      <c r="K67" s="35" t="s">
        <v>24</v>
      </c>
      <c r="L67" s="35" t="s">
        <v>25</v>
      </c>
      <c r="M67" s="35" t="s">
        <v>26</v>
      </c>
      <c r="N67" s="35" t="s">
        <v>17</v>
      </c>
      <c r="O67" s="96" t="s">
        <v>52</v>
      </c>
      <c r="P67" s="362"/>
      <c r="Q67" s="363"/>
      <c r="R67" s="188"/>
      <c r="S67" s="34"/>
      <c r="T67" s="55"/>
      <c r="U67" s="55"/>
      <c r="V67" s="55"/>
      <c r="W67" s="56"/>
      <c r="X67" s="52"/>
      <c r="Y67" s="47"/>
      <c r="Z67" s="47"/>
      <c r="AA67" s="47"/>
      <c r="AB67" s="47"/>
      <c r="AC67" s="47"/>
      <c r="AD67" s="47"/>
      <c r="AE67" s="47"/>
      <c r="AF67" s="47"/>
      <c r="AG67" s="47"/>
      <c r="AH67" s="47"/>
      <c r="AI67" s="47"/>
      <c r="AJ67" s="47"/>
    </row>
    <row r="68" spans="1:36" s="44" customFormat="1" ht="48.75" customHeight="1" x14ac:dyDescent="0.2">
      <c r="A68" s="164"/>
      <c r="B68" s="261" t="s">
        <v>56</v>
      </c>
      <c r="C68" s="257" t="s">
        <v>42</v>
      </c>
      <c r="D68" s="202" t="s">
        <v>110</v>
      </c>
      <c r="E68" s="223">
        <v>43936</v>
      </c>
      <c r="F68" s="259">
        <v>44196</v>
      </c>
      <c r="G68" s="200" t="s">
        <v>86</v>
      </c>
      <c r="H68" s="237" t="s">
        <v>155</v>
      </c>
      <c r="I68" s="125" t="s">
        <v>21</v>
      </c>
      <c r="J68" s="125">
        <v>0</v>
      </c>
      <c r="K68" s="125">
        <v>1</v>
      </c>
      <c r="L68" s="125">
        <v>1</v>
      </c>
      <c r="M68" s="125">
        <v>1</v>
      </c>
      <c r="N68" s="125">
        <f t="shared" ref="N68:N73" si="3">J68+K68+L68+M68</f>
        <v>3</v>
      </c>
      <c r="O68" s="233">
        <f>N69/N68</f>
        <v>1</v>
      </c>
      <c r="P68" s="244" t="s">
        <v>164</v>
      </c>
      <c r="Q68" s="244"/>
      <c r="R68" s="244"/>
      <c r="S68" s="15"/>
      <c r="T68" s="308"/>
      <c r="U68" s="57"/>
      <c r="V68" s="51"/>
      <c r="W68" s="51"/>
      <c r="X68" s="52"/>
      <c r="Y68" s="47"/>
      <c r="Z68" s="47"/>
      <c r="AA68" s="47"/>
      <c r="AB68" s="47"/>
      <c r="AC68" s="47"/>
      <c r="AD68" s="47"/>
      <c r="AE68" s="47"/>
      <c r="AF68" s="47"/>
      <c r="AG68" s="47"/>
      <c r="AH68" s="47"/>
      <c r="AI68" s="47"/>
      <c r="AJ68" s="47"/>
    </row>
    <row r="69" spans="1:36" s="44" customFormat="1" ht="48.75" customHeight="1" x14ac:dyDescent="0.2">
      <c r="A69" s="164"/>
      <c r="B69" s="262"/>
      <c r="C69" s="258"/>
      <c r="D69" s="203"/>
      <c r="E69" s="224"/>
      <c r="F69" s="260"/>
      <c r="G69" s="201"/>
      <c r="H69" s="238"/>
      <c r="I69" s="125" t="s">
        <v>22</v>
      </c>
      <c r="J69" s="153">
        <v>0</v>
      </c>
      <c r="K69" s="153">
        <v>1</v>
      </c>
      <c r="L69" s="153">
        <v>1</v>
      </c>
      <c r="M69" s="153">
        <v>1</v>
      </c>
      <c r="N69" s="125">
        <f t="shared" si="3"/>
        <v>3</v>
      </c>
      <c r="O69" s="234"/>
      <c r="P69" s="244"/>
      <c r="Q69" s="244"/>
      <c r="R69" s="244"/>
      <c r="S69" s="33"/>
      <c r="T69" s="165"/>
      <c r="U69" s="58"/>
      <c r="V69" s="56"/>
      <c r="W69" s="56"/>
      <c r="X69" s="52"/>
      <c r="Y69" s="47"/>
      <c r="Z69" s="47"/>
      <c r="AA69" s="47"/>
      <c r="AB69" s="47"/>
      <c r="AC69" s="47"/>
      <c r="AD69" s="47"/>
      <c r="AE69" s="47"/>
      <c r="AF69" s="47"/>
      <c r="AG69" s="47"/>
      <c r="AH69" s="47"/>
      <c r="AI69" s="47"/>
      <c r="AJ69" s="47"/>
    </row>
    <row r="70" spans="1:36" s="44" customFormat="1" ht="48.75" customHeight="1" x14ac:dyDescent="0.2">
      <c r="A70" s="164"/>
      <c r="B70" s="262"/>
      <c r="C70" s="266" t="s">
        <v>43</v>
      </c>
      <c r="D70" s="202" t="s">
        <v>107</v>
      </c>
      <c r="E70" s="223">
        <v>43862</v>
      </c>
      <c r="F70" s="259">
        <v>44196</v>
      </c>
      <c r="G70" s="200" t="s">
        <v>86</v>
      </c>
      <c r="H70" s="200" t="s">
        <v>111</v>
      </c>
      <c r="I70" s="125" t="s">
        <v>22</v>
      </c>
      <c r="J70" s="125">
        <v>1</v>
      </c>
      <c r="K70" s="125">
        <v>1</v>
      </c>
      <c r="L70" s="125">
        <v>1</v>
      </c>
      <c r="M70" s="125">
        <v>1</v>
      </c>
      <c r="N70" s="125">
        <f t="shared" si="3"/>
        <v>4</v>
      </c>
      <c r="O70" s="276">
        <f>N71/N70</f>
        <v>0.75</v>
      </c>
      <c r="P70" s="394" t="s">
        <v>194</v>
      </c>
      <c r="Q70" s="215"/>
      <c r="R70" s="216"/>
      <c r="S70" s="15"/>
      <c r="T70" s="165"/>
      <c r="U70" s="57"/>
      <c r="V70" s="51"/>
      <c r="W70" s="51"/>
      <c r="X70" s="52"/>
      <c r="Y70" s="47"/>
      <c r="Z70" s="47"/>
      <c r="AA70" s="47"/>
      <c r="AB70" s="47"/>
      <c r="AC70" s="47"/>
      <c r="AD70" s="47"/>
      <c r="AE70" s="47"/>
      <c r="AF70" s="47"/>
      <c r="AG70" s="47"/>
      <c r="AH70" s="47"/>
      <c r="AI70" s="47"/>
      <c r="AJ70" s="47"/>
    </row>
    <row r="71" spans="1:36" s="44" customFormat="1" ht="48.75" customHeight="1" x14ac:dyDescent="0.2">
      <c r="A71" s="164"/>
      <c r="B71" s="262"/>
      <c r="C71" s="267"/>
      <c r="D71" s="203"/>
      <c r="E71" s="224"/>
      <c r="F71" s="260"/>
      <c r="G71" s="201"/>
      <c r="H71" s="201"/>
      <c r="I71" s="125" t="s">
        <v>22</v>
      </c>
      <c r="J71" s="162">
        <v>0</v>
      </c>
      <c r="K71" s="162">
        <v>1</v>
      </c>
      <c r="L71" s="162">
        <v>1</v>
      </c>
      <c r="M71" s="162">
        <v>1</v>
      </c>
      <c r="N71" s="125">
        <f t="shared" si="3"/>
        <v>3</v>
      </c>
      <c r="O71" s="277"/>
      <c r="P71" s="395"/>
      <c r="Q71" s="218"/>
      <c r="R71" s="219"/>
      <c r="S71" s="33"/>
      <c r="T71" s="165"/>
      <c r="U71" s="58"/>
      <c r="V71" s="56"/>
      <c r="W71" s="56"/>
      <c r="X71" s="52"/>
      <c r="Y71" s="47"/>
      <c r="Z71" s="47"/>
      <c r="AA71" s="47"/>
      <c r="AB71" s="47"/>
      <c r="AC71" s="47"/>
      <c r="AD71" s="47"/>
      <c r="AE71" s="47"/>
      <c r="AF71" s="47"/>
      <c r="AG71" s="47"/>
      <c r="AH71" s="47"/>
      <c r="AI71" s="47"/>
      <c r="AJ71" s="47"/>
    </row>
    <row r="72" spans="1:36" s="44" customFormat="1" ht="72" customHeight="1" x14ac:dyDescent="0.2">
      <c r="A72" s="164"/>
      <c r="B72" s="262"/>
      <c r="C72" s="264" t="s">
        <v>84</v>
      </c>
      <c r="D72" s="202" t="s">
        <v>108</v>
      </c>
      <c r="E72" s="223">
        <v>44012</v>
      </c>
      <c r="F72" s="259">
        <v>44196</v>
      </c>
      <c r="G72" s="200" t="s">
        <v>86</v>
      </c>
      <c r="H72" s="200" t="s">
        <v>112</v>
      </c>
      <c r="I72" s="105" t="s">
        <v>21</v>
      </c>
      <c r="J72" s="112">
        <v>0</v>
      </c>
      <c r="K72" s="112">
        <v>1</v>
      </c>
      <c r="L72" s="112">
        <v>0</v>
      </c>
      <c r="M72" s="113">
        <v>1</v>
      </c>
      <c r="N72" s="116">
        <f t="shared" si="3"/>
        <v>2</v>
      </c>
      <c r="O72" s="212">
        <f>N73/N72</f>
        <v>1</v>
      </c>
      <c r="P72" s="214" t="s">
        <v>186</v>
      </c>
      <c r="Q72" s="215"/>
      <c r="R72" s="216"/>
      <c r="S72" s="15"/>
      <c r="T72" s="111"/>
      <c r="U72" s="57"/>
      <c r="V72" s="51"/>
      <c r="W72" s="51"/>
      <c r="X72" s="52"/>
      <c r="Y72" s="47"/>
      <c r="Z72" s="47"/>
      <c r="AA72" s="47"/>
      <c r="AB72" s="47"/>
      <c r="AC72" s="47"/>
      <c r="AD72" s="47"/>
      <c r="AE72" s="47"/>
      <c r="AF72" s="47"/>
      <c r="AG72" s="47"/>
      <c r="AH72" s="47"/>
      <c r="AI72" s="47"/>
      <c r="AJ72" s="47"/>
    </row>
    <row r="73" spans="1:36" s="44" customFormat="1" ht="66" customHeight="1" x14ac:dyDescent="0.2">
      <c r="A73" s="164"/>
      <c r="B73" s="262"/>
      <c r="C73" s="265"/>
      <c r="D73" s="203"/>
      <c r="E73" s="224"/>
      <c r="F73" s="260"/>
      <c r="G73" s="201"/>
      <c r="H73" s="201"/>
      <c r="I73" s="108" t="s">
        <v>22</v>
      </c>
      <c r="J73" s="114">
        <v>0</v>
      </c>
      <c r="K73" s="114">
        <v>1</v>
      </c>
      <c r="L73" s="115">
        <v>0</v>
      </c>
      <c r="M73" s="115">
        <v>1</v>
      </c>
      <c r="N73" s="116">
        <f t="shared" si="3"/>
        <v>2</v>
      </c>
      <c r="O73" s="213"/>
      <c r="P73" s="217"/>
      <c r="Q73" s="218"/>
      <c r="R73" s="219"/>
      <c r="S73" s="33"/>
      <c r="T73" s="111"/>
      <c r="U73" s="58"/>
      <c r="V73" s="56"/>
      <c r="W73" s="56"/>
      <c r="X73" s="52"/>
      <c r="Y73" s="47"/>
      <c r="Z73" s="47"/>
      <c r="AA73" s="47"/>
      <c r="AB73" s="47"/>
      <c r="AC73" s="47"/>
      <c r="AD73" s="47"/>
      <c r="AE73" s="47"/>
      <c r="AF73" s="47"/>
      <c r="AG73" s="47"/>
      <c r="AH73" s="47"/>
      <c r="AI73" s="47"/>
      <c r="AJ73" s="47"/>
    </row>
    <row r="74" spans="1:36" s="44" customFormat="1" ht="48.75" customHeight="1" x14ac:dyDescent="0.2">
      <c r="A74" s="164"/>
      <c r="B74" s="262"/>
      <c r="C74" s="266" t="s">
        <v>85</v>
      </c>
      <c r="D74" s="202" t="s">
        <v>109</v>
      </c>
      <c r="E74" s="223">
        <v>44044</v>
      </c>
      <c r="F74" s="259">
        <v>44196</v>
      </c>
      <c r="G74" s="200" t="s">
        <v>86</v>
      </c>
      <c r="H74" s="200" t="s">
        <v>113</v>
      </c>
      <c r="I74" s="105" t="s">
        <v>21</v>
      </c>
      <c r="J74" s="105"/>
      <c r="K74" s="105"/>
      <c r="L74" s="105"/>
      <c r="M74" s="105">
        <v>1</v>
      </c>
      <c r="N74" s="105">
        <f>M74</f>
        <v>1</v>
      </c>
      <c r="O74" s="204">
        <f>N75/N74</f>
        <v>1</v>
      </c>
      <c r="P74" s="220" t="s">
        <v>185</v>
      </c>
      <c r="Q74" s="221"/>
      <c r="R74" s="222"/>
      <c r="S74" s="15"/>
      <c r="T74" s="111"/>
      <c r="U74" s="57"/>
      <c r="V74" s="51"/>
      <c r="W74" s="51"/>
      <c r="X74" s="52"/>
      <c r="Y74" s="47"/>
      <c r="Z74" s="47"/>
      <c r="AA74" s="47"/>
      <c r="AB74" s="47"/>
      <c r="AC74" s="47"/>
      <c r="AD74" s="47"/>
      <c r="AE74" s="47"/>
      <c r="AF74" s="47"/>
      <c r="AG74" s="47"/>
      <c r="AH74" s="47"/>
      <c r="AI74" s="47"/>
      <c r="AJ74" s="47"/>
    </row>
    <row r="75" spans="1:36" s="44" customFormat="1" ht="84" customHeight="1" x14ac:dyDescent="0.2">
      <c r="A75" s="164"/>
      <c r="B75" s="263"/>
      <c r="C75" s="267"/>
      <c r="D75" s="203"/>
      <c r="E75" s="224"/>
      <c r="F75" s="260"/>
      <c r="G75" s="201"/>
      <c r="H75" s="201"/>
      <c r="I75" s="108" t="s">
        <v>22</v>
      </c>
      <c r="J75" s="108"/>
      <c r="K75" s="108"/>
      <c r="L75" s="108"/>
      <c r="M75" s="108">
        <v>1</v>
      </c>
      <c r="N75" s="108">
        <f>M75</f>
        <v>1</v>
      </c>
      <c r="O75" s="205"/>
      <c r="P75" s="209"/>
      <c r="Q75" s="210"/>
      <c r="R75" s="211"/>
      <c r="S75" s="33"/>
      <c r="T75" s="111"/>
      <c r="U75" s="58"/>
      <c r="V75" s="56"/>
      <c r="W75" s="56"/>
      <c r="X75" s="52"/>
      <c r="Y75" s="47"/>
      <c r="Z75" s="47"/>
      <c r="AA75" s="47"/>
      <c r="AB75" s="47"/>
      <c r="AC75" s="47"/>
      <c r="AD75" s="47"/>
      <c r="AE75" s="47"/>
      <c r="AF75" s="47"/>
      <c r="AG75" s="47"/>
      <c r="AH75" s="47"/>
      <c r="AI75" s="47"/>
      <c r="AJ75" s="47"/>
    </row>
    <row r="76" spans="1:36" s="44" customFormat="1" ht="28.5" customHeight="1" x14ac:dyDescent="0.2">
      <c r="A76" s="1"/>
      <c r="B76" s="368" t="s">
        <v>9</v>
      </c>
      <c r="C76" s="281"/>
      <c r="D76" s="281"/>
      <c r="E76" s="281"/>
      <c r="F76" s="281"/>
      <c r="G76" s="281"/>
      <c r="H76" s="281"/>
      <c r="I76" s="281"/>
      <c r="J76" s="281"/>
      <c r="K76" s="281"/>
      <c r="L76" s="281"/>
      <c r="M76" s="282"/>
      <c r="N76" s="231">
        <f>(O68+O70+O72+O74)/4</f>
        <v>0.9375</v>
      </c>
      <c r="O76" s="232"/>
      <c r="P76" s="198"/>
      <c r="Q76" s="198"/>
      <c r="R76" s="199"/>
      <c r="S76" s="1"/>
      <c r="T76" s="51"/>
      <c r="U76" s="51"/>
      <c r="V76" s="51"/>
      <c r="W76" s="51"/>
      <c r="X76" s="52"/>
      <c r="Y76" s="47"/>
      <c r="Z76" s="47"/>
      <c r="AA76" s="47"/>
      <c r="AB76" s="47"/>
      <c r="AC76" s="47"/>
      <c r="AD76" s="47"/>
      <c r="AE76" s="47"/>
      <c r="AF76" s="47"/>
      <c r="AG76" s="47"/>
      <c r="AH76" s="47"/>
      <c r="AI76" s="47"/>
      <c r="AJ76" s="47"/>
    </row>
    <row r="77" spans="1:36" s="44" customFormat="1" ht="38.25" customHeight="1" x14ac:dyDescent="0.2">
      <c r="A77" s="27"/>
      <c r="B77" s="88" t="s">
        <v>89</v>
      </c>
      <c r="C77" s="192" t="s">
        <v>88</v>
      </c>
      <c r="D77" s="193"/>
      <c r="E77" s="193"/>
      <c r="F77" s="193"/>
      <c r="G77" s="193"/>
      <c r="H77" s="193"/>
      <c r="I77" s="193"/>
      <c r="J77" s="193"/>
      <c r="K77" s="193"/>
      <c r="L77" s="194" t="s">
        <v>10</v>
      </c>
      <c r="M77" s="194"/>
      <c r="N77" s="195">
        <v>0.2</v>
      </c>
      <c r="O77" s="196"/>
      <c r="P77" s="197" t="s">
        <v>37</v>
      </c>
      <c r="Q77" s="197"/>
      <c r="R77" s="124">
        <f>N86*N77</f>
        <v>0.17313313313313314</v>
      </c>
      <c r="S77" s="34"/>
      <c r="T77" s="55"/>
      <c r="U77" s="55"/>
      <c r="V77" s="55"/>
      <c r="W77" s="56"/>
      <c r="X77" s="52"/>
      <c r="Y77" s="47"/>
      <c r="Z77" s="47"/>
      <c r="AA77" s="47"/>
      <c r="AB77" s="47"/>
      <c r="AC77" s="47"/>
      <c r="AD77" s="47"/>
      <c r="AE77" s="47"/>
      <c r="AF77" s="47"/>
      <c r="AG77" s="47"/>
      <c r="AH77" s="47"/>
      <c r="AI77" s="47"/>
      <c r="AJ77" s="47"/>
    </row>
    <row r="78" spans="1:36" s="44" customFormat="1" ht="45" customHeight="1" x14ac:dyDescent="0.2">
      <c r="A78" s="27"/>
      <c r="B78" s="187" t="s">
        <v>6</v>
      </c>
      <c r="C78" s="189" t="s">
        <v>32</v>
      </c>
      <c r="D78" s="189" t="s">
        <v>135</v>
      </c>
      <c r="E78" s="189" t="s">
        <v>7</v>
      </c>
      <c r="F78" s="189" t="s">
        <v>8</v>
      </c>
      <c r="G78" s="189" t="s">
        <v>3</v>
      </c>
      <c r="H78" s="189" t="s">
        <v>4</v>
      </c>
      <c r="I78" s="286" t="s">
        <v>30</v>
      </c>
      <c r="J78" s="287"/>
      <c r="K78" s="287"/>
      <c r="L78" s="287"/>
      <c r="M78" s="287"/>
      <c r="N78" s="287"/>
      <c r="O78" s="288"/>
      <c r="P78" s="270" t="s">
        <v>31</v>
      </c>
      <c r="Q78" s="271"/>
      <c r="R78" s="187"/>
      <c r="S78" s="135"/>
      <c r="T78" s="136"/>
      <c r="U78" s="137"/>
      <c r="V78" s="136"/>
      <c r="W78" s="56"/>
      <c r="X78" s="56"/>
      <c r="Y78" s="47"/>
      <c r="Z78" s="47"/>
      <c r="AA78" s="47"/>
      <c r="AB78" s="47"/>
      <c r="AC78" s="47"/>
      <c r="AD78" s="47"/>
      <c r="AE78" s="47"/>
      <c r="AF78" s="47"/>
      <c r="AG78" s="47"/>
      <c r="AH78" s="47"/>
      <c r="AI78" s="47"/>
      <c r="AJ78" s="47"/>
    </row>
    <row r="79" spans="1:36" s="44" customFormat="1" ht="21" customHeight="1" x14ac:dyDescent="0.2">
      <c r="A79" s="27"/>
      <c r="B79" s="188"/>
      <c r="C79" s="190"/>
      <c r="D79" s="190"/>
      <c r="E79" s="190"/>
      <c r="F79" s="190"/>
      <c r="G79" s="190"/>
      <c r="H79" s="190"/>
      <c r="I79" s="122" t="s">
        <v>33</v>
      </c>
      <c r="J79" s="89" t="s">
        <v>23</v>
      </c>
      <c r="K79" s="89" t="s">
        <v>24</v>
      </c>
      <c r="L79" s="89" t="s">
        <v>25</v>
      </c>
      <c r="M79" s="89" t="s">
        <v>26</v>
      </c>
      <c r="N79" s="89" t="s">
        <v>17</v>
      </c>
      <c r="O79" s="121" t="s">
        <v>52</v>
      </c>
      <c r="P79" s="272"/>
      <c r="Q79" s="273"/>
      <c r="R79" s="274"/>
      <c r="S79" s="34"/>
      <c r="T79" s="55"/>
      <c r="U79" s="55"/>
      <c r="V79" s="55"/>
      <c r="W79" s="56"/>
      <c r="X79" s="52"/>
      <c r="Y79" s="47"/>
      <c r="Z79" s="47"/>
      <c r="AA79" s="47"/>
      <c r="AB79" s="47"/>
      <c r="AC79" s="47"/>
      <c r="AD79" s="47"/>
      <c r="AE79" s="47"/>
      <c r="AF79" s="47"/>
      <c r="AG79" s="47"/>
      <c r="AH79" s="47"/>
      <c r="AI79" s="47"/>
      <c r="AJ79" s="47"/>
    </row>
    <row r="80" spans="1:36" s="44" customFormat="1" ht="84" customHeight="1" x14ac:dyDescent="0.2">
      <c r="A80" s="164"/>
      <c r="B80" s="177" t="s">
        <v>92</v>
      </c>
      <c r="C80" s="179" t="s">
        <v>90</v>
      </c>
      <c r="D80" s="175" t="s">
        <v>153</v>
      </c>
      <c r="E80" s="167">
        <v>43871</v>
      </c>
      <c r="F80" s="167">
        <v>44196</v>
      </c>
      <c r="G80" s="283" t="s">
        <v>94</v>
      </c>
      <c r="H80" s="171" t="s">
        <v>154</v>
      </c>
      <c r="I80" s="98" t="s">
        <v>21</v>
      </c>
      <c r="J80" s="102">
        <v>0.2</v>
      </c>
      <c r="K80" s="102">
        <v>0.6</v>
      </c>
      <c r="L80" s="102">
        <v>0.1</v>
      </c>
      <c r="M80" s="102">
        <v>0.1</v>
      </c>
      <c r="N80" s="118">
        <f t="shared" ref="N80:N85" si="4">J80+K80+L80+M80</f>
        <v>1</v>
      </c>
      <c r="O80" s="377">
        <f>N81/N80</f>
        <v>0.6</v>
      </c>
      <c r="P80" s="181" t="s">
        <v>187</v>
      </c>
      <c r="Q80" s="182"/>
      <c r="R80" s="183"/>
      <c r="S80" s="33"/>
      <c r="T80" s="165"/>
      <c r="U80" s="58"/>
      <c r="V80" s="56"/>
      <c r="W80" s="56"/>
      <c r="X80" s="52"/>
      <c r="Y80" s="47"/>
      <c r="Z80" s="47"/>
      <c r="AA80" s="47"/>
      <c r="AB80" s="47"/>
      <c r="AC80" s="47"/>
      <c r="AD80" s="47"/>
      <c r="AE80" s="47"/>
      <c r="AF80" s="47"/>
      <c r="AG80" s="47"/>
      <c r="AH80" s="47"/>
      <c r="AI80" s="47"/>
      <c r="AJ80" s="47"/>
    </row>
    <row r="81" spans="1:36" s="44" customFormat="1" ht="99" customHeight="1" x14ac:dyDescent="0.2">
      <c r="A81" s="164"/>
      <c r="B81" s="177"/>
      <c r="C81" s="180"/>
      <c r="D81" s="176"/>
      <c r="E81" s="168"/>
      <c r="F81" s="168"/>
      <c r="G81" s="169"/>
      <c r="H81" s="284"/>
      <c r="I81" s="99" t="s">
        <v>22</v>
      </c>
      <c r="J81" s="102">
        <v>0.2</v>
      </c>
      <c r="K81" s="102">
        <v>0.1</v>
      </c>
      <c r="L81" s="102">
        <v>0.2</v>
      </c>
      <c r="M81" s="102">
        <v>0.1</v>
      </c>
      <c r="N81" s="118">
        <f t="shared" si="4"/>
        <v>0.6</v>
      </c>
      <c r="O81" s="378"/>
      <c r="P81" s="184"/>
      <c r="Q81" s="185"/>
      <c r="R81" s="186"/>
      <c r="S81" s="33"/>
      <c r="T81" s="165"/>
      <c r="U81" s="58"/>
      <c r="V81" s="56"/>
      <c r="W81" s="56"/>
      <c r="X81" s="52"/>
      <c r="Y81" s="47"/>
      <c r="Z81" s="47"/>
      <c r="AA81" s="47"/>
      <c r="AB81" s="47"/>
      <c r="AC81" s="47"/>
      <c r="AD81" s="47"/>
      <c r="AE81" s="47"/>
      <c r="AF81" s="47"/>
      <c r="AG81" s="47"/>
      <c r="AH81" s="47"/>
      <c r="AI81" s="47"/>
      <c r="AJ81" s="47"/>
    </row>
    <row r="82" spans="1:36" s="44" customFormat="1" ht="78.75" customHeight="1" x14ac:dyDescent="0.2">
      <c r="A82" s="120"/>
      <c r="B82" s="177"/>
      <c r="C82" s="179" t="s">
        <v>91</v>
      </c>
      <c r="D82" s="175" t="s">
        <v>126</v>
      </c>
      <c r="E82" s="167">
        <v>43831</v>
      </c>
      <c r="F82" s="167">
        <v>44196</v>
      </c>
      <c r="G82" s="283" t="s">
        <v>94</v>
      </c>
      <c r="H82" s="171" t="s">
        <v>93</v>
      </c>
      <c r="I82" s="101" t="s">
        <v>21</v>
      </c>
      <c r="J82" s="103">
        <v>0</v>
      </c>
      <c r="K82" s="103">
        <v>0.33300000000000002</v>
      </c>
      <c r="L82" s="103">
        <v>0.33300000000000002</v>
      </c>
      <c r="M82" s="103">
        <v>0.33300000000000002</v>
      </c>
      <c r="N82" s="100">
        <f t="shared" si="4"/>
        <v>0.99900000000000011</v>
      </c>
      <c r="O82" s="379">
        <f>N83/N82</f>
        <v>0.99699699699699684</v>
      </c>
      <c r="P82" s="181" t="s">
        <v>188</v>
      </c>
      <c r="Q82" s="182"/>
      <c r="R82" s="183"/>
      <c r="S82" s="33"/>
      <c r="T82" s="165"/>
      <c r="U82" s="58"/>
      <c r="V82" s="56"/>
      <c r="W82" s="56"/>
      <c r="X82" s="52"/>
      <c r="Y82" s="47"/>
      <c r="Z82" s="47"/>
      <c r="AA82" s="47"/>
      <c r="AB82" s="47"/>
      <c r="AC82" s="47"/>
      <c r="AD82" s="47"/>
      <c r="AE82" s="47"/>
      <c r="AF82" s="47"/>
      <c r="AG82" s="47"/>
      <c r="AH82" s="47"/>
      <c r="AI82" s="47"/>
      <c r="AJ82" s="47"/>
    </row>
    <row r="83" spans="1:36" s="44" customFormat="1" ht="81" customHeight="1" x14ac:dyDescent="0.2">
      <c r="A83" s="120"/>
      <c r="B83" s="177"/>
      <c r="C83" s="180"/>
      <c r="D83" s="176"/>
      <c r="E83" s="168"/>
      <c r="F83" s="168"/>
      <c r="G83" s="170"/>
      <c r="H83" s="284"/>
      <c r="I83" s="99" t="s">
        <v>22</v>
      </c>
      <c r="J83" s="103">
        <v>0</v>
      </c>
      <c r="K83" s="103">
        <f>+K82</f>
        <v>0.33300000000000002</v>
      </c>
      <c r="L83" s="160">
        <f>+L82</f>
        <v>0.33300000000000002</v>
      </c>
      <c r="M83" s="103">
        <v>0.33</v>
      </c>
      <c r="N83" s="104">
        <f t="shared" si="4"/>
        <v>0.996</v>
      </c>
      <c r="O83" s="380"/>
      <c r="P83" s="184"/>
      <c r="Q83" s="185"/>
      <c r="R83" s="186"/>
      <c r="S83" s="33"/>
      <c r="T83" s="165"/>
      <c r="U83" s="58"/>
      <c r="V83" s="56"/>
      <c r="W83" s="56"/>
      <c r="X83" s="52"/>
      <c r="Y83" s="47"/>
      <c r="Z83" s="47"/>
      <c r="AA83" s="47"/>
      <c r="AB83" s="47"/>
      <c r="AC83" s="47"/>
      <c r="AD83" s="47"/>
      <c r="AE83" s="47"/>
      <c r="AF83" s="47"/>
      <c r="AG83" s="47"/>
      <c r="AH83" s="47"/>
      <c r="AI83" s="47"/>
      <c r="AJ83" s="47"/>
    </row>
    <row r="84" spans="1:36" s="44" customFormat="1" ht="48.75" customHeight="1" x14ac:dyDescent="0.2">
      <c r="A84" s="164"/>
      <c r="B84" s="177"/>
      <c r="C84" s="179" t="s">
        <v>127</v>
      </c>
      <c r="D84" s="175" t="s">
        <v>128</v>
      </c>
      <c r="E84" s="167">
        <v>43831</v>
      </c>
      <c r="F84" s="167">
        <v>44196</v>
      </c>
      <c r="G84" s="283" t="s">
        <v>94</v>
      </c>
      <c r="H84" s="171" t="s">
        <v>129</v>
      </c>
      <c r="I84" s="101" t="s">
        <v>21</v>
      </c>
      <c r="J84" s="103">
        <v>0.1</v>
      </c>
      <c r="K84" s="103">
        <v>0.3</v>
      </c>
      <c r="L84" s="103">
        <v>0.4</v>
      </c>
      <c r="M84" s="103">
        <v>0.2</v>
      </c>
      <c r="N84" s="100">
        <f t="shared" si="4"/>
        <v>1</v>
      </c>
      <c r="O84" s="369">
        <f>N85/N84</f>
        <v>0.99999999999999989</v>
      </c>
      <c r="P84" s="371" t="s">
        <v>189</v>
      </c>
      <c r="Q84" s="372"/>
      <c r="R84" s="373"/>
      <c r="S84" s="33"/>
      <c r="T84" s="165"/>
      <c r="U84" s="58"/>
      <c r="V84" s="56"/>
      <c r="W84" s="56"/>
      <c r="X84" s="52"/>
      <c r="Y84" s="47"/>
      <c r="Z84" s="47"/>
      <c r="AA84" s="47"/>
      <c r="AB84" s="47"/>
      <c r="AC84" s="47"/>
      <c r="AD84" s="47"/>
      <c r="AE84" s="47"/>
      <c r="AF84" s="47"/>
      <c r="AG84" s="47"/>
      <c r="AH84" s="47"/>
      <c r="AI84" s="47"/>
      <c r="AJ84" s="47"/>
    </row>
    <row r="85" spans="1:36" s="44" customFormat="1" ht="63" customHeight="1" x14ac:dyDescent="0.2">
      <c r="A85" s="164"/>
      <c r="B85" s="178"/>
      <c r="C85" s="180"/>
      <c r="D85" s="176"/>
      <c r="E85" s="168"/>
      <c r="F85" s="168"/>
      <c r="G85" s="170"/>
      <c r="H85" s="284"/>
      <c r="I85" s="99" t="s">
        <v>22</v>
      </c>
      <c r="J85" s="103">
        <v>0</v>
      </c>
      <c r="K85" s="103">
        <v>0.7</v>
      </c>
      <c r="L85" s="103">
        <v>0.2</v>
      </c>
      <c r="M85" s="103">
        <v>0.1</v>
      </c>
      <c r="N85" s="104">
        <f t="shared" si="4"/>
        <v>0.99999999999999989</v>
      </c>
      <c r="O85" s="370"/>
      <c r="P85" s="374"/>
      <c r="Q85" s="375"/>
      <c r="R85" s="376"/>
      <c r="S85" s="33"/>
      <c r="T85" s="165"/>
      <c r="U85" s="58"/>
      <c r="V85" s="56"/>
      <c r="W85" s="56"/>
      <c r="X85" s="52"/>
      <c r="Y85" s="47"/>
      <c r="Z85" s="47"/>
      <c r="AA85" s="47"/>
      <c r="AB85" s="47"/>
      <c r="AC85" s="47"/>
      <c r="AD85" s="47"/>
      <c r="AE85" s="47"/>
      <c r="AF85" s="47"/>
      <c r="AG85" s="47"/>
      <c r="AH85" s="47"/>
      <c r="AI85" s="47"/>
      <c r="AJ85" s="47"/>
    </row>
    <row r="86" spans="1:36" s="44" customFormat="1" ht="28.5" customHeight="1" x14ac:dyDescent="0.2">
      <c r="A86" s="27"/>
      <c r="B86" s="280" t="s">
        <v>9</v>
      </c>
      <c r="C86" s="281"/>
      <c r="D86" s="281"/>
      <c r="E86" s="281"/>
      <c r="F86" s="281"/>
      <c r="G86" s="281"/>
      <c r="H86" s="281"/>
      <c r="I86" s="281"/>
      <c r="J86" s="281"/>
      <c r="K86" s="281"/>
      <c r="L86" s="281"/>
      <c r="M86" s="282"/>
      <c r="N86" s="231">
        <f>(O80+O82+O84)/3</f>
        <v>0.86566566566566561</v>
      </c>
      <c r="O86" s="232"/>
      <c r="P86" s="198"/>
      <c r="Q86" s="198"/>
      <c r="R86" s="199"/>
      <c r="S86" s="27"/>
      <c r="T86" s="56"/>
      <c r="U86" s="56"/>
      <c r="V86" s="56"/>
      <c r="W86" s="56"/>
      <c r="X86" s="52"/>
      <c r="Y86" s="47"/>
      <c r="Z86" s="47"/>
      <c r="AA86" s="47"/>
      <c r="AB86" s="47"/>
      <c r="AC86" s="47"/>
      <c r="AD86" s="47"/>
      <c r="AE86" s="47"/>
      <c r="AF86" s="47"/>
      <c r="AG86" s="47"/>
      <c r="AH86" s="47"/>
      <c r="AI86" s="47"/>
      <c r="AJ86" s="47"/>
    </row>
    <row r="87" spans="1:36" s="44" customFormat="1" ht="43.5" customHeight="1" x14ac:dyDescent="0.2">
      <c r="A87" s="1"/>
      <c r="B87" s="88" t="s">
        <v>95</v>
      </c>
      <c r="C87" s="192" t="s">
        <v>40</v>
      </c>
      <c r="D87" s="192"/>
      <c r="E87" s="192"/>
      <c r="F87" s="192"/>
      <c r="G87" s="192"/>
      <c r="H87" s="192"/>
      <c r="I87" s="192"/>
      <c r="J87" s="192"/>
      <c r="K87" s="192"/>
      <c r="L87" s="194" t="s">
        <v>10</v>
      </c>
      <c r="M87" s="194"/>
      <c r="N87" s="195">
        <v>0.05</v>
      </c>
      <c r="O87" s="196"/>
      <c r="P87" s="197" t="s">
        <v>37</v>
      </c>
      <c r="Q87" s="197"/>
      <c r="R87" s="86">
        <f>N94*N87</f>
        <v>0.05</v>
      </c>
      <c r="S87" s="13"/>
      <c r="T87" s="50"/>
      <c r="U87" s="50"/>
      <c r="V87" s="50"/>
      <c r="W87" s="51"/>
      <c r="X87" s="52"/>
      <c r="Y87" s="47"/>
      <c r="Z87" s="47"/>
      <c r="AA87" s="47"/>
      <c r="AB87" s="47"/>
      <c r="AC87" s="47"/>
      <c r="AD87" s="47"/>
      <c r="AE87" s="47"/>
      <c r="AF87" s="47"/>
      <c r="AG87" s="47"/>
      <c r="AH87" s="47"/>
      <c r="AI87" s="47"/>
      <c r="AJ87" s="47"/>
    </row>
    <row r="88" spans="1:36" s="44" customFormat="1" ht="45" customHeight="1" x14ac:dyDescent="0.2">
      <c r="A88" s="1"/>
      <c r="B88" s="187" t="s">
        <v>6</v>
      </c>
      <c r="C88" s="189" t="s">
        <v>32</v>
      </c>
      <c r="D88" s="189" t="s">
        <v>135</v>
      </c>
      <c r="E88" s="189" t="s">
        <v>7</v>
      </c>
      <c r="F88" s="189" t="s">
        <v>8</v>
      </c>
      <c r="G88" s="189" t="s">
        <v>3</v>
      </c>
      <c r="H88" s="189" t="s">
        <v>4</v>
      </c>
      <c r="I88" s="268" t="s">
        <v>30</v>
      </c>
      <c r="J88" s="269"/>
      <c r="K88" s="269"/>
      <c r="L88" s="269"/>
      <c r="M88" s="269"/>
      <c r="N88" s="269"/>
      <c r="O88" s="37"/>
      <c r="P88" s="270" t="s">
        <v>31</v>
      </c>
      <c r="Q88" s="271"/>
      <c r="R88" s="187"/>
      <c r="S88" s="8"/>
      <c r="T88" s="53"/>
      <c r="U88" s="54"/>
      <c r="V88" s="53"/>
      <c r="W88" s="51"/>
      <c r="X88" s="51"/>
      <c r="Y88" s="47"/>
      <c r="Z88" s="47"/>
      <c r="AA88" s="47"/>
      <c r="AB88" s="47"/>
      <c r="AC88" s="47"/>
      <c r="AD88" s="47"/>
      <c r="AE88" s="47"/>
      <c r="AF88" s="47"/>
      <c r="AG88" s="47"/>
      <c r="AH88" s="47"/>
      <c r="AI88" s="47"/>
      <c r="AJ88" s="47"/>
    </row>
    <row r="89" spans="1:36" s="44" customFormat="1" ht="21" customHeight="1" x14ac:dyDescent="0.2">
      <c r="A89" s="27"/>
      <c r="B89" s="188"/>
      <c r="C89" s="190"/>
      <c r="D89" s="190"/>
      <c r="E89" s="190"/>
      <c r="F89" s="190"/>
      <c r="G89" s="190"/>
      <c r="H89" s="190"/>
      <c r="I89" s="37" t="s">
        <v>33</v>
      </c>
      <c r="J89" s="35" t="s">
        <v>23</v>
      </c>
      <c r="K89" s="35" t="s">
        <v>24</v>
      </c>
      <c r="L89" s="35" t="s">
        <v>25</v>
      </c>
      <c r="M89" s="35" t="s">
        <v>26</v>
      </c>
      <c r="N89" s="35" t="s">
        <v>17</v>
      </c>
      <c r="O89" s="90" t="s">
        <v>52</v>
      </c>
      <c r="P89" s="272"/>
      <c r="Q89" s="273"/>
      <c r="R89" s="274"/>
      <c r="S89" s="34"/>
      <c r="T89" s="55"/>
      <c r="U89" s="55"/>
      <c r="V89" s="55"/>
      <c r="W89" s="56"/>
      <c r="X89" s="52"/>
      <c r="Y89" s="47"/>
      <c r="Z89" s="47"/>
      <c r="AA89" s="47"/>
      <c r="AB89" s="47"/>
      <c r="AC89" s="47"/>
      <c r="AD89" s="47"/>
      <c r="AE89" s="47"/>
      <c r="AF89" s="47"/>
      <c r="AG89" s="47"/>
      <c r="AH89" s="47"/>
      <c r="AI89" s="47"/>
      <c r="AJ89" s="47"/>
    </row>
    <row r="90" spans="1:36" s="44" customFormat="1" ht="48.75" customHeight="1" x14ac:dyDescent="0.2">
      <c r="A90" s="164"/>
      <c r="B90" s="321" t="s">
        <v>163</v>
      </c>
      <c r="C90" s="264" t="s">
        <v>97</v>
      </c>
      <c r="D90" s="309" t="s">
        <v>11</v>
      </c>
      <c r="E90" s="310">
        <v>43831</v>
      </c>
      <c r="F90" s="310">
        <v>44196</v>
      </c>
      <c r="G90" s="312" t="s">
        <v>60</v>
      </c>
      <c r="H90" s="314" t="s">
        <v>12</v>
      </c>
      <c r="I90" s="105" t="s">
        <v>21</v>
      </c>
      <c r="J90" s="103">
        <v>1</v>
      </c>
      <c r="K90" s="106">
        <v>0</v>
      </c>
      <c r="L90" s="106">
        <v>0</v>
      </c>
      <c r="M90" s="106">
        <v>0</v>
      </c>
      <c r="N90" s="107">
        <f t="shared" ref="N90:N91" si="5">SUM(J90:M90)</f>
        <v>1</v>
      </c>
      <c r="O90" s="212">
        <f>+N91/N90</f>
        <v>1</v>
      </c>
      <c r="P90" s="206" t="s">
        <v>179</v>
      </c>
      <c r="Q90" s="207"/>
      <c r="R90" s="208"/>
      <c r="S90" s="15"/>
      <c r="T90" s="308"/>
      <c r="U90" s="57"/>
      <c r="V90" s="51"/>
      <c r="W90" s="51"/>
      <c r="X90" s="52"/>
      <c r="Y90" s="47"/>
      <c r="Z90" s="47"/>
      <c r="AA90" s="47"/>
      <c r="AB90" s="47"/>
      <c r="AC90" s="47"/>
      <c r="AD90" s="47"/>
      <c r="AE90" s="47"/>
      <c r="AF90" s="47"/>
      <c r="AG90" s="47"/>
      <c r="AH90" s="47"/>
      <c r="AI90" s="47"/>
      <c r="AJ90" s="47"/>
    </row>
    <row r="91" spans="1:36" s="44" customFormat="1" ht="48.75" customHeight="1" x14ac:dyDescent="0.2">
      <c r="A91" s="164"/>
      <c r="B91" s="322"/>
      <c r="C91" s="265"/>
      <c r="D91" s="203"/>
      <c r="E91" s="311"/>
      <c r="F91" s="311"/>
      <c r="G91" s="313"/>
      <c r="H91" s="315"/>
      <c r="I91" s="108" t="s">
        <v>22</v>
      </c>
      <c r="J91" s="103">
        <v>1</v>
      </c>
      <c r="K91" s="106">
        <v>0</v>
      </c>
      <c r="L91" s="106">
        <v>0</v>
      </c>
      <c r="M91" s="106">
        <v>0</v>
      </c>
      <c r="N91" s="107">
        <f t="shared" si="5"/>
        <v>1</v>
      </c>
      <c r="O91" s="213"/>
      <c r="P91" s="245"/>
      <c r="Q91" s="246"/>
      <c r="R91" s="247"/>
      <c r="S91" s="33"/>
      <c r="T91" s="165"/>
      <c r="U91" s="58"/>
      <c r="V91" s="56"/>
      <c r="W91" s="56"/>
      <c r="X91" s="52"/>
      <c r="Y91" s="47"/>
      <c r="Z91" s="47"/>
      <c r="AA91" s="47"/>
      <c r="AB91" s="47"/>
      <c r="AC91" s="47"/>
      <c r="AD91" s="47"/>
      <c r="AE91" s="47"/>
      <c r="AF91" s="47"/>
      <c r="AG91" s="47"/>
      <c r="AH91" s="47"/>
      <c r="AI91" s="47"/>
      <c r="AJ91" s="47"/>
    </row>
    <row r="92" spans="1:36" s="44" customFormat="1" ht="48.75" customHeight="1" x14ac:dyDescent="0.2">
      <c r="A92" s="164"/>
      <c r="B92" s="322"/>
      <c r="C92" s="264" t="s">
        <v>98</v>
      </c>
      <c r="D92" s="309" t="s">
        <v>13</v>
      </c>
      <c r="E92" s="310">
        <v>43831</v>
      </c>
      <c r="F92" s="310">
        <v>44196</v>
      </c>
      <c r="G92" s="312" t="s">
        <v>60</v>
      </c>
      <c r="H92" s="314" t="s">
        <v>12</v>
      </c>
      <c r="I92" s="105" t="s">
        <v>21</v>
      </c>
      <c r="J92" s="106">
        <v>0</v>
      </c>
      <c r="K92" s="106">
        <v>0</v>
      </c>
      <c r="L92" s="106">
        <v>0</v>
      </c>
      <c r="M92" s="106">
        <v>0</v>
      </c>
      <c r="N92" s="107">
        <f>SUM(J92:M92)</f>
        <v>0</v>
      </c>
      <c r="O92" s="212" t="e">
        <f>+N93/N92</f>
        <v>#DIV/0!</v>
      </c>
      <c r="P92" s="220" t="s">
        <v>178</v>
      </c>
      <c r="Q92" s="221"/>
      <c r="R92" s="222"/>
      <c r="S92" s="15"/>
      <c r="T92" s="165"/>
      <c r="U92" s="57"/>
      <c r="V92" s="51"/>
      <c r="W92" s="51"/>
      <c r="X92" s="52"/>
      <c r="Y92" s="47"/>
      <c r="Z92" s="47"/>
      <c r="AA92" s="47"/>
      <c r="AB92" s="47"/>
      <c r="AC92" s="47"/>
      <c r="AD92" s="47"/>
      <c r="AE92" s="47"/>
      <c r="AF92" s="47"/>
      <c r="AG92" s="47"/>
      <c r="AH92" s="47"/>
      <c r="AI92" s="47"/>
      <c r="AJ92" s="47"/>
    </row>
    <row r="93" spans="1:36" s="44" customFormat="1" ht="48.75" customHeight="1" x14ac:dyDescent="0.2">
      <c r="A93" s="164"/>
      <c r="B93" s="323"/>
      <c r="C93" s="265"/>
      <c r="D93" s="203"/>
      <c r="E93" s="311"/>
      <c r="F93" s="311"/>
      <c r="G93" s="313"/>
      <c r="H93" s="315"/>
      <c r="I93" s="108" t="s">
        <v>22</v>
      </c>
      <c r="J93" s="106">
        <v>0</v>
      </c>
      <c r="K93" s="106">
        <v>0</v>
      </c>
      <c r="L93" s="106">
        <v>0</v>
      </c>
      <c r="M93" s="106">
        <v>0</v>
      </c>
      <c r="N93" s="107">
        <f>SUM(J93:M93)</f>
        <v>0</v>
      </c>
      <c r="O93" s="213"/>
      <c r="P93" s="316"/>
      <c r="Q93" s="317"/>
      <c r="R93" s="318"/>
      <c r="S93" s="33"/>
      <c r="T93" s="165"/>
      <c r="U93" s="58"/>
      <c r="V93" s="56"/>
      <c r="W93" s="56"/>
      <c r="X93" s="52"/>
      <c r="Y93" s="47"/>
      <c r="Z93" s="47"/>
      <c r="AA93" s="47"/>
      <c r="AB93" s="47"/>
      <c r="AC93" s="47"/>
      <c r="AD93" s="47"/>
      <c r="AE93" s="47"/>
      <c r="AF93" s="47"/>
      <c r="AG93" s="47"/>
      <c r="AH93" s="47"/>
      <c r="AI93" s="47"/>
      <c r="AJ93" s="47"/>
    </row>
    <row r="94" spans="1:36" s="44" customFormat="1" ht="28.5" customHeight="1" x14ac:dyDescent="0.2">
      <c r="A94" s="1"/>
      <c r="B94" s="280" t="s">
        <v>9</v>
      </c>
      <c r="C94" s="281"/>
      <c r="D94" s="281"/>
      <c r="E94" s="281"/>
      <c r="F94" s="281"/>
      <c r="G94" s="281"/>
      <c r="H94" s="281"/>
      <c r="I94" s="281"/>
      <c r="J94" s="281"/>
      <c r="K94" s="281"/>
      <c r="L94" s="281"/>
      <c r="M94" s="282"/>
      <c r="N94" s="231">
        <f>O90</f>
        <v>1</v>
      </c>
      <c r="O94" s="232"/>
      <c r="P94" s="198"/>
      <c r="Q94" s="198"/>
      <c r="R94" s="199"/>
      <c r="S94" s="1"/>
      <c r="T94" s="51"/>
      <c r="U94" s="51"/>
      <c r="V94" s="51"/>
      <c r="W94" s="51"/>
      <c r="X94" s="52"/>
      <c r="Y94" s="47"/>
      <c r="Z94" s="47"/>
      <c r="AA94" s="47"/>
      <c r="AB94" s="47"/>
      <c r="AC94" s="47"/>
      <c r="AD94" s="47"/>
      <c r="AE94" s="47"/>
      <c r="AF94" s="47"/>
      <c r="AG94" s="47"/>
      <c r="AH94" s="47"/>
      <c r="AI94" s="47"/>
      <c r="AJ94" s="47"/>
    </row>
    <row r="95" spans="1:36" ht="12.75" customHeight="1" x14ac:dyDescent="0.2">
      <c r="A95" s="5"/>
      <c r="B95" s="5"/>
      <c r="C95" s="5"/>
      <c r="D95" s="5"/>
      <c r="E95" s="5"/>
      <c r="F95" s="5"/>
      <c r="G95" s="5"/>
      <c r="H95" s="5"/>
      <c r="I95" s="30"/>
      <c r="J95" s="5"/>
      <c r="K95" s="30"/>
      <c r="L95" s="30"/>
      <c r="M95" s="30"/>
      <c r="N95" s="5"/>
      <c r="O95" s="30"/>
      <c r="P95" s="30"/>
      <c r="Q95" s="1"/>
      <c r="R95" s="1"/>
      <c r="S95" s="1"/>
      <c r="T95" s="51"/>
      <c r="U95" s="51"/>
      <c r="V95" s="51"/>
      <c r="W95" s="51"/>
      <c r="X95" s="52"/>
      <c r="Y95" s="47"/>
      <c r="Z95" s="47"/>
      <c r="AA95" s="47"/>
      <c r="AB95" s="47"/>
      <c r="AC95" s="47"/>
      <c r="AD95" s="47"/>
      <c r="AE95" s="47"/>
      <c r="AF95" s="47"/>
      <c r="AG95" s="47"/>
      <c r="AH95" s="47"/>
      <c r="AI95" s="47"/>
      <c r="AJ95" s="47"/>
    </row>
    <row r="96" spans="1:36" ht="28.5" customHeight="1" x14ac:dyDescent="0.2">
      <c r="A96" s="1"/>
      <c r="B96" s="19"/>
      <c r="C96" s="8"/>
      <c r="D96" s="16"/>
      <c r="E96" s="14"/>
      <c r="F96" s="14"/>
      <c r="G96" s="18"/>
      <c r="H96" s="17"/>
      <c r="I96" s="29"/>
      <c r="J96" s="18"/>
      <c r="K96" s="32"/>
      <c r="L96" s="32"/>
      <c r="M96" s="32"/>
      <c r="N96" s="18"/>
      <c r="O96" s="32"/>
      <c r="P96" s="32"/>
      <c r="Q96" s="2"/>
      <c r="R96" s="60"/>
      <c r="S96" s="59"/>
      <c r="T96" s="59"/>
      <c r="U96" s="57"/>
      <c r="V96" s="51"/>
      <c r="W96" s="51"/>
      <c r="X96" s="52"/>
      <c r="Y96" s="47"/>
      <c r="Z96" s="47"/>
      <c r="AA96" s="47"/>
      <c r="AB96" s="47"/>
      <c r="AC96" s="47"/>
      <c r="AD96" s="47"/>
      <c r="AE96" s="47"/>
      <c r="AF96" s="47"/>
      <c r="AG96" s="47"/>
      <c r="AH96" s="47"/>
      <c r="AI96" s="47"/>
      <c r="AJ96" s="47"/>
    </row>
    <row r="97" spans="1:38" ht="15" customHeight="1" x14ac:dyDescent="0.2">
      <c r="A97" s="1"/>
      <c r="B97" s="69"/>
      <c r="C97" s="69"/>
      <c r="D97" s="70"/>
      <c r="E97" s="319"/>
      <c r="F97" s="320"/>
      <c r="G97" s="320"/>
      <c r="H97" s="320"/>
      <c r="I97" s="71"/>
      <c r="J97" s="71"/>
      <c r="K97" s="71"/>
      <c r="L97" s="71"/>
      <c r="M97" s="72"/>
      <c r="N97" s="72"/>
      <c r="O97" s="72"/>
      <c r="P97" s="72"/>
      <c r="Q97" s="72"/>
      <c r="R97" s="72"/>
      <c r="S97" s="52"/>
      <c r="T97" s="52"/>
      <c r="U97" s="52"/>
      <c r="V97" s="51"/>
      <c r="W97" s="51"/>
      <c r="X97" s="52"/>
      <c r="Y97" s="47"/>
      <c r="Z97" s="47"/>
      <c r="AA97" s="47"/>
      <c r="AB97" s="47"/>
      <c r="AC97" s="47"/>
      <c r="AD97" s="47"/>
      <c r="AE97" s="47"/>
      <c r="AF97" s="47"/>
      <c r="AG97" s="47"/>
      <c r="AH97" s="47"/>
      <c r="AI97" s="47"/>
      <c r="AJ97" s="47"/>
    </row>
    <row r="98" spans="1:38" ht="12.75" customHeight="1" x14ac:dyDescent="0.2">
      <c r="A98" s="1"/>
      <c r="B98" s="73"/>
      <c r="C98" s="73"/>
      <c r="D98" s="74"/>
      <c r="E98" s="327"/>
      <c r="F98" s="328"/>
      <c r="G98" s="328"/>
      <c r="H98" s="328"/>
      <c r="I98" s="75"/>
      <c r="J98" s="75"/>
      <c r="K98" s="75"/>
      <c r="L98" s="75"/>
      <c r="M98" s="67"/>
      <c r="N98" s="67"/>
      <c r="O98" s="67"/>
      <c r="P98" s="67"/>
      <c r="Q98" s="67"/>
      <c r="R98" s="67"/>
      <c r="S98" s="52"/>
      <c r="T98" s="52"/>
      <c r="U98" s="52"/>
      <c r="V98" s="51"/>
      <c r="W98" s="51"/>
      <c r="X98" s="52"/>
      <c r="Y98" s="47"/>
      <c r="Z98" s="47"/>
      <c r="AA98" s="47"/>
      <c r="AB98" s="47"/>
      <c r="AC98" s="47"/>
      <c r="AD98" s="47"/>
      <c r="AE98" s="47"/>
      <c r="AF98" s="47"/>
      <c r="AG98" s="47"/>
      <c r="AH98" s="47"/>
      <c r="AI98" s="47"/>
      <c r="AJ98" s="47"/>
    </row>
    <row r="99" spans="1:38" ht="21.75" customHeight="1" x14ac:dyDescent="0.2">
      <c r="A99" s="1"/>
      <c r="B99" s="73"/>
      <c r="C99" s="73"/>
      <c r="D99" s="74"/>
      <c r="E99" s="75"/>
      <c r="F99" s="75"/>
      <c r="G99" s="75"/>
      <c r="H99" s="75"/>
      <c r="I99" s="75"/>
      <c r="J99" s="68"/>
      <c r="K99" s="68"/>
      <c r="L99" s="68"/>
      <c r="M99" s="68"/>
      <c r="N99" s="68"/>
      <c r="O99" s="68"/>
      <c r="P99" s="68"/>
      <c r="Q99" s="68"/>
      <c r="R99" s="68"/>
      <c r="S99" s="52"/>
      <c r="T99" s="52"/>
      <c r="U99" s="52"/>
      <c r="V99" s="51"/>
      <c r="W99" s="51"/>
      <c r="X99" s="52"/>
      <c r="Y99" s="47"/>
      <c r="Z99" s="47"/>
      <c r="AA99" s="47"/>
      <c r="AB99" s="47"/>
      <c r="AC99" s="47"/>
      <c r="AD99" s="47"/>
      <c r="AE99" s="47"/>
      <c r="AF99" s="47"/>
      <c r="AG99" s="47"/>
      <c r="AH99" s="47"/>
      <c r="AI99" s="47"/>
      <c r="AJ99" s="47"/>
    </row>
    <row r="100" spans="1:38" ht="56.25" customHeight="1" x14ac:dyDescent="0.2">
      <c r="A100" s="1"/>
      <c r="B100" s="76"/>
      <c r="C100" s="335" t="s">
        <v>14</v>
      </c>
      <c r="D100" s="335"/>
      <c r="E100" s="340">
        <f>N13+N25+N45+N65+N77+N87</f>
        <v>1.0000000000000002</v>
      </c>
      <c r="F100" s="340"/>
      <c r="G100" s="75"/>
      <c r="H100" s="75"/>
      <c r="I100" s="75"/>
      <c r="J100" s="335" t="s">
        <v>44</v>
      </c>
      <c r="K100" s="335"/>
      <c r="L100" s="335"/>
      <c r="M100" s="68"/>
      <c r="N100" s="338">
        <f>R13+R25+R45+R65+R77+R87</f>
        <v>1.0387164664664665</v>
      </c>
      <c r="O100" s="339"/>
      <c r="P100" s="339"/>
      <c r="Q100" s="68"/>
      <c r="R100" s="68"/>
      <c r="S100" s="61"/>
      <c r="T100" s="51"/>
      <c r="U100" s="51"/>
      <c r="V100" s="51"/>
      <c r="W100" s="51"/>
      <c r="X100" s="52"/>
      <c r="Y100" s="47"/>
      <c r="Z100" s="47"/>
      <c r="AA100" s="47"/>
      <c r="AB100" s="47"/>
      <c r="AC100" s="47"/>
      <c r="AD100" s="47"/>
      <c r="AE100" s="47"/>
      <c r="AF100" s="47"/>
      <c r="AG100" s="47"/>
      <c r="AH100" s="47"/>
      <c r="AI100" s="47"/>
      <c r="AJ100" s="47"/>
    </row>
    <row r="101" spans="1:38" ht="47.25" customHeight="1" x14ac:dyDescent="0.2">
      <c r="A101" s="1"/>
      <c r="B101" s="76"/>
      <c r="C101" s="335"/>
      <c r="D101" s="335"/>
      <c r="E101" s="340"/>
      <c r="F101" s="340"/>
      <c r="G101" s="75"/>
      <c r="H101" s="75"/>
      <c r="I101" s="75"/>
      <c r="J101" s="335"/>
      <c r="K101" s="335"/>
      <c r="L101" s="335"/>
      <c r="M101" s="68"/>
      <c r="N101" s="339"/>
      <c r="O101" s="339"/>
      <c r="P101" s="339"/>
      <c r="Q101" s="68"/>
      <c r="R101" s="68"/>
      <c r="S101" s="1"/>
      <c r="T101" s="51"/>
      <c r="U101" s="51"/>
      <c r="V101" s="51"/>
      <c r="W101" s="51"/>
      <c r="X101" s="52"/>
      <c r="Y101" s="47"/>
      <c r="Z101" s="47"/>
      <c r="AA101" s="47"/>
      <c r="AB101" s="47"/>
      <c r="AC101" s="47"/>
      <c r="AD101" s="47"/>
      <c r="AE101" s="47"/>
      <c r="AF101" s="47"/>
      <c r="AG101" s="47"/>
      <c r="AH101" s="47"/>
      <c r="AI101" s="47"/>
      <c r="AJ101" s="47"/>
    </row>
    <row r="102" spans="1:38" ht="49.5" customHeight="1" x14ac:dyDescent="0.2">
      <c r="A102" s="1"/>
      <c r="B102" s="77"/>
      <c r="C102" s="77"/>
      <c r="D102" s="333"/>
      <c r="E102" s="334"/>
      <c r="F102" s="334"/>
      <c r="G102" s="77"/>
      <c r="H102" s="77"/>
      <c r="I102" s="78"/>
      <c r="J102" s="78"/>
      <c r="K102" s="78"/>
      <c r="L102" s="78"/>
      <c r="M102" s="78"/>
      <c r="N102" s="78"/>
      <c r="O102" s="78"/>
      <c r="P102" s="78"/>
      <c r="Q102" s="78"/>
      <c r="R102" s="78"/>
      <c r="S102" s="1"/>
      <c r="T102" s="51"/>
      <c r="U102" s="51"/>
      <c r="V102" s="51"/>
      <c r="W102" s="51"/>
      <c r="X102" s="52"/>
      <c r="Y102" s="47"/>
      <c r="Z102" s="47"/>
      <c r="AA102" s="47"/>
      <c r="AB102" s="47"/>
      <c r="AC102" s="47"/>
      <c r="AD102" s="47"/>
      <c r="AE102" s="47"/>
      <c r="AF102" s="47"/>
      <c r="AG102" s="47"/>
      <c r="AH102" s="47"/>
      <c r="AI102" s="47"/>
      <c r="AJ102" s="47"/>
    </row>
    <row r="103" spans="1:38" ht="12.75" customHeight="1" x14ac:dyDescent="0.2">
      <c r="A103" s="1"/>
      <c r="B103" s="79"/>
      <c r="C103" s="79"/>
      <c r="D103" s="329"/>
      <c r="E103" s="330"/>
      <c r="F103" s="331"/>
      <c r="G103" s="79"/>
      <c r="H103" s="79"/>
      <c r="I103" s="80"/>
      <c r="J103" s="330"/>
      <c r="K103" s="332"/>
      <c r="L103" s="332"/>
      <c r="M103" s="332"/>
      <c r="N103" s="330"/>
      <c r="O103" s="92"/>
      <c r="P103" s="81"/>
      <c r="Q103" s="82"/>
      <c r="R103" s="82"/>
      <c r="S103" s="82"/>
      <c r="T103" s="52"/>
      <c r="U103" s="52"/>
      <c r="V103" s="52"/>
      <c r="W103" s="52"/>
      <c r="X103" s="52"/>
      <c r="Y103" s="47"/>
      <c r="Z103" s="47"/>
      <c r="AA103" s="47"/>
      <c r="AB103" s="47"/>
      <c r="AC103" s="47"/>
      <c r="AD103" s="47"/>
      <c r="AE103" s="47"/>
      <c r="AF103" s="47"/>
      <c r="AG103" s="47"/>
      <c r="AH103" s="47"/>
      <c r="AI103" s="47"/>
      <c r="AJ103" s="47"/>
    </row>
    <row r="104" spans="1:38" s="44" customFormat="1" ht="12.75" customHeight="1" x14ac:dyDescent="0.2">
      <c r="A104" s="27"/>
      <c r="B104" s="80"/>
      <c r="C104" s="80"/>
      <c r="D104" s="80"/>
      <c r="E104" s="81"/>
      <c r="F104" s="81"/>
      <c r="G104" s="80"/>
      <c r="H104" s="80"/>
      <c r="I104" s="80"/>
      <c r="J104" s="81"/>
      <c r="K104" s="81"/>
      <c r="L104" s="81"/>
      <c r="M104" s="81"/>
      <c r="N104" s="81"/>
      <c r="O104" s="92"/>
      <c r="P104" s="81"/>
      <c r="Q104" s="82"/>
      <c r="R104" s="82"/>
      <c r="S104" s="82"/>
      <c r="T104" s="52"/>
      <c r="U104" s="52"/>
      <c r="V104" s="52"/>
      <c r="W104" s="52"/>
      <c r="X104" s="52"/>
      <c r="Y104" s="47"/>
      <c r="Z104" s="47"/>
      <c r="AA104" s="47"/>
      <c r="AB104" s="47"/>
      <c r="AC104" s="47"/>
      <c r="AD104" s="47"/>
      <c r="AE104" s="47"/>
      <c r="AF104" s="47"/>
      <c r="AG104" s="47"/>
      <c r="AH104" s="47"/>
      <c r="AI104" s="47"/>
      <c r="AJ104" s="47"/>
    </row>
    <row r="105" spans="1:38" ht="30" customHeight="1" x14ac:dyDescent="0.2">
      <c r="A105" s="1"/>
      <c r="B105" s="307" t="s">
        <v>45</v>
      </c>
      <c r="C105" s="307"/>
      <c r="D105" s="307"/>
      <c r="E105" s="307"/>
      <c r="F105" s="307"/>
      <c r="G105" s="307"/>
      <c r="H105" s="307"/>
      <c r="I105" s="83"/>
      <c r="J105" s="83"/>
      <c r="K105" s="83"/>
      <c r="L105" s="83"/>
      <c r="M105" s="83"/>
      <c r="N105" s="83"/>
      <c r="O105" s="83"/>
      <c r="P105" s="83"/>
      <c r="Q105" s="83"/>
      <c r="R105" s="83"/>
      <c r="S105" s="52"/>
      <c r="T105" s="52"/>
      <c r="U105" s="52"/>
      <c r="V105" s="52"/>
      <c r="W105" s="52"/>
      <c r="X105" s="52"/>
      <c r="Y105" s="47"/>
      <c r="Z105" s="47"/>
      <c r="AA105" s="47"/>
      <c r="AB105" s="47"/>
      <c r="AC105" s="47"/>
      <c r="AD105" s="47"/>
      <c r="AE105" s="47"/>
      <c r="AF105" s="47"/>
      <c r="AG105" s="47"/>
      <c r="AH105" s="47"/>
      <c r="AI105" s="47"/>
      <c r="AJ105" s="47"/>
    </row>
    <row r="106" spans="1:38" ht="66" customHeight="1" x14ac:dyDescent="0.2">
      <c r="A106" s="1"/>
      <c r="B106" s="87" t="s">
        <v>47</v>
      </c>
      <c r="C106" s="87" t="s">
        <v>32</v>
      </c>
      <c r="D106" s="87" t="s">
        <v>159</v>
      </c>
      <c r="E106" s="324" t="s">
        <v>46</v>
      </c>
      <c r="F106" s="325"/>
      <c r="G106" s="325"/>
      <c r="H106" s="326"/>
      <c r="I106" s="62"/>
      <c r="J106" s="63"/>
      <c r="K106" s="64"/>
      <c r="L106" s="64"/>
      <c r="M106" s="64"/>
      <c r="N106" s="65"/>
      <c r="O106" s="66"/>
      <c r="P106" s="66"/>
      <c r="Q106" s="52"/>
      <c r="R106" s="52"/>
      <c r="S106" s="52"/>
      <c r="T106" s="52"/>
      <c r="U106" s="52"/>
      <c r="V106" s="52"/>
      <c r="W106" s="52"/>
      <c r="X106" s="52"/>
      <c r="Y106" s="47"/>
      <c r="Z106" s="47"/>
      <c r="AA106" s="47"/>
      <c r="AB106" s="47"/>
      <c r="AC106" s="47"/>
      <c r="AD106" s="47"/>
      <c r="AE106" s="47"/>
      <c r="AF106" s="47"/>
      <c r="AG106" s="47"/>
      <c r="AH106" s="47"/>
      <c r="AI106" s="47"/>
      <c r="AJ106" s="47"/>
    </row>
    <row r="107" spans="1:38" ht="120.75" customHeight="1" x14ac:dyDescent="0.2">
      <c r="A107" s="52"/>
      <c r="B107" s="117"/>
      <c r="C107" s="110"/>
      <c r="D107" s="110"/>
      <c r="E107" s="303"/>
      <c r="F107" s="304"/>
      <c r="G107" s="304"/>
      <c r="H107" s="305"/>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row>
    <row r="108" spans="1:38" ht="120.75" customHeight="1" x14ac:dyDescent="0.2">
      <c r="A108" s="3"/>
      <c r="B108" s="110"/>
      <c r="C108" s="110"/>
      <c r="D108" s="110"/>
      <c r="E108" s="303"/>
      <c r="F108" s="304"/>
      <c r="G108" s="304"/>
      <c r="H108" s="305"/>
      <c r="I108" s="63"/>
      <c r="J108" s="63"/>
      <c r="K108" s="63"/>
      <c r="L108" s="63"/>
      <c r="M108" s="63"/>
      <c r="N108" s="63"/>
      <c r="O108" s="63"/>
      <c r="P108" s="63"/>
      <c r="Q108" s="63"/>
      <c r="R108" s="63"/>
      <c r="S108" s="63"/>
      <c r="T108" s="63"/>
      <c r="U108" s="63"/>
      <c r="V108" s="63"/>
      <c r="W108" s="63"/>
      <c r="X108" s="63"/>
      <c r="Y108" s="63"/>
      <c r="Z108" s="63"/>
      <c r="AA108" s="63"/>
      <c r="AB108" s="63"/>
      <c r="AC108" s="63"/>
      <c r="AD108" s="63"/>
      <c r="AE108" s="63"/>
      <c r="AF108" s="63"/>
      <c r="AG108" s="63"/>
      <c r="AH108" s="63"/>
      <c r="AI108" s="63"/>
      <c r="AJ108" s="63"/>
      <c r="AK108" s="63"/>
      <c r="AL108" s="63"/>
    </row>
    <row r="109" spans="1:38" ht="120.75" customHeight="1" x14ac:dyDescent="0.2">
      <c r="A109" s="3"/>
      <c r="B109" s="110"/>
      <c r="C109" s="110"/>
      <c r="D109" s="110"/>
      <c r="E109" s="303"/>
      <c r="F109" s="304"/>
      <c r="G109" s="304"/>
      <c r="H109" s="305"/>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row>
    <row r="110" spans="1:38" ht="120.75" customHeight="1" x14ac:dyDescent="0.2">
      <c r="A110" s="3"/>
      <c r="B110" s="110"/>
      <c r="C110" s="110"/>
      <c r="D110" s="110"/>
      <c r="E110" s="303"/>
      <c r="F110" s="304"/>
      <c r="G110" s="304"/>
      <c r="H110" s="305"/>
      <c r="I110" s="63"/>
      <c r="J110" s="63"/>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row>
    <row r="111" spans="1:38" ht="120.75" customHeight="1" x14ac:dyDescent="0.2">
      <c r="A111" s="3"/>
      <c r="B111" s="117"/>
      <c r="C111" s="110"/>
      <c r="D111" s="110"/>
      <c r="E111" s="303"/>
      <c r="F111" s="304"/>
      <c r="G111" s="304"/>
      <c r="H111" s="305"/>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row>
    <row r="112" spans="1:38" ht="120.75" customHeight="1" x14ac:dyDescent="0.2">
      <c r="A112" s="3"/>
      <c r="B112" s="110"/>
      <c r="C112" s="110"/>
      <c r="D112" s="110"/>
      <c r="E112" s="303"/>
      <c r="F112" s="304"/>
      <c r="G112" s="304"/>
      <c r="H112" s="305"/>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row>
    <row r="113" spans="1:38" ht="120.75" customHeight="1" x14ac:dyDescent="0.2">
      <c r="A113" s="3"/>
      <c r="B113" s="110"/>
      <c r="C113" s="110"/>
      <c r="D113" s="110"/>
      <c r="E113" s="303"/>
      <c r="F113" s="304"/>
      <c r="G113" s="304"/>
      <c r="H113" s="305"/>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row>
    <row r="114" spans="1:38" ht="120.75" customHeight="1" x14ac:dyDescent="0.2">
      <c r="A114" s="3"/>
      <c r="B114" s="110"/>
      <c r="C114" s="110"/>
      <c r="D114" s="110"/>
      <c r="E114" s="303"/>
      <c r="F114" s="304"/>
      <c r="G114" s="304"/>
      <c r="H114" s="305"/>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row>
    <row r="115" spans="1:38" ht="120.75" customHeight="1" x14ac:dyDescent="0.2">
      <c r="A115" s="3"/>
      <c r="B115" s="110"/>
      <c r="C115" s="110"/>
      <c r="D115" s="110"/>
      <c r="E115" s="303"/>
      <c r="F115" s="304"/>
      <c r="G115" s="304"/>
      <c r="H115" s="305"/>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row>
    <row r="116" spans="1:38" ht="120.75" customHeight="1" x14ac:dyDescent="0.2">
      <c r="A116" s="3"/>
      <c r="B116" s="110"/>
      <c r="C116" s="110"/>
      <c r="D116" s="110"/>
      <c r="E116" s="303"/>
      <c r="F116" s="304"/>
      <c r="G116" s="304"/>
      <c r="H116" s="305"/>
      <c r="I116" s="63"/>
      <c r="J116" s="63"/>
      <c r="K116" s="63"/>
      <c r="L116" s="63"/>
      <c r="M116" s="63"/>
      <c r="N116" s="63"/>
      <c r="O116" s="63"/>
      <c r="P116" s="63"/>
      <c r="Q116" s="63"/>
      <c r="R116" s="63"/>
      <c r="S116" s="63"/>
      <c r="T116" s="63"/>
      <c r="U116" s="63"/>
      <c r="V116" s="63"/>
      <c r="W116" s="63"/>
      <c r="X116" s="63"/>
      <c r="Y116" s="63"/>
      <c r="Z116" s="63"/>
      <c r="AA116" s="63"/>
      <c r="AB116" s="63"/>
      <c r="AC116" s="63"/>
      <c r="AD116" s="63"/>
      <c r="AE116" s="63"/>
      <c r="AF116" s="63"/>
      <c r="AG116" s="63"/>
      <c r="AH116" s="63"/>
      <c r="AI116" s="63"/>
      <c r="AJ116" s="63"/>
      <c r="AK116" s="63"/>
      <c r="AL116" s="63"/>
    </row>
    <row r="117" spans="1:38" ht="120.75" customHeight="1" x14ac:dyDescent="0.2">
      <c r="A117" s="3"/>
      <c r="B117" s="110"/>
      <c r="C117" s="110"/>
      <c r="D117" s="110"/>
      <c r="E117" s="303"/>
      <c r="F117" s="304"/>
      <c r="G117" s="304"/>
      <c r="H117" s="305"/>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row>
    <row r="118" spans="1:38" ht="120.75" customHeight="1" x14ac:dyDescent="0.2">
      <c r="A118" s="3"/>
      <c r="B118" s="110"/>
      <c r="C118" s="110"/>
      <c r="D118" s="110"/>
      <c r="E118" s="303"/>
      <c r="F118" s="304"/>
      <c r="G118" s="304"/>
      <c r="H118" s="305"/>
      <c r="I118" s="63"/>
      <c r="J118" s="63"/>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row>
    <row r="119" spans="1:38" ht="120.75" customHeight="1" x14ac:dyDescent="0.2">
      <c r="A119" s="3"/>
      <c r="B119" s="110"/>
      <c r="C119" s="110"/>
      <c r="D119" s="110"/>
      <c r="E119" s="303"/>
      <c r="F119" s="304"/>
      <c r="G119" s="304"/>
      <c r="H119" s="305"/>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row>
    <row r="120" spans="1:38" ht="120.75" customHeight="1" x14ac:dyDescent="0.2">
      <c r="A120" s="3"/>
      <c r="B120" s="110"/>
      <c r="C120" s="110"/>
      <c r="D120" s="110"/>
      <c r="E120" s="303"/>
      <c r="F120" s="304"/>
      <c r="G120" s="304"/>
      <c r="H120" s="305"/>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row>
    <row r="121" spans="1:38" ht="120.75" customHeight="1" x14ac:dyDescent="0.2">
      <c r="A121" s="3"/>
      <c r="B121" s="110"/>
      <c r="C121" s="110"/>
      <c r="D121" s="110"/>
      <c r="E121" s="303"/>
      <c r="F121" s="304"/>
      <c r="G121" s="304"/>
      <c r="H121" s="305"/>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row>
    <row r="122" spans="1:38" ht="120.75" customHeight="1" x14ac:dyDescent="0.2">
      <c r="A122" s="3"/>
      <c r="B122" s="110"/>
      <c r="C122" s="110"/>
      <c r="D122" s="110"/>
      <c r="E122" s="303"/>
      <c r="F122" s="304"/>
      <c r="G122" s="304"/>
      <c r="H122" s="305"/>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row>
    <row r="123" spans="1:38" ht="120.75" customHeight="1" x14ac:dyDescent="0.2">
      <c r="A123" s="3"/>
      <c r="B123" s="110"/>
      <c r="C123" s="110"/>
      <c r="D123" s="110"/>
      <c r="E123" s="303"/>
      <c r="F123" s="304"/>
      <c r="G123" s="304"/>
      <c r="H123" s="305"/>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row>
    <row r="124" spans="1:38" ht="120.75" customHeight="1" x14ac:dyDescent="0.2">
      <c r="A124" s="3"/>
      <c r="B124" s="110"/>
      <c r="C124" s="110"/>
      <c r="D124" s="110"/>
      <c r="E124" s="303"/>
      <c r="F124" s="304"/>
      <c r="G124" s="304"/>
      <c r="H124" s="305"/>
      <c r="I124" s="63"/>
      <c r="J124" s="63"/>
      <c r="K124" s="63"/>
      <c r="L124" s="63"/>
      <c r="M124" s="63"/>
      <c r="N124" s="63"/>
      <c r="O124" s="63"/>
      <c r="P124" s="63"/>
      <c r="Q124" s="63"/>
      <c r="R124" s="63"/>
      <c r="S124" s="63"/>
      <c r="T124" s="63"/>
      <c r="U124" s="63"/>
      <c r="V124" s="63"/>
      <c r="W124" s="63"/>
      <c r="X124" s="63"/>
      <c r="Y124" s="63"/>
      <c r="Z124" s="63"/>
      <c r="AA124" s="63"/>
      <c r="AB124" s="63"/>
      <c r="AC124" s="63"/>
      <c r="AD124" s="63"/>
      <c r="AE124" s="63"/>
      <c r="AF124" s="63"/>
      <c r="AG124" s="63"/>
      <c r="AH124" s="63"/>
      <c r="AI124" s="63"/>
      <c r="AJ124" s="63"/>
      <c r="AK124" s="63"/>
      <c r="AL124" s="63"/>
    </row>
    <row r="125" spans="1:38" ht="120.75" customHeight="1" x14ac:dyDescent="0.2">
      <c r="A125" s="3"/>
      <c r="B125" s="110"/>
      <c r="C125" s="110"/>
      <c r="D125" s="110"/>
      <c r="E125" s="303"/>
      <c r="F125" s="304"/>
      <c r="G125" s="304"/>
      <c r="H125" s="305"/>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row>
    <row r="126" spans="1:38" ht="120.75" customHeight="1" x14ac:dyDescent="0.2">
      <c r="A126" s="3"/>
      <c r="B126" s="110"/>
      <c r="C126" s="110"/>
      <c r="D126" s="110"/>
      <c r="E126" s="303"/>
      <c r="F126" s="304"/>
      <c r="G126" s="304"/>
      <c r="H126" s="305"/>
      <c r="I126" s="63"/>
      <c r="J126" s="63"/>
      <c r="K126" s="63"/>
      <c r="L126" s="63"/>
      <c r="M126" s="63"/>
      <c r="N126" s="63"/>
      <c r="O126" s="63"/>
      <c r="P126" s="63"/>
      <c r="Q126" s="63"/>
      <c r="R126" s="63"/>
      <c r="S126" s="63"/>
      <c r="T126" s="63"/>
      <c r="U126" s="63"/>
      <c r="V126" s="63"/>
      <c r="W126" s="63"/>
      <c r="X126" s="63"/>
      <c r="Y126" s="63"/>
      <c r="Z126" s="63"/>
      <c r="AA126" s="63"/>
      <c r="AB126" s="63"/>
      <c r="AC126" s="63"/>
      <c r="AD126" s="63"/>
      <c r="AE126" s="63"/>
      <c r="AF126" s="63"/>
      <c r="AG126" s="63"/>
      <c r="AH126" s="63"/>
      <c r="AI126" s="63"/>
      <c r="AJ126" s="63"/>
      <c r="AK126" s="63"/>
      <c r="AL126" s="63"/>
    </row>
    <row r="127" spans="1:38" ht="12.75" customHeight="1" x14ac:dyDescent="0.2">
      <c r="A127" s="3"/>
      <c r="B127" s="110"/>
      <c r="C127" s="110"/>
      <c r="D127" s="110"/>
      <c r="E127" s="303"/>
      <c r="F127" s="304"/>
      <c r="G127" s="304"/>
      <c r="H127" s="305"/>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row>
    <row r="128" spans="1:38" ht="12.75" customHeight="1" x14ac:dyDescent="0.2">
      <c r="A128" s="3"/>
      <c r="B128" s="110"/>
      <c r="C128" s="110"/>
      <c r="D128" s="110"/>
      <c r="E128" s="303"/>
      <c r="F128" s="304"/>
      <c r="G128" s="304"/>
      <c r="H128" s="305"/>
      <c r="I128" s="63"/>
      <c r="J128" s="63"/>
      <c r="K128" s="63"/>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row>
    <row r="129" spans="1:38" ht="12.75" customHeight="1" x14ac:dyDescent="0.2">
      <c r="A129" s="3"/>
      <c r="B129" s="110"/>
      <c r="C129" s="110"/>
      <c r="D129" s="110"/>
      <c r="E129" s="303"/>
      <c r="F129" s="304"/>
      <c r="G129" s="304"/>
      <c r="H129" s="305"/>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row>
    <row r="130" spans="1:38" ht="12.75" customHeight="1" x14ac:dyDescent="0.2">
      <c r="A130" s="3"/>
      <c r="B130" s="110"/>
      <c r="C130" s="110"/>
      <c r="D130" s="110"/>
      <c r="E130" s="303"/>
      <c r="F130" s="304"/>
      <c r="G130" s="304"/>
      <c r="H130" s="305"/>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row>
    <row r="131" spans="1:38" ht="12.75" customHeight="1" x14ac:dyDescent="0.2">
      <c r="A131" s="3"/>
      <c r="B131" s="110"/>
      <c r="C131" s="110"/>
      <c r="D131" s="110"/>
      <c r="E131" s="303"/>
      <c r="F131" s="304"/>
      <c r="G131" s="304"/>
      <c r="H131" s="305"/>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row>
    <row r="132" spans="1:38" ht="12.75" customHeight="1" x14ac:dyDescent="0.2">
      <c r="A132" s="3"/>
      <c r="B132" s="110"/>
      <c r="C132" s="110"/>
      <c r="D132" s="110"/>
      <c r="E132" s="303"/>
      <c r="F132" s="304"/>
      <c r="G132" s="304"/>
      <c r="H132" s="305"/>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row>
    <row r="133" spans="1:38" ht="12.75" customHeight="1" x14ac:dyDescent="0.2">
      <c r="A133" s="3"/>
      <c r="B133" s="110"/>
      <c r="C133" s="110"/>
      <c r="D133" s="110"/>
      <c r="E133" s="303"/>
      <c r="F133" s="304"/>
      <c r="G133" s="304"/>
      <c r="H133" s="305"/>
      <c r="I133" s="63"/>
      <c r="J133" s="63"/>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63"/>
      <c r="AJ133" s="63"/>
      <c r="AK133" s="63"/>
      <c r="AL133" s="63"/>
    </row>
    <row r="134" spans="1:38" ht="12.75" customHeight="1" x14ac:dyDescent="0.2">
      <c r="A134" s="3"/>
      <c r="B134" s="110"/>
      <c r="C134" s="110"/>
      <c r="D134" s="110"/>
      <c r="E134" s="303"/>
      <c r="F134" s="304"/>
      <c r="G134" s="304"/>
      <c r="H134" s="305"/>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row>
    <row r="135" spans="1:38" ht="12.75" customHeight="1" x14ac:dyDescent="0.2">
      <c r="A135" s="3"/>
      <c r="B135" s="110"/>
      <c r="C135" s="110"/>
      <c r="D135" s="110"/>
      <c r="E135" s="303"/>
      <c r="F135" s="304"/>
      <c r="G135" s="304"/>
      <c r="H135" s="305"/>
      <c r="I135" s="63"/>
      <c r="J135" s="63"/>
      <c r="K135" s="63"/>
      <c r="L135" s="63"/>
      <c r="M135" s="63"/>
      <c r="N135" s="63"/>
      <c r="O135" s="63"/>
      <c r="P135" s="63"/>
      <c r="Q135" s="63"/>
      <c r="R135" s="63"/>
      <c r="S135" s="63"/>
      <c r="T135" s="63"/>
      <c r="U135" s="63"/>
      <c r="V135" s="63"/>
      <c r="W135" s="63"/>
      <c r="X135" s="63"/>
      <c r="Y135" s="63"/>
      <c r="Z135" s="63"/>
      <c r="AA135" s="63"/>
      <c r="AB135" s="63"/>
      <c r="AC135" s="63"/>
      <c r="AD135" s="63"/>
      <c r="AE135" s="63"/>
      <c r="AF135" s="63"/>
      <c r="AG135" s="63"/>
      <c r="AH135" s="63"/>
      <c r="AI135" s="63"/>
      <c r="AJ135" s="63"/>
      <c r="AK135" s="63"/>
      <c r="AL135" s="63"/>
    </row>
    <row r="136" spans="1:38" ht="12.75" customHeight="1" x14ac:dyDescent="0.2">
      <c r="A136" s="3"/>
      <c r="B136" s="110"/>
      <c r="C136" s="110"/>
      <c r="D136" s="110"/>
      <c r="E136" s="303"/>
      <c r="F136" s="304"/>
      <c r="G136" s="304"/>
      <c r="H136" s="305"/>
      <c r="I136" s="63"/>
      <c r="J136" s="63"/>
      <c r="K136" s="63"/>
      <c r="L136" s="63"/>
      <c r="M136" s="63"/>
      <c r="N136" s="63"/>
      <c r="O136" s="63"/>
      <c r="P136" s="63"/>
      <c r="Q136" s="63"/>
      <c r="R136" s="63"/>
      <c r="S136" s="63"/>
      <c r="T136" s="63"/>
      <c r="U136" s="63"/>
      <c r="V136" s="63"/>
      <c r="W136" s="63"/>
      <c r="X136" s="63"/>
      <c r="Y136" s="63"/>
      <c r="Z136" s="63"/>
      <c r="AA136" s="63"/>
      <c r="AB136" s="63"/>
      <c r="AC136" s="63"/>
      <c r="AD136" s="63"/>
      <c r="AE136" s="63"/>
      <c r="AF136" s="63"/>
      <c r="AG136" s="63"/>
      <c r="AH136" s="63"/>
      <c r="AI136" s="63"/>
      <c r="AJ136" s="63"/>
      <c r="AK136" s="63"/>
      <c r="AL136" s="63"/>
    </row>
    <row r="137" spans="1:38" ht="12.75" customHeight="1" x14ac:dyDescent="0.2">
      <c r="A137" s="3"/>
      <c r="B137" s="110"/>
      <c r="C137" s="110"/>
      <c r="D137" s="110"/>
      <c r="E137" s="303"/>
      <c r="F137" s="304"/>
      <c r="G137" s="304"/>
      <c r="H137" s="305"/>
      <c r="I137" s="63"/>
      <c r="J137" s="63"/>
      <c r="K137" s="63"/>
      <c r="L137" s="63"/>
      <c r="M137" s="63"/>
      <c r="N137" s="63"/>
      <c r="O137" s="63"/>
      <c r="P137" s="63"/>
      <c r="Q137" s="63"/>
      <c r="R137" s="63"/>
      <c r="S137" s="63"/>
      <c r="T137" s="63"/>
      <c r="U137" s="63"/>
      <c r="V137" s="63"/>
      <c r="W137" s="63"/>
      <c r="X137" s="63"/>
      <c r="Y137" s="63"/>
      <c r="Z137" s="63"/>
      <c r="AA137" s="63"/>
      <c r="AB137" s="63"/>
      <c r="AC137" s="63"/>
      <c r="AD137" s="63"/>
      <c r="AE137" s="63"/>
      <c r="AF137" s="63"/>
      <c r="AG137" s="63"/>
      <c r="AH137" s="63"/>
      <c r="AI137" s="63"/>
      <c r="AJ137" s="63"/>
      <c r="AK137" s="63"/>
      <c r="AL137" s="63"/>
    </row>
    <row r="138" spans="1:38" ht="12.75" customHeight="1" x14ac:dyDescent="0.2">
      <c r="A138" s="3"/>
      <c r="B138" s="110"/>
      <c r="C138" s="110"/>
      <c r="D138" s="110"/>
      <c r="E138" s="303"/>
      <c r="F138" s="304"/>
      <c r="G138" s="304"/>
      <c r="H138" s="305"/>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row>
    <row r="139" spans="1:38" ht="12.75" customHeight="1" x14ac:dyDescent="0.2">
      <c r="A139" s="3"/>
      <c r="B139" s="110"/>
      <c r="C139" s="110"/>
      <c r="D139" s="110"/>
      <c r="E139" s="303"/>
      <c r="F139" s="304"/>
      <c r="G139" s="304"/>
      <c r="H139" s="305"/>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3"/>
      <c r="AK139" s="63"/>
      <c r="AL139" s="63"/>
    </row>
    <row r="140" spans="1:38" ht="12.75" customHeight="1" x14ac:dyDescent="0.2">
      <c r="A140" s="3"/>
      <c r="B140" s="110"/>
      <c r="C140" s="110"/>
      <c r="D140" s="110"/>
      <c r="E140" s="303"/>
      <c r="F140" s="304"/>
      <c r="G140" s="304"/>
      <c r="H140" s="305"/>
      <c r="I140" s="63"/>
      <c r="J140" s="63"/>
      <c r="K140" s="63"/>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row>
    <row r="141" spans="1:38" ht="12.75" customHeight="1" x14ac:dyDescent="0.2">
      <c r="A141" s="3"/>
      <c r="B141" s="110"/>
      <c r="C141" s="110"/>
      <c r="D141" s="110"/>
      <c r="E141" s="303"/>
      <c r="F141" s="304"/>
      <c r="G141" s="304"/>
      <c r="H141" s="305"/>
      <c r="I141" s="63"/>
      <c r="J141" s="63"/>
      <c r="K141" s="63"/>
      <c r="L141" s="63"/>
      <c r="M141" s="63"/>
      <c r="N141" s="63"/>
      <c r="O141" s="63"/>
      <c r="P141" s="63"/>
      <c r="Q141" s="63"/>
      <c r="R141" s="63"/>
      <c r="S141" s="63"/>
      <c r="T141" s="63"/>
      <c r="U141" s="63"/>
      <c r="V141" s="63"/>
      <c r="W141" s="63"/>
      <c r="X141" s="63"/>
      <c r="Y141" s="63"/>
      <c r="Z141" s="63"/>
      <c r="AA141" s="63"/>
      <c r="AB141" s="63"/>
      <c r="AC141" s="63"/>
      <c r="AD141" s="63"/>
      <c r="AE141" s="63"/>
      <c r="AF141" s="63"/>
      <c r="AG141" s="63"/>
      <c r="AH141" s="63"/>
      <c r="AI141" s="63"/>
      <c r="AJ141" s="63"/>
      <c r="AK141" s="63"/>
      <c r="AL141" s="63"/>
    </row>
    <row r="142" spans="1:38" ht="12.75" customHeight="1" x14ac:dyDescent="0.2">
      <c r="A142" s="3"/>
      <c r="B142" s="110"/>
      <c r="C142" s="110"/>
      <c r="D142" s="110"/>
      <c r="E142" s="303"/>
      <c r="F142" s="304"/>
      <c r="G142" s="304"/>
      <c r="H142" s="305"/>
      <c r="I142" s="63"/>
      <c r="J142" s="63"/>
      <c r="K142" s="63"/>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row>
    <row r="143" spans="1:38" ht="12.75" customHeight="1" x14ac:dyDescent="0.2">
      <c r="A143" s="3"/>
      <c r="B143" s="110"/>
      <c r="C143" s="110"/>
      <c r="D143" s="110"/>
      <c r="E143" s="303"/>
      <c r="F143" s="304"/>
      <c r="G143" s="304"/>
      <c r="H143" s="305"/>
      <c r="I143" s="63"/>
      <c r="J143" s="63"/>
      <c r="K143" s="63"/>
      <c r="L143" s="63"/>
      <c r="M143" s="63"/>
      <c r="N143" s="63"/>
      <c r="O143" s="63"/>
      <c r="P143" s="63"/>
      <c r="Q143" s="63"/>
      <c r="R143" s="63"/>
      <c r="S143" s="63"/>
      <c r="T143" s="63"/>
      <c r="U143" s="63"/>
      <c r="V143" s="63"/>
      <c r="W143" s="63"/>
      <c r="X143" s="63"/>
      <c r="Y143" s="63"/>
      <c r="Z143" s="63"/>
      <c r="AA143" s="63"/>
      <c r="AB143" s="63"/>
      <c r="AC143" s="63"/>
      <c r="AD143" s="63"/>
      <c r="AE143" s="63"/>
      <c r="AF143" s="63"/>
      <c r="AG143" s="63"/>
      <c r="AH143" s="63"/>
      <c r="AI143" s="63"/>
      <c r="AJ143" s="63"/>
      <c r="AK143" s="63"/>
      <c r="AL143" s="63"/>
    </row>
    <row r="144" spans="1:38" ht="12.75" customHeight="1" x14ac:dyDescent="0.2">
      <c r="A144" s="3"/>
      <c r="B144" s="110"/>
      <c r="C144" s="110"/>
      <c r="D144" s="110"/>
      <c r="E144" s="303"/>
      <c r="F144" s="304"/>
      <c r="G144" s="304"/>
      <c r="H144" s="305"/>
      <c r="I144" s="63"/>
      <c r="J144" s="63"/>
      <c r="K144" s="63"/>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row>
    <row r="145" spans="1:38" ht="12.75" customHeight="1" x14ac:dyDescent="0.2">
      <c r="A145" s="3"/>
      <c r="B145" s="110"/>
      <c r="C145" s="110"/>
      <c r="D145" s="110"/>
      <c r="E145" s="303"/>
      <c r="F145" s="304"/>
      <c r="G145" s="304"/>
      <c r="H145" s="305"/>
      <c r="I145" s="63"/>
      <c r="J145" s="63"/>
      <c r="K145" s="63"/>
      <c r="L145" s="63"/>
      <c r="M145" s="63"/>
      <c r="N145" s="63"/>
      <c r="O145" s="63"/>
      <c r="P145" s="63"/>
      <c r="Q145" s="63"/>
      <c r="R145" s="63"/>
      <c r="S145" s="63"/>
      <c r="T145" s="63"/>
      <c r="U145" s="63"/>
      <c r="V145" s="63"/>
      <c r="W145" s="63"/>
      <c r="X145" s="63"/>
      <c r="Y145" s="63"/>
      <c r="Z145" s="63"/>
      <c r="AA145" s="63"/>
      <c r="AB145" s="63"/>
      <c r="AC145" s="63"/>
      <c r="AD145" s="63"/>
      <c r="AE145" s="63"/>
      <c r="AF145" s="63"/>
      <c r="AG145" s="63"/>
      <c r="AH145" s="63"/>
      <c r="AI145" s="63"/>
      <c r="AJ145" s="63"/>
      <c r="AK145" s="63"/>
      <c r="AL145" s="63"/>
    </row>
    <row r="146" spans="1:38" ht="12.75" customHeight="1" x14ac:dyDescent="0.2">
      <c r="A146" s="3"/>
      <c r="B146" s="110"/>
      <c r="C146" s="110"/>
      <c r="D146" s="110"/>
      <c r="E146" s="303"/>
      <c r="F146" s="304"/>
      <c r="G146" s="304"/>
      <c r="H146" s="305"/>
      <c r="I146" s="63"/>
      <c r="J146" s="63"/>
      <c r="K146" s="63"/>
      <c r="L146" s="63"/>
      <c r="M146" s="63"/>
      <c r="N146" s="63"/>
      <c r="O146" s="63"/>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row>
    <row r="147" spans="1:38" ht="12.75" customHeight="1" x14ac:dyDescent="0.2">
      <c r="A147" s="3"/>
      <c r="B147" s="110"/>
      <c r="C147" s="110"/>
      <c r="D147" s="110"/>
      <c r="E147" s="303"/>
      <c r="F147" s="304"/>
      <c r="G147" s="304"/>
      <c r="H147" s="305"/>
      <c r="I147" s="63"/>
      <c r="J147" s="63"/>
      <c r="K147" s="63"/>
      <c r="L147" s="63"/>
      <c r="M147" s="63"/>
      <c r="N147" s="63"/>
      <c r="O147" s="63"/>
      <c r="P147" s="63"/>
      <c r="Q147" s="63"/>
      <c r="R147" s="63"/>
      <c r="S147" s="63"/>
      <c r="T147" s="63"/>
      <c r="U147" s="63"/>
      <c r="V147" s="63"/>
      <c r="W147" s="63"/>
      <c r="X147" s="63"/>
      <c r="Y147" s="63"/>
      <c r="Z147" s="63"/>
      <c r="AA147" s="63"/>
      <c r="AB147" s="63"/>
      <c r="AC147" s="63"/>
      <c r="AD147" s="63"/>
      <c r="AE147" s="63"/>
      <c r="AF147" s="63"/>
      <c r="AG147" s="63"/>
      <c r="AH147" s="63"/>
      <c r="AI147" s="63"/>
      <c r="AJ147" s="63"/>
      <c r="AK147" s="63"/>
      <c r="AL147" s="63"/>
    </row>
    <row r="148" spans="1:38" ht="12.75" customHeight="1" x14ac:dyDescent="0.2">
      <c r="A148" s="3"/>
      <c r="B148" s="110"/>
      <c r="C148" s="110"/>
      <c r="D148" s="110"/>
      <c r="E148" s="303"/>
      <c r="F148" s="304"/>
      <c r="G148" s="304"/>
      <c r="H148" s="305"/>
      <c r="I148" s="63"/>
      <c r="J148" s="63"/>
      <c r="K148" s="63"/>
      <c r="L148" s="63"/>
      <c r="M148" s="63"/>
      <c r="N148" s="63"/>
      <c r="O148" s="63"/>
      <c r="P148" s="63"/>
      <c r="Q148" s="63"/>
      <c r="R148" s="63"/>
      <c r="S148" s="63"/>
      <c r="T148" s="63"/>
      <c r="U148" s="63"/>
      <c r="V148" s="63"/>
      <c r="W148" s="63"/>
      <c r="X148" s="63"/>
      <c r="Y148" s="63"/>
      <c r="Z148" s="63"/>
      <c r="AA148" s="63"/>
      <c r="AB148" s="63"/>
      <c r="AC148" s="63"/>
      <c r="AD148" s="63"/>
      <c r="AE148" s="63"/>
      <c r="AF148" s="63"/>
      <c r="AG148" s="63"/>
      <c r="AH148" s="63"/>
      <c r="AI148" s="63"/>
      <c r="AJ148" s="63"/>
      <c r="AK148" s="63"/>
      <c r="AL148" s="63"/>
    </row>
    <row r="149" spans="1:38" ht="12.75" customHeight="1" x14ac:dyDescent="0.2">
      <c r="A149" s="3"/>
      <c r="B149" s="110"/>
      <c r="C149" s="110"/>
      <c r="D149" s="110"/>
      <c r="E149" s="303"/>
      <c r="F149" s="304"/>
      <c r="G149" s="304"/>
      <c r="H149" s="305"/>
      <c r="I149" s="63"/>
      <c r="J149" s="63"/>
      <c r="K149" s="63"/>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row>
    <row r="150" spans="1:38" ht="12.75" customHeight="1" x14ac:dyDescent="0.2">
      <c r="A150" s="3"/>
      <c r="B150" s="110"/>
      <c r="C150" s="110"/>
      <c r="D150" s="110"/>
      <c r="E150" s="303"/>
      <c r="F150" s="304"/>
      <c r="G150" s="304"/>
      <c r="H150" s="305"/>
      <c r="I150" s="63"/>
      <c r="J150" s="63"/>
      <c r="K150" s="63"/>
      <c r="L150" s="63"/>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row>
    <row r="151" spans="1:38" ht="12.75" customHeight="1" x14ac:dyDescent="0.2">
      <c r="A151" s="3"/>
      <c r="B151" s="3"/>
      <c r="C151" s="3"/>
      <c r="D151" s="3"/>
      <c r="E151" s="3"/>
      <c r="F151" s="3"/>
      <c r="G151" s="3"/>
      <c r="H151" s="3"/>
      <c r="I151" s="63"/>
      <c r="J151" s="63"/>
      <c r="K151" s="63"/>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row>
    <row r="152" spans="1:38" ht="12.75" customHeight="1" x14ac:dyDescent="0.2">
      <c r="A152" s="63"/>
      <c r="B152" s="63"/>
      <c r="C152" s="63"/>
      <c r="D152" s="63"/>
      <c r="E152" s="63"/>
      <c r="F152" s="63"/>
      <c r="G152" s="63"/>
      <c r="H152" s="63"/>
      <c r="I152" s="63"/>
      <c r="J152" s="63"/>
      <c r="K152" s="63"/>
      <c r="L152" s="63"/>
      <c r="M152" s="63"/>
      <c r="N152" s="63"/>
      <c r="O152" s="63"/>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row>
    <row r="153" spans="1:38" ht="12.75" customHeight="1" x14ac:dyDescent="0.2">
      <c r="A153" s="63"/>
      <c r="B153" s="63"/>
      <c r="C153" s="63"/>
      <c r="D153" s="63"/>
      <c r="E153" s="63"/>
      <c r="F153" s="63"/>
      <c r="G153" s="63"/>
      <c r="H153" s="63"/>
      <c r="I153" s="63"/>
      <c r="J153" s="63"/>
      <c r="K153" s="63"/>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row>
    <row r="154" spans="1:38" ht="12.75" customHeight="1" x14ac:dyDescent="0.2">
      <c r="A154" s="63"/>
      <c r="B154" s="63"/>
      <c r="C154" s="63"/>
      <c r="D154" s="63"/>
      <c r="E154" s="63"/>
      <c r="F154" s="63"/>
      <c r="G154" s="63"/>
      <c r="H154" s="63"/>
      <c r="I154" s="63"/>
      <c r="J154" s="63"/>
      <c r="K154" s="63"/>
      <c r="L154" s="63"/>
      <c r="M154" s="63"/>
      <c r="N154" s="63"/>
      <c r="O154" s="63"/>
      <c r="P154" s="63"/>
      <c r="Q154" s="63"/>
      <c r="R154" s="63"/>
      <c r="S154" s="63"/>
      <c r="T154" s="63"/>
      <c r="U154" s="63"/>
      <c r="V154" s="63"/>
      <c r="W154" s="63"/>
      <c r="X154" s="63"/>
      <c r="Y154" s="63"/>
      <c r="Z154" s="63"/>
      <c r="AA154" s="63"/>
      <c r="AB154" s="63"/>
      <c r="AC154" s="63"/>
      <c r="AD154" s="63"/>
      <c r="AE154" s="63"/>
      <c r="AF154" s="63"/>
      <c r="AG154" s="63"/>
      <c r="AH154" s="63"/>
      <c r="AI154" s="63"/>
      <c r="AJ154" s="63"/>
      <c r="AK154" s="63"/>
      <c r="AL154" s="63"/>
    </row>
    <row r="155" spans="1:38" ht="12.75" customHeight="1" x14ac:dyDescent="0.2">
      <c r="A155" s="63"/>
      <c r="B155" s="63"/>
      <c r="C155" s="63"/>
      <c r="D155" s="63"/>
      <c r="E155" s="63"/>
      <c r="F155" s="63"/>
      <c r="G155" s="63"/>
      <c r="H155" s="63"/>
      <c r="I155" s="63"/>
      <c r="J155" s="63"/>
      <c r="K155" s="63"/>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row>
    <row r="156" spans="1:38" ht="12.75" customHeight="1" x14ac:dyDescent="0.2">
      <c r="A156" s="63"/>
      <c r="B156" s="63"/>
      <c r="C156" s="63"/>
      <c r="D156" s="63"/>
      <c r="E156" s="63"/>
      <c r="F156" s="63"/>
      <c r="G156" s="63"/>
      <c r="H156" s="63"/>
      <c r="I156" s="63"/>
      <c r="J156" s="63"/>
      <c r="K156" s="63"/>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row>
    <row r="157" spans="1:38" ht="12.75" customHeight="1" x14ac:dyDescent="0.2">
      <c r="A157" s="63"/>
      <c r="B157" s="63"/>
      <c r="C157" s="63"/>
      <c r="D157" s="63"/>
      <c r="E157" s="63"/>
      <c r="F157" s="63"/>
      <c r="G157" s="63"/>
      <c r="H157" s="63"/>
      <c r="I157" s="63"/>
      <c r="J157" s="63"/>
      <c r="K157" s="63"/>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row>
    <row r="158" spans="1:38" ht="12.75" customHeight="1" x14ac:dyDescent="0.2">
      <c r="A158" s="63"/>
      <c r="B158" s="63"/>
      <c r="C158" s="63"/>
      <c r="D158" s="63"/>
      <c r="E158" s="63"/>
      <c r="F158" s="63"/>
      <c r="G158" s="63"/>
      <c r="H158" s="63"/>
      <c r="I158" s="63"/>
      <c r="J158" s="63"/>
      <c r="K158" s="63"/>
      <c r="L158" s="63"/>
      <c r="M158" s="63"/>
      <c r="N158" s="63"/>
      <c r="O158" s="63"/>
      <c r="P158" s="63"/>
      <c r="Q158" s="63"/>
      <c r="R158" s="63"/>
      <c r="S158" s="63"/>
      <c r="T158" s="63"/>
      <c r="U158" s="63"/>
      <c r="V158" s="63"/>
      <c r="W158" s="63"/>
      <c r="X158" s="63"/>
      <c r="Y158" s="63"/>
      <c r="Z158" s="63"/>
      <c r="AA158" s="63"/>
      <c r="AB158" s="63"/>
      <c r="AC158" s="63"/>
      <c r="AD158" s="63"/>
      <c r="AE158" s="63"/>
      <c r="AF158" s="63"/>
      <c r="AG158" s="63"/>
      <c r="AH158" s="63"/>
      <c r="AI158" s="63"/>
      <c r="AJ158" s="63"/>
      <c r="AK158" s="63"/>
      <c r="AL158" s="63"/>
    </row>
    <row r="159" spans="1:38" ht="12.75" customHeight="1" x14ac:dyDescent="0.2">
      <c r="A159" s="63"/>
      <c r="B159" s="63"/>
      <c r="C159" s="63"/>
      <c r="D159" s="63"/>
      <c r="E159" s="63"/>
      <c r="F159" s="63"/>
      <c r="G159" s="63"/>
      <c r="H159" s="63"/>
      <c r="I159" s="63"/>
      <c r="J159" s="63"/>
      <c r="K159" s="63"/>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row>
    <row r="160" spans="1:38" ht="12.75" customHeight="1" x14ac:dyDescent="0.2">
      <c r="A160" s="63"/>
      <c r="B160" s="63"/>
      <c r="C160" s="63"/>
      <c r="D160" s="63"/>
      <c r="E160" s="63"/>
      <c r="F160" s="63"/>
      <c r="G160" s="63"/>
      <c r="H160" s="63"/>
      <c r="I160" s="63"/>
      <c r="J160" s="63"/>
      <c r="K160" s="63"/>
      <c r="L160" s="63"/>
      <c r="M160" s="63"/>
      <c r="N160" s="63"/>
      <c r="O160" s="63"/>
      <c r="P160" s="63"/>
      <c r="Q160" s="63"/>
      <c r="R160" s="63"/>
      <c r="S160" s="63"/>
      <c r="T160" s="63"/>
      <c r="U160" s="63"/>
      <c r="V160" s="63"/>
      <c r="W160" s="63"/>
      <c r="X160" s="63"/>
      <c r="Y160" s="63"/>
      <c r="Z160" s="63"/>
      <c r="AA160" s="63"/>
      <c r="AB160" s="63"/>
      <c r="AC160" s="63"/>
      <c r="AD160" s="63"/>
      <c r="AE160" s="63"/>
      <c r="AF160" s="63"/>
      <c r="AG160" s="63"/>
      <c r="AH160" s="63"/>
      <c r="AI160" s="63"/>
      <c r="AJ160" s="63"/>
      <c r="AK160" s="63"/>
      <c r="AL160" s="63"/>
    </row>
    <row r="161" spans="1:38" ht="12.75" customHeight="1" x14ac:dyDescent="0.2">
      <c r="A161" s="63"/>
      <c r="B161" s="63"/>
      <c r="C161" s="63"/>
      <c r="D161" s="63"/>
      <c r="E161" s="63"/>
      <c r="F161" s="63"/>
      <c r="G161" s="63"/>
      <c r="H161" s="63"/>
      <c r="I161" s="63"/>
      <c r="J161" s="63"/>
      <c r="K161" s="63"/>
      <c r="L161" s="63"/>
      <c r="M161" s="63"/>
      <c r="N161" s="63"/>
      <c r="O161" s="63"/>
      <c r="P161" s="63"/>
      <c r="Q161" s="63"/>
      <c r="R161" s="63"/>
      <c r="S161" s="63"/>
      <c r="T161" s="63"/>
      <c r="U161" s="63"/>
      <c r="V161" s="63"/>
      <c r="W161" s="63"/>
      <c r="X161" s="63"/>
      <c r="Y161" s="63"/>
      <c r="Z161" s="63"/>
      <c r="AA161" s="63"/>
      <c r="AB161" s="63"/>
      <c r="AC161" s="63"/>
      <c r="AD161" s="63"/>
      <c r="AE161" s="63"/>
      <c r="AF161" s="63"/>
      <c r="AG161" s="63"/>
      <c r="AH161" s="63"/>
      <c r="AI161" s="63"/>
      <c r="AJ161" s="63"/>
      <c r="AK161" s="63"/>
      <c r="AL161" s="63"/>
    </row>
    <row r="162" spans="1:38" ht="12.75" customHeight="1" x14ac:dyDescent="0.2">
      <c r="A162" s="63"/>
      <c r="B162" s="63"/>
      <c r="C162" s="63"/>
      <c r="D162" s="63"/>
      <c r="E162" s="63"/>
      <c r="F162" s="63"/>
      <c r="G162" s="63"/>
      <c r="H162" s="63"/>
      <c r="I162" s="63"/>
      <c r="J162" s="63"/>
      <c r="K162" s="63"/>
      <c r="L162" s="63"/>
      <c r="M162" s="63"/>
      <c r="N162" s="63"/>
      <c r="O162" s="63"/>
      <c r="P162" s="63"/>
      <c r="Q162" s="63"/>
      <c r="R162" s="63"/>
      <c r="S162" s="63"/>
      <c r="T162" s="63"/>
      <c r="U162" s="63"/>
      <c r="V162" s="63"/>
      <c r="W162" s="63"/>
      <c r="X162" s="63"/>
      <c r="Y162" s="63"/>
      <c r="Z162" s="63"/>
      <c r="AA162" s="63"/>
      <c r="AB162" s="63"/>
      <c r="AC162" s="63"/>
      <c r="AD162" s="63"/>
      <c r="AE162" s="63"/>
      <c r="AF162" s="63"/>
      <c r="AG162" s="63"/>
      <c r="AH162" s="63"/>
      <c r="AI162" s="63"/>
      <c r="AJ162" s="63"/>
      <c r="AK162" s="63"/>
      <c r="AL162" s="63"/>
    </row>
    <row r="163" spans="1:38" ht="12.75" customHeight="1" x14ac:dyDescent="0.2">
      <c r="A163" s="63"/>
      <c r="B163" s="63"/>
      <c r="C163" s="63"/>
      <c r="D163" s="63"/>
      <c r="E163" s="63"/>
      <c r="F163" s="63"/>
      <c r="G163" s="63"/>
      <c r="H163" s="63"/>
      <c r="I163" s="63"/>
      <c r="J163" s="63"/>
      <c r="K163" s="63"/>
      <c r="L163" s="63"/>
      <c r="M163" s="63"/>
      <c r="N163" s="63"/>
      <c r="O163" s="63"/>
      <c r="P163" s="63"/>
      <c r="Q163" s="63"/>
      <c r="R163" s="63"/>
      <c r="S163" s="63"/>
      <c r="T163" s="63"/>
      <c r="U163" s="63"/>
      <c r="V163" s="63"/>
      <c r="W163" s="63"/>
      <c r="X163" s="63"/>
      <c r="Y163" s="63"/>
      <c r="Z163" s="63"/>
      <c r="AA163" s="63"/>
      <c r="AB163" s="63"/>
      <c r="AC163" s="63"/>
      <c r="AD163" s="63"/>
      <c r="AE163" s="63"/>
      <c r="AF163" s="63"/>
      <c r="AG163" s="63"/>
      <c r="AH163" s="63"/>
      <c r="AI163" s="63"/>
      <c r="AJ163" s="63"/>
      <c r="AK163" s="63"/>
      <c r="AL163" s="63"/>
    </row>
    <row r="164" spans="1:38" ht="12.75" customHeight="1" x14ac:dyDescent="0.2">
      <c r="A164" s="63"/>
      <c r="B164" s="63"/>
      <c r="C164" s="63"/>
      <c r="D164" s="63"/>
      <c r="E164" s="63"/>
      <c r="F164" s="63"/>
      <c r="G164" s="63"/>
      <c r="H164" s="63"/>
      <c r="I164" s="63"/>
      <c r="J164" s="63"/>
      <c r="K164" s="63"/>
      <c r="L164" s="63"/>
      <c r="M164" s="63"/>
      <c r="N164" s="63"/>
      <c r="O164" s="63"/>
      <c r="P164" s="63"/>
      <c r="Q164" s="63"/>
      <c r="R164" s="63"/>
      <c r="S164" s="63"/>
      <c r="T164" s="63"/>
      <c r="U164" s="63"/>
      <c r="V164" s="63"/>
      <c r="W164" s="63"/>
      <c r="X164" s="63"/>
      <c r="Y164" s="63"/>
      <c r="Z164" s="63"/>
      <c r="AA164" s="63"/>
      <c r="AB164" s="63"/>
      <c r="AC164" s="63"/>
      <c r="AD164" s="63"/>
      <c r="AE164" s="63"/>
      <c r="AF164" s="63"/>
      <c r="AG164" s="63"/>
      <c r="AH164" s="63"/>
      <c r="AI164" s="63"/>
      <c r="AJ164" s="63"/>
      <c r="AK164" s="63"/>
      <c r="AL164" s="63"/>
    </row>
    <row r="165" spans="1:38" ht="12.75" customHeight="1" x14ac:dyDescent="0.2">
      <c r="A165" s="63"/>
      <c r="B165" s="63"/>
      <c r="C165" s="63"/>
      <c r="D165" s="63"/>
      <c r="E165" s="63"/>
      <c r="F165" s="63"/>
      <c r="G165" s="63"/>
      <c r="H165" s="63"/>
      <c r="I165" s="63"/>
      <c r="J165" s="63"/>
      <c r="K165" s="63"/>
      <c r="L165" s="63"/>
      <c r="M165" s="63"/>
      <c r="N165" s="63"/>
      <c r="O165" s="63"/>
      <c r="P165" s="63"/>
      <c r="Q165" s="63"/>
      <c r="R165" s="63"/>
      <c r="S165" s="63"/>
      <c r="T165" s="63"/>
      <c r="U165" s="63"/>
      <c r="V165" s="63"/>
      <c r="W165" s="63"/>
      <c r="X165" s="63"/>
      <c r="Y165" s="63"/>
      <c r="Z165" s="63"/>
      <c r="AA165" s="63"/>
      <c r="AB165" s="63"/>
      <c r="AC165" s="63"/>
      <c r="AD165" s="63"/>
      <c r="AE165" s="63"/>
      <c r="AF165" s="63"/>
      <c r="AG165" s="63"/>
      <c r="AH165" s="63"/>
      <c r="AI165" s="63"/>
      <c r="AJ165" s="63"/>
      <c r="AK165" s="63"/>
      <c r="AL165" s="63"/>
    </row>
    <row r="166" spans="1:38" ht="12.75" customHeight="1" x14ac:dyDescent="0.2">
      <c r="A166" s="63"/>
      <c r="B166" s="63"/>
      <c r="C166" s="63"/>
      <c r="D166" s="63"/>
      <c r="E166" s="63"/>
      <c r="F166" s="63"/>
      <c r="G166" s="63"/>
      <c r="H166" s="63"/>
      <c r="I166" s="63"/>
      <c r="J166" s="63"/>
      <c r="K166" s="63"/>
      <c r="L166" s="63"/>
      <c r="M166" s="63"/>
      <c r="N166" s="63"/>
      <c r="O166" s="63"/>
      <c r="P166" s="63"/>
      <c r="Q166" s="63"/>
      <c r="R166" s="63"/>
      <c r="S166" s="63"/>
      <c r="T166" s="63"/>
      <c r="U166" s="63"/>
      <c r="V166" s="63"/>
      <c r="W166" s="63"/>
      <c r="X166" s="63"/>
      <c r="Y166" s="63"/>
      <c r="Z166" s="63"/>
      <c r="AA166" s="63"/>
      <c r="AB166" s="63"/>
      <c r="AC166" s="63"/>
      <c r="AD166" s="63"/>
      <c r="AE166" s="63"/>
      <c r="AF166" s="63"/>
      <c r="AG166" s="63"/>
      <c r="AH166" s="63"/>
      <c r="AI166" s="63"/>
      <c r="AJ166" s="63"/>
      <c r="AK166" s="63"/>
      <c r="AL166" s="63"/>
    </row>
    <row r="167" spans="1:38" ht="12.75" customHeight="1" x14ac:dyDescent="0.2">
      <c r="A167" s="63"/>
      <c r="B167" s="63"/>
      <c r="C167" s="63"/>
      <c r="D167" s="63"/>
      <c r="E167" s="63"/>
      <c r="F167" s="63"/>
      <c r="G167" s="63"/>
      <c r="H167" s="63"/>
      <c r="I167" s="63"/>
      <c r="J167" s="63"/>
      <c r="K167" s="63"/>
      <c r="L167" s="63"/>
      <c r="M167" s="63"/>
      <c r="N167" s="63"/>
      <c r="O167" s="63"/>
      <c r="P167" s="63"/>
      <c r="Q167" s="63"/>
      <c r="R167" s="63"/>
      <c r="S167" s="63"/>
      <c r="T167" s="63"/>
      <c r="U167" s="63"/>
      <c r="V167" s="63"/>
      <c r="W167" s="63"/>
      <c r="X167" s="63"/>
      <c r="Y167" s="63"/>
      <c r="Z167" s="63"/>
      <c r="AA167" s="63"/>
      <c r="AB167" s="63"/>
      <c r="AC167" s="63"/>
      <c r="AD167" s="63"/>
      <c r="AE167" s="63"/>
      <c r="AF167" s="63"/>
      <c r="AG167" s="63"/>
      <c r="AH167" s="63"/>
      <c r="AI167" s="63"/>
      <c r="AJ167" s="63"/>
      <c r="AK167" s="63"/>
      <c r="AL167" s="63"/>
    </row>
    <row r="168" spans="1:38" ht="12.75" customHeight="1" x14ac:dyDescent="0.2">
      <c r="A168" s="63"/>
      <c r="B168" s="63"/>
      <c r="C168" s="63"/>
      <c r="D168" s="63"/>
      <c r="E168" s="63"/>
      <c r="F168" s="63"/>
      <c r="G168" s="63"/>
      <c r="H168" s="63"/>
      <c r="I168" s="63"/>
      <c r="J168" s="63"/>
      <c r="K168" s="63"/>
      <c r="L168" s="63"/>
      <c r="M168" s="63"/>
      <c r="N168" s="63"/>
      <c r="O168" s="63"/>
      <c r="P168" s="63"/>
      <c r="Q168" s="63"/>
      <c r="R168" s="63"/>
      <c r="S168" s="63"/>
      <c r="T168" s="63"/>
      <c r="U168" s="63"/>
      <c r="V168" s="63"/>
      <c r="W168" s="63"/>
      <c r="X168" s="63"/>
      <c r="Y168" s="63"/>
      <c r="Z168" s="63"/>
      <c r="AA168" s="63"/>
      <c r="AB168" s="63"/>
      <c r="AC168" s="63"/>
      <c r="AD168" s="63"/>
      <c r="AE168" s="63"/>
      <c r="AF168" s="63"/>
      <c r="AG168" s="63"/>
      <c r="AH168" s="63"/>
      <c r="AI168" s="63"/>
      <c r="AJ168" s="63"/>
      <c r="AK168" s="63"/>
      <c r="AL168" s="63"/>
    </row>
    <row r="169" spans="1:38" ht="12.75" customHeight="1" x14ac:dyDescent="0.2">
      <c r="A169" s="63"/>
      <c r="B169" s="63"/>
      <c r="C169" s="63"/>
      <c r="D169" s="63"/>
      <c r="E169" s="63"/>
      <c r="F169" s="63"/>
      <c r="G169" s="63"/>
      <c r="H169" s="63"/>
      <c r="I169" s="63"/>
      <c r="J169" s="63"/>
      <c r="K169" s="63"/>
      <c r="L169" s="63"/>
      <c r="M169" s="63"/>
      <c r="N169" s="63"/>
      <c r="O169" s="63"/>
      <c r="P169" s="63"/>
      <c r="Q169" s="63"/>
      <c r="R169" s="63"/>
      <c r="S169" s="63"/>
      <c r="T169" s="63"/>
      <c r="U169" s="63"/>
      <c r="V169" s="63"/>
      <c r="W169" s="63"/>
      <c r="X169" s="63"/>
      <c r="Y169" s="63"/>
      <c r="Z169" s="63"/>
      <c r="AA169" s="63"/>
      <c r="AB169" s="63"/>
      <c r="AC169" s="63"/>
      <c r="AD169" s="63"/>
      <c r="AE169" s="63"/>
      <c r="AF169" s="63"/>
      <c r="AG169" s="63"/>
      <c r="AH169" s="63"/>
      <c r="AI169" s="63"/>
      <c r="AJ169" s="63"/>
      <c r="AK169" s="63"/>
      <c r="AL169" s="63"/>
    </row>
    <row r="170" spans="1:38" ht="12.75" customHeight="1" x14ac:dyDescent="0.2">
      <c r="A170" s="63"/>
      <c r="B170" s="63"/>
      <c r="C170" s="63"/>
      <c r="D170" s="63"/>
      <c r="E170" s="63"/>
      <c r="F170" s="63"/>
      <c r="G170" s="63"/>
      <c r="H170" s="63"/>
      <c r="I170" s="63"/>
      <c r="J170" s="63"/>
      <c r="K170" s="63"/>
      <c r="L170" s="63"/>
      <c r="M170" s="63"/>
      <c r="N170" s="63"/>
      <c r="O170" s="63"/>
      <c r="P170" s="63"/>
      <c r="Q170" s="63"/>
      <c r="R170" s="63"/>
      <c r="S170" s="63"/>
      <c r="T170" s="63"/>
      <c r="U170" s="63"/>
      <c r="V170" s="63"/>
      <c r="W170" s="63"/>
      <c r="X170" s="63"/>
      <c r="Y170" s="63"/>
      <c r="Z170" s="63"/>
      <c r="AA170" s="63"/>
      <c r="AB170" s="63"/>
      <c r="AC170" s="63"/>
      <c r="AD170" s="63"/>
      <c r="AE170" s="63"/>
      <c r="AF170" s="63"/>
      <c r="AG170" s="63"/>
      <c r="AH170" s="63"/>
      <c r="AI170" s="63"/>
      <c r="AJ170" s="63"/>
      <c r="AK170" s="63"/>
      <c r="AL170" s="63"/>
    </row>
    <row r="171" spans="1:38" ht="12.75" customHeight="1" x14ac:dyDescent="0.2">
      <c r="A171" s="63"/>
      <c r="B171" s="63"/>
      <c r="C171" s="63"/>
      <c r="D171" s="63"/>
      <c r="E171" s="63"/>
      <c r="F171" s="63"/>
      <c r="G171" s="63"/>
      <c r="H171" s="63"/>
      <c r="I171" s="63"/>
      <c r="J171" s="63"/>
      <c r="K171" s="63"/>
      <c r="L171" s="63"/>
      <c r="M171" s="63"/>
      <c r="N171" s="63"/>
      <c r="O171" s="63"/>
      <c r="P171" s="63"/>
      <c r="Q171" s="63"/>
      <c r="R171" s="63"/>
      <c r="S171" s="63"/>
      <c r="T171" s="63"/>
      <c r="U171" s="63"/>
      <c r="V171" s="63"/>
      <c r="W171" s="63"/>
      <c r="X171" s="63"/>
      <c r="Y171" s="63"/>
      <c r="Z171" s="63"/>
      <c r="AA171" s="63"/>
      <c r="AB171" s="63"/>
      <c r="AC171" s="63"/>
      <c r="AD171" s="63"/>
      <c r="AE171" s="63"/>
      <c r="AF171" s="63"/>
      <c r="AG171" s="63"/>
      <c r="AH171" s="63"/>
      <c r="AI171" s="63"/>
      <c r="AJ171" s="63"/>
      <c r="AK171" s="63"/>
      <c r="AL171" s="63"/>
    </row>
    <row r="172" spans="1:38" ht="12.75" customHeight="1" x14ac:dyDescent="0.2">
      <c r="A172" s="63"/>
      <c r="B172" s="63"/>
      <c r="C172" s="63"/>
      <c r="D172" s="63"/>
      <c r="E172" s="63"/>
      <c r="F172" s="63"/>
      <c r="G172" s="63"/>
      <c r="H172" s="63"/>
      <c r="I172" s="63"/>
      <c r="J172" s="63"/>
      <c r="K172" s="63"/>
      <c r="L172" s="63"/>
      <c r="M172" s="63"/>
      <c r="N172" s="63"/>
      <c r="O172" s="63"/>
      <c r="P172" s="63"/>
      <c r="Q172" s="63"/>
      <c r="R172" s="63"/>
      <c r="S172" s="63"/>
      <c r="T172" s="63"/>
      <c r="U172" s="63"/>
      <c r="V172" s="63"/>
      <c r="W172" s="63"/>
      <c r="X172" s="63"/>
      <c r="Y172" s="63"/>
      <c r="Z172" s="63"/>
      <c r="AA172" s="63"/>
      <c r="AB172" s="63"/>
      <c r="AC172" s="63"/>
      <c r="AD172" s="63"/>
      <c r="AE172" s="63"/>
      <c r="AF172" s="63"/>
      <c r="AG172" s="63"/>
      <c r="AH172" s="63"/>
      <c r="AI172" s="63"/>
      <c r="AJ172" s="63"/>
      <c r="AK172" s="63"/>
      <c r="AL172" s="63"/>
    </row>
    <row r="173" spans="1:38" ht="12.75" customHeight="1" x14ac:dyDescent="0.2">
      <c r="A173" s="63"/>
      <c r="B173" s="63"/>
      <c r="C173" s="63"/>
      <c r="D173" s="63"/>
      <c r="E173" s="63"/>
      <c r="F173" s="63"/>
      <c r="G173" s="63"/>
      <c r="H173" s="63"/>
      <c r="I173" s="63"/>
      <c r="J173" s="63"/>
      <c r="K173" s="63"/>
      <c r="L173" s="63"/>
      <c r="M173" s="63"/>
      <c r="N173" s="63"/>
      <c r="O173" s="63"/>
      <c r="P173" s="63"/>
      <c r="Q173" s="63"/>
      <c r="R173" s="63"/>
      <c r="S173" s="63"/>
      <c r="T173" s="63"/>
      <c r="U173" s="63"/>
      <c r="V173" s="63"/>
      <c r="W173" s="63"/>
      <c r="X173" s="63"/>
      <c r="Y173" s="63"/>
      <c r="Z173" s="63"/>
      <c r="AA173" s="63"/>
      <c r="AB173" s="63"/>
      <c r="AC173" s="63"/>
      <c r="AD173" s="63"/>
      <c r="AE173" s="63"/>
      <c r="AF173" s="63"/>
      <c r="AG173" s="63"/>
      <c r="AH173" s="63"/>
      <c r="AI173" s="63"/>
      <c r="AJ173" s="63"/>
      <c r="AK173" s="63"/>
      <c r="AL173" s="63"/>
    </row>
    <row r="174" spans="1:38" ht="12.75" customHeight="1" x14ac:dyDescent="0.2">
      <c r="A174" s="63"/>
      <c r="B174" s="63"/>
      <c r="C174" s="63"/>
      <c r="D174" s="63"/>
      <c r="E174" s="63"/>
      <c r="F174" s="63"/>
      <c r="G174" s="63"/>
      <c r="H174" s="63"/>
      <c r="I174" s="63"/>
      <c r="J174" s="63"/>
      <c r="K174" s="63"/>
      <c r="L174" s="63"/>
      <c r="M174" s="63"/>
      <c r="N174" s="63"/>
      <c r="O174" s="63"/>
      <c r="P174" s="63"/>
      <c r="Q174" s="63"/>
      <c r="R174" s="63"/>
      <c r="S174" s="63"/>
      <c r="T174" s="63"/>
      <c r="U174" s="63"/>
      <c r="V174" s="63"/>
      <c r="W174" s="63"/>
      <c r="X174" s="63"/>
      <c r="Y174" s="63"/>
      <c r="Z174" s="63"/>
      <c r="AA174" s="63"/>
      <c r="AB174" s="63"/>
      <c r="AC174" s="63"/>
      <c r="AD174" s="63"/>
      <c r="AE174" s="63"/>
      <c r="AF174" s="63"/>
      <c r="AG174" s="63"/>
      <c r="AH174" s="63"/>
      <c r="AI174" s="63"/>
      <c r="AJ174" s="63"/>
      <c r="AK174" s="63"/>
      <c r="AL174" s="63"/>
    </row>
    <row r="175" spans="1:38" ht="12.75" customHeight="1" x14ac:dyDescent="0.2">
      <c r="A175" s="63"/>
      <c r="B175" s="63"/>
      <c r="C175" s="63"/>
      <c r="D175" s="63"/>
      <c r="E175" s="63"/>
      <c r="F175" s="63"/>
      <c r="G175" s="63"/>
      <c r="H175" s="63"/>
      <c r="I175" s="63"/>
      <c r="J175" s="63"/>
      <c r="K175" s="63"/>
      <c r="L175" s="63"/>
      <c r="M175" s="63"/>
      <c r="N175" s="63"/>
      <c r="O175" s="63"/>
      <c r="P175" s="63"/>
      <c r="Q175" s="63"/>
      <c r="R175" s="63"/>
      <c r="S175" s="63"/>
      <c r="T175" s="63"/>
      <c r="U175" s="63"/>
      <c r="V175" s="63"/>
      <c r="W175" s="63"/>
      <c r="X175" s="63"/>
      <c r="Y175" s="63"/>
      <c r="Z175" s="63"/>
      <c r="AA175" s="63"/>
      <c r="AB175" s="63"/>
      <c r="AC175" s="63"/>
      <c r="AD175" s="63"/>
      <c r="AE175" s="63"/>
      <c r="AF175" s="63"/>
      <c r="AG175" s="63"/>
      <c r="AH175" s="63"/>
      <c r="AI175" s="63"/>
      <c r="AJ175" s="63"/>
      <c r="AK175" s="63"/>
      <c r="AL175" s="63"/>
    </row>
    <row r="176" spans="1:38" ht="12.75" customHeight="1" x14ac:dyDescent="0.2">
      <c r="A176" s="63"/>
      <c r="B176" s="63"/>
      <c r="C176" s="63"/>
      <c r="D176" s="63"/>
      <c r="E176" s="63"/>
      <c r="F176" s="63"/>
      <c r="G176" s="63"/>
      <c r="H176" s="63"/>
      <c r="I176" s="63"/>
      <c r="J176" s="63"/>
      <c r="K176" s="63"/>
      <c r="L176" s="63"/>
      <c r="M176" s="63"/>
      <c r="N176" s="63"/>
      <c r="O176" s="63"/>
      <c r="P176" s="63"/>
      <c r="Q176" s="63"/>
      <c r="R176" s="63"/>
      <c r="S176" s="63"/>
      <c r="T176" s="63"/>
      <c r="U176" s="63"/>
      <c r="V176" s="63"/>
      <c r="W176" s="63"/>
      <c r="X176" s="63"/>
      <c r="Y176" s="63"/>
      <c r="Z176" s="63"/>
      <c r="AA176" s="63"/>
      <c r="AB176" s="63"/>
      <c r="AC176" s="63"/>
      <c r="AD176" s="63"/>
      <c r="AE176" s="63"/>
      <c r="AF176" s="63"/>
      <c r="AG176" s="63"/>
      <c r="AH176" s="63"/>
      <c r="AI176" s="63"/>
      <c r="AJ176" s="63"/>
      <c r="AK176" s="63"/>
      <c r="AL176" s="63"/>
    </row>
    <row r="177" spans="1:38" ht="12.75" customHeight="1" x14ac:dyDescent="0.2">
      <c r="A177" s="63"/>
      <c r="B177" s="63"/>
      <c r="C177" s="63"/>
      <c r="D177" s="63"/>
      <c r="E177" s="63"/>
      <c r="F177" s="63"/>
      <c r="G177" s="63"/>
      <c r="H177" s="63"/>
      <c r="I177" s="63"/>
      <c r="J177" s="63"/>
      <c r="K177" s="63"/>
      <c r="L177" s="63"/>
      <c r="M177" s="63"/>
      <c r="N177" s="63"/>
      <c r="O177" s="63"/>
      <c r="P177" s="63"/>
      <c r="Q177" s="63"/>
      <c r="R177" s="63"/>
      <c r="S177" s="63"/>
      <c r="T177" s="63"/>
      <c r="U177" s="63"/>
      <c r="V177" s="63"/>
      <c r="W177" s="63"/>
      <c r="X177" s="63"/>
      <c r="Y177" s="63"/>
      <c r="Z177" s="63"/>
      <c r="AA177" s="63"/>
      <c r="AB177" s="63"/>
      <c r="AC177" s="63"/>
      <c r="AD177" s="63"/>
      <c r="AE177" s="63"/>
      <c r="AF177" s="63"/>
      <c r="AG177" s="63"/>
      <c r="AH177" s="63"/>
      <c r="AI177" s="63"/>
      <c r="AJ177" s="63"/>
      <c r="AK177" s="63"/>
      <c r="AL177" s="63"/>
    </row>
    <row r="178" spans="1:38" ht="12.75" customHeight="1" x14ac:dyDescent="0.2">
      <c r="A178" s="63"/>
      <c r="B178" s="63"/>
      <c r="C178" s="63"/>
      <c r="D178" s="63"/>
      <c r="E178" s="63"/>
      <c r="F178" s="63"/>
      <c r="G178" s="63"/>
      <c r="H178" s="63"/>
      <c r="I178" s="63"/>
      <c r="J178" s="63"/>
      <c r="K178" s="63"/>
      <c r="L178" s="63"/>
      <c r="M178" s="63"/>
      <c r="N178" s="63"/>
      <c r="O178" s="63"/>
      <c r="P178" s="63"/>
      <c r="Q178" s="63"/>
      <c r="R178" s="63"/>
      <c r="S178" s="63"/>
      <c r="T178" s="63"/>
      <c r="U178" s="63"/>
      <c r="V178" s="63"/>
      <c r="W178" s="63"/>
      <c r="X178" s="63"/>
      <c r="Y178" s="63"/>
      <c r="Z178" s="63"/>
      <c r="AA178" s="63"/>
      <c r="AB178" s="63"/>
      <c r="AC178" s="63"/>
      <c r="AD178" s="63"/>
      <c r="AE178" s="63"/>
      <c r="AF178" s="63"/>
      <c r="AG178" s="63"/>
      <c r="AH178" s="63"/>
      <c r="AI178" s="63"/>
      <c r="AJ178" s="63"/>
      <c r="AK178" s="63"/>
      <c r="AL178" s="63"/>
    </row>
    <row r="179" spans="1:38" ht="12.75" customHeight="1" x14ac:dyDescent="0.2">
      <c r="A179" s="63"/>
      <c r="B179" s="63"/>
      <c r="C179" s="63"/>
      <c r="D179" s="63"/>
      <c r="E179" s="63"/>
      <c r="F179" s="63"/>
      <c r="G179" s="63"/>
      <c r="H179" s="63"/>
      <c r="I179" s="63"/>
      <c r="J179" s="63"/>
      <c r="K179" s="63"/>
      <c r="L179" s="63"/>
      <c r="M179" s="63"/>
      <c r="N179" s="63"/>
      <c r="O179" s="63"/>
      <c r="P179" s="63"/>
      <c r="Q179" s="63"/>
      <c r="R179" s="63"/>
      <c r="S179" s="63"/>
      <c r="T179" s="63"/>
      <c r="U179" s="63"/>
      <c r="V179" s="63"/>
      <c r="W179" s="63"/>
      <c r="X179" s="63"/>
      <c r="Y179" s="63"/>
      <c r="Z179" s="63"/>
      <c r="AA179" s="63"/>
      <c r="AB179" s="63"/>
      <c r="AC179" s="63"/>
      <c r="AD179" s="63"/>
      <c r="AE179" s="63"/>
      <c r="AF179" s="63"/>
      <c r="AG179" s="63"/>
      <c r="AH179" s="63"/>
      <c r="AI179" s="63"/>
      <c r="AJ179" s="63"/>
      <c r="AK179" s="63"/>
      <c r="AL179" s="63"/>
    </row>
    <row r="180" spans="1:38" ht="12.75" customHeight="1" x14ac:dyDescent="0.2">
      <c r="A180" s="63"/>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row>
    <row r="181" spans="1:38" ht="12.75" customHeight="1" x14ac:dyDescent="0.2">
      <c r="A181" s="63"/>
      <c r="B181" s="63"/>
      <c r="C181" s="63"/>
      <c r="D181" s="63"/>
      <c r="E181" s="63"/>
      <c r="F181" s="63"/>
      <c r="G181" s="63"/>
      <c r="H181" s="63"/>
      <c r="I181" s="63"/>
      <c r="J181" s="63"/>
      <c r="K181" s="63"/>
      <c r="L181" s="63"/>
      <c r="M181" s="63"/>
      <c r="N181" s="63"/>
      <c r="O181" s="63"/>
      <c r="P181" s="63"/>
      <c r="Q181" s="63"/>
      <c r="R181" s="63"/>
      <c r="S181" s="63"/>
      <c r="T181" s="63"/>
      <c r="U181" s="63"/>
      <c r="V181" s="63"/>
      <c r="W181" s="63"/>
      <c r="X181" s="63"/>
      <c r="Y181" s="63"/>
      <c r="Z181" s="63"/>
      <c r="AA181" s="63"/>
      <c r="AB181" s="63"/>
      <c r="AC181" s="63"/>
      <c r="AD181" s="63"/>
      <c r="AE181" s="63"/>
      <c r="AF181" s="63"/>
      <c r="AG181" s="63"/>
      <c r="AH181" s="63"/>
    </row>
    <row r="182" spans="1:38" ht="12.75" customHeight="1" x14ac:dyDescent="0.2">
      <c r="A182" s="63"/>
      <c r="B182" s="63"/>
      <c r="C182" s="63"/>
      <c r="D182" s="63"/>
      <c r="E182" s="63"/>
      <c r="F182" s="63"/>
      <c r="G182" s="63"/>
      <c r="H182" s="63"/>
      <c r="I182" s="63"/>
      <c r="J182" s="63"/>
      <c r="K182" s="63"/>
      <c r="L182" s="63"/>
      <c r="M182" s="63"/>
      <c r="N182" s="63"/>
      <c r="O182" s="63"/>
      <c r="P182" s="63"/>
      <c r="Q182" s="63"/>
      <c r="R182" s="63"/>
      <c r="S182" s="63"/>
      <c r="T182" s="63"/>
      <c r="U182" s="63"/>
      <c r="V182" s="63"/>
      <c r="W182" s="63"/>
      <c r="X182" s="63"/>
      <c r="Y182" s="63"/>
      <c r="Z182" s="63"/>
      <c r="AA182" s="63"/>
      <c r="AB182" s="63"/>
      <c r="AC182" s="63"/>
      <c r="AD182" s="63"/>
      <c r="AE182" s="63"/>
      <c r="AF182" s="63"/>
      <c r="AG182" s="63"/>
      <c r="AH182" s="63"/>
    </row>
    <row r="183" spans="1:38" ht="12.75" customHeight="1" x14ac:dyDescent="0.2">
      <c r="A183" s="63"/>
      <c r="B183" s="63"/>
      <c r="C183" s="63"/>
      <c r="D183" s="63"/>
      <c r="E183" s="63"/>
      <c r="F183" s="63"/>
      <c r="G183" s="63"/>
      <c r="H183" s="63"/>
      <c r="I183" s="63"/>
      <c r="J183" s="63"/>
      <c r="K183" s="63"/>
      <c r="L183" s="63"/>
      <c r="M183" s="63"/>
      <c r="N183" s="63"/>
      <c r="O183" s="63"/>
      <c r="P183" s="63"/>
      <c r="Q183" s="63"/>
      <c r="R183" s="63"/>
      <c r="S183" s="63"/>
      <c r="T183" s="63"/>
      <c r="U183" s="63"/>
      <c r="V183" s="63"/>
      <c r="W183" s="63"/>
      <c r="X183" s="63"/>
      <c r="Y183" s="63"/>
      <c r="Z183" s="63"/>
      <c r="AA183" s="63"/>
      <c r="AB183" s="63"/>
      <c r="AC183" s="63"/>
      <c r="AD183" s="63"/>
      <c r="AE183" s="63"/>
      <c r="AF183" s="63"/>
      <c r="AG183" s="63"/>
      <c r="AH183" s="63"/>
    </row>
    <row r="184" spans="1:38" ht="12.75" customHeight="1" x14ac:dyDescent="0.2">
      <c r="A184" s="63"/>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row>
    <row r="185" spans="1:38" ht="12.75" customHeight="1" x14ac:dyDescent="0.2">
      <c r="A185" s="63"/>
      <c r="B185" s="63"/>
      <c r="C185" s="63"/>
      <c r="D185" s="63"/>
      <c r="E185" s="63"/>
      <c r="F185" s="63"/>
      <c r="G185" s="63"/>
      <c r="H185" s="63"/>
      <c r="I185" s="63"/>
      <c r="J185" s="63"/>
      <c r="K185" s="63"/>
      <c r="L185" s="63"/>
      <c r="M185" s="63"/>
      <c r="N185" s="63"/>
      <c r="O185" s="63"/>
      <c r="P185" s="63"/>
      <c r="Q185" s="63"/>
      <c r="R185" s="63"/>
      <c r="S185" s="63"/>
      <c r="T185" s="63"/>
      <c r="U185" s="63"/>
      <c r="V185" s="63"/>
      <c r="W185" s="63"/>
      <c r="X185" s="63"/>
      <c r="Y185" s="63"/>
      <c r="Z185" s="63"/>
      <c r="AA185" s="63"/>
      <c r="AB185" s="63"/>
      <c r="AC185" s="63"/>
      <c r="AD185" s="63"/>
      <c r="AE185" s="63"/>
      <c r="AF185" s="63"/>
      <c r="AG185" s="63"/>
      <c r="AH185" s="63"/>
    </row>
    <row r="186" spans="1:38" ht="12.75" customHeight="1" x14ac:dyDescent="0.2">
      <c r="A186" s="63"/>
      <c r="B186" s="63"/>
      <c r="C186" s="63"/>
      <c r="D186" s="63"/>
      <c r="E186" s="63"/>
      <c r="F186" s="63"/>
      <c r="G186" s="63"/>
      <c r="H186" s="63"/>
      <c r="I186" s="63"/>
      <c r="J186" s="63"/>
      <c r="K186" s="63"/>
      <c r="L186" s="63"/>
      <c r="M186" s="63"/>
      <c r="N186" s="63"/>
      <c r="O186" s="63"/>
      <c r="P186" s="63"/>
      <c r="Q186" s="63"/>
      <c r="R186" s="63"/>
      <c r="S186" s="63"/>
      <c r="T186" s="63"/>
      <c r="U186" s="63"/>
      <c r="V186" s="63"/>
      <c r="W186" s="63"/>
      <c r="X186" s="63"/>
      <c r="Y186" s="63"/>
      <c r="Z186" s="63"/>
      <c r="AA186" s="63"/>
      <c r="AB186" s="63"/>
      <c r="AC186" s="63"/>
      <c r="AD186" s="63"/>
      <c r="AE186" s="63"/>
      <c r="AF186" s="63"/>
      <c r="AG186" s="63"/>
      <c r="AH186" s="63"/>
    </row>
    <row r="187" spans="1:38" ht="12.75" customHeight="1" x14ac:dyDescent="0.2">
      <c r="A187" s="63"/>
      <c r="B187" s="63"/>
      <c r="C187" s="63"/>
      <c r="D187" s="63"/>
      <c r="E187" s="63"/>
      <c r="F187" s="63"/>
      <c r="G187" s="63"/>
      <c r="H187" s="63"/>
      <c r="I187" s="63"/>
      <c r="J187" s="63"/>
      <c r="K187" s="63"/>
      <c r="L187" s="63"/>
      <c r="M187" s="63"/>
      <c r="N187" s="63"/>
      <c r="O187" s="63"/>
      <c r="P187" s="63"/>
      <c r="Q187" s="63"/>
      <c r="R187" s="63"/>
      <c r="S187" s="63"/>
      <c r="T187" s="63"/>
      <c r="U187" s="63"/>
      <c r="V187" s="63"/>
      <c r="W187" s="63"/>
      <c r="X187" s="63"/>
      <c r="Y187" s="63"/>
      <c r="Z187" s="63"/>
      <c r="AA187" s="63"/>
      <c r="AB187" s="63"/>
      <c r="AC187" s="63"/>
      <c r="AD187" s="63"/>
      <c r="AE187" s="63"/>
      <c r="AF187" s="63"/>
      <c r="AG187" s="63"/>
      <c r="AH187" s="63"/>
    </row>
    <row r="188" spans="1:38" ht="12.75" customHeight="1" x14ac:dyDescent="0.2">
      <c r="A188" s="63"/>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row>
    <row r="189" spans="1:38" ht="12.75" customHeight="1" x14ac:dyDescent="0.2">
      <c r="A189" s="63"/>
      <c r="B189" s="63"/>
      <c r="C189" s="63"/>
      <c r="D189" s="63"/>
      <c r="E189" s="63"/>
      <c r="F189" s="63"/>
      <c r="G189" s="63"/>
      <c r="H189" s="63"/>
      <c r="I189" s="63"/>
      <c r="J189" s="63"/>
      <c r="K189" s="63"/>
      <c r="L189" s="63"/>
      <c r="M189" s="63"/>
      <c r="N189" s="63"/>
      <c r="O189" s="63"/>
      <c r="P189" s="63"/>
      <c r="Q189" s="63"/>
      <c r="R189" s="63"/>
      <c r="S189" s="63"/>
      <c r="T189" s="63"/>
      <c r="U189" s="63"/>
      <c r="V189" s="63"/>
      <c r="W189" s="63"/>
      <c r="X189" s="63"/>
      <c r="Y189" s="63"/>
      <c r="Z189" s="63"/>
      <c r="AA189" s="63"/>
      <c r="AB189" s="63"/>
      <c r="AC189" s="63"/>
      <c r="AD189" s="63"/>
      <c r="AE189" s="63"/>
      <c r="AF189" s="63"/>
      <c r="AG189" s="63"/>
      <c r="AH189" s="63"/>
    </row>
    <row r="190" spans="1:38" ht="12.75" customHeight="1" x14ac:dyDescent="0.2">
      <c r="A190" s="63"/>
      <c r="B190" s="63"/>
      <c r="C190" s="63"/>
      <c r="D190" s="63"/>
      <c r="E190" s="63"/>
      <c r="F190" s="63"/>
      <c r="G190" s="63"/>
      <c r="H190" s="63"/>
      <c r="I190" s="63"/>
      <c r="J190" s="63"/>
      <c r="K190" s="63"/>
      <c r="L190" s="63"/>
      <c r="M190" s="63"/>
      <c r="N190" s="63"/>
      <c r="O190" s="63"/>
      <c r="P190" s="63"/>
      <c r="Q190" s="63"/>
      <c r="R190" s="63"/>
      <c r="S190" s="63"/>
      <c r="T190" s="63"/>
      <c r="U190" s="63"/>
      <c r="V190" s="63"/>
      <c r="W190" s="63"/>
      <c r="X190" s="63"/>
      <c r="Y190" s="63"/>
      <c r="Z190" s="63"/>
      <c r="AA190" s="63"/>
      <c r="AB190" s="63"/>
      <c r="AC190" s="63"/>
      <c r="AD190" s="63"/>
      <c r="AE190" s="63"/>
      <c r="AF190" s="63"/>
      <c r="AG190" s="63"/>
      <c r="AH190" s="63"/>
    </row>
    <row r="191" spans="1:38" ht="12.75" customHeight="1" x14ac:dyDescent="0.2">
      <c r="A191" s="63"/>
      <c r="B191" s="63"/>
      <c r="C191" s="63"/>
      <c r="D191" s="63"/>
      <c r="E191" s="63"/>
      <c r="F191" s="63"/>
      <c r="G191" s="63"/>
      <c r="H191" s="63"/>
      <c r="I191" s="63"/>
      <c r="J191" s="63"/>
      <c r="K191" s="63"/>
      <c r="L191" s="63"/>
      <c r="M191" s="63"/>
      <c r="N191" s="63"/>
      <c r="O191" s="63"/>
      <c r="P191" s="63"/>
      <c r="Q191" s="63"/>
      <c r="R191" s="63"/>
      <c r="S191" s="63"/>
      <c r="T191" s="63"/>
      <c r="U191" s="63"/>
      <c r="V191" s="63"/>
      <c r="W191" s="63"/>
      <c r="X191" s="63"/>
      <c r="Y191" s="63"/>
      <c r="Z191" s="63"/>
      <c r="AA191" s="63"/>
      <c r="AB191" s="63"/>
      <c r="AC191" s="63"/>
      <c r="AD191" s="63"/>
      <c r="AE191" s="63"/>
      <c r="AF191" s="63"/>
      <c r="AG191" s="63"/>
      <c r="AH191" s="63"/>
    </row>
    <row r="192" spans="1:38" ht="12.75" customHeight="1" x14ac:dyDescent="0.2">
      <c r="A192" s="63"/>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row>
    <row r="193" spans="1:34" ht="12.75" customHeight="1" x14ac:dyDescent="0.2">
      <c r="A193" s="63"/>
      <c r="B193" s="63"/>
      <c r="C193" s="63"/>
      <c r="D193" s="63"/>
      <c r="E193" s="63"/>
      <c r="F193" s="63"/>
      <c r="G193" s="63"/>
      <c r="H193" s="63"/>
      <c r="I193" s="63"/>
      <c r="J193" s="63"/>
      <c r="K193" s="63"/>
      <c r="L193" s="63"/>
      <c r="M193" s="63"/>
      <c r="N193" s="63"/>
      <c r="O193" s="63"/>
      <c r="P193" s="63"/>
      <c r="Q193" s="63"/>
      <c r="R193" s="63"/>
      <c r="S193" s="63"/>
      <c r="T193" s="63"/>
      <c r="U193" s="63"/>
      <c r="V193" s="63"/>
      <c r="W193" s="63"/>
      <c r="X193" s="63"/>
      <c r="Y193" s="63"/>
      <c r="Z193" s="63"/>
      <c r="AA193" s="63"/>
      <c r="AB193" s="63"/>
      <c r="AC193" s="63"/>
      <c r="AD193" s="63"/>
      <c r="AE193" s="63"/>
      <c r="AF193" s="63"/>
      <c r="AG193" s="63"/>
      <c r="AH193" s="63"/>
    </row>
    <row r="194" spans="1:34" ht="12.75" customHeight="1" x14ac:dyDescent="0.2">
      <c r="A194" s="63"/>
      <c r="B194" s="63"/>
      <c r="C194" s="63"/>
      <c r="D194" s="63"/>
      <c r="E194" s="63"/>
      <c r="F194" s="63"/>
      <c r="G194" s="63"/>
      <c r="H194" s="63"/>
      <c r="I194" s="63"/>
      <c r="J194" s="63"/>
      <c r="K194" s="63"/>
      <c r="L194" s="63"/>
      <c r="M194" s="63"/>
      <c r="N194" s="63"/>
      <c r="O194" s="63"/>
      <c r="P194" s="63"/>
      <c r="Q194" s="63"/>
      <c r="R194" s="63"/>
      <c r="S194" s="63"/>
      <c r="T194" s="63"/>
      <c r="U194" s="63"/>
      <c r="V194" s="63"/>
      <c r="W194" s="63"/>
      <c r="X194" s="63"/>
      <c r="Y194" s="63"/>
      <c r="Z194" s="63"/>
      <c r="AA194" s="63"/>
      <c r="AB194" s="63"/>
      <c r="AC194" s="63"/>
      <c r="AD194" s="63"/>
      <c r="AE194" s="63"/>
      <c r="AF194" s="63"/>
      <c r="AG194" s="63"/>
      <c r="AH194" s="63"/>
    </row>
    <row r="195" spans="1:34" ht="12.75" customHeight="1" x14ac:dyDescent="0.2">
      <c r="A195" s="63"/>
      <c r="B195" s="63"/>
      <c r="C195" s="63"/>
      <c r="D195" s="63"/>
      <c r="E195" s="63"/>
      <c r="F195" s="63"/>
      <c r="G195" s="63"/>
      <c r="H195" s="63"/>
      <c r="I195" s="63"/>
      <c r="J195" s="63"/>
      <c r="K195" s="63"/>
      <c r="L195" s="63"/>
      <c r="M195" s="63"/>
      <c r="N195" s="63"/>
      <c r="O195" s="63"/>
      <c r="P195" s="63"/>
      <c r="Q195" s="63"/>
      <c r="R195" s="63"/>
      <c r="S195" s="63"/>
      <c r="T195" s="63"/>
      <c r="U195" s="63"/>
      <c r="V195" s="63"/>
      <c r="W195" s="63"/>
      <c r="X195" s="63"/>
      <c r="Y195" s="63"/>
      <c r="Z195" s="63"/>
      <c r="AA195" s="63"/>
      <c r="AB195" s="63"/>
      <c r="AC195" s="63"/>
      <c r="AD195" s="63"/>
      <c r="AE195" s="63"/>
      <c r="AF195" s="63"/>
      <c r="AG195" s="63"/>
      <c r="AH195" s="63"/>
    </row>
    <row r="196" spans="1:34" ht="12.75" customHeight="1" x14ac:dyDescent="0.2">
      <c r="A196" s="63"/>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row>
    <row r="197" spans="1:34" ht="12.75" customHeight="1" x14ac:dyDescent="0.2">
      <c r="A197" s="63"/>
      <c r="B197" s="63"/>
      <c r="C197" s="63"/>
      <c r="D197" s="63"/>
      <c r="E197" s="63"/>
      <c r="F197" s="63"/>
      <c r="G197" s="63"/>
      <c r="H197" s="63"/>
      <c r="I197" s="63"/>
      <c r="J197" s="63"/>
      <c r="K197" s="63"/>
      <c r="L197" s="63"/>
      <c r="M197" s="63"/>
      <c r="N197" s="63"/>
      <c r="O197" s="63"/>
      <c r="P197" s="63"/>
      <c r="Q197" s="63"/>
      <c r="R197" s="63"/>
      <c r="S197" s="63"/>
      <c r="T197" s="63"/>
      <c r="U197" s="63"/>
      <c r="V197" s="63"/>
      <c r="W197" s="63"/>
      <c r="X197" s="63"/>
      <c r="Y197" s="63"/>
      <c r="Z197" s="63"/>
      <c r="AA197" s="63"/>
      <c r="AB197" s="63"/>
      <c r="AC197" s="63"/>
      <c r="AD197" s="63"/>
      <c r="AE197" s="63"/>
      <c r="AF197" s="63"/>
      <c r="AG197" s="63"/>
      <c r="AH197" s="63"/>
    </row>
    <row r="198" spans="1:34" ht="12.75" customHeight="1" x14ac:dyDescent="0.2">
      <c r="A198" s="63"/>
      <c r="B198" s="63"/>
      <c r="C198" s="63"/>
      <c r="D198" s="63"/>
      <c r="E198" s="63"/>
      <c r="F198" s="63"/>
      <c r="G198" s="63"/>
      <c r="H198" s="63"/>
      <c r="I198" s="63"/>
      <c r="J198" s="63"/>
      <c r="K198" s="63"/>
      <c r="L198" s="63"/>
      <c r="M198" s="63"/>
      <c r="N198" s="63"/>
      <c r="O198" s="63"/>
      <c r="P198" s="63"/>
      <c r="Q198" s="63"/>
      <c r="R198" s="63"/>
      <c r="S198" s="63"/>
      <c r="T198" s="63"/>
      <c r="U198" s="63"/>
      <c r="V198" s="63"/>
      <c r="W198" s="63"/>
      <c r="X198" s="63"/>
      <c r="Y198" s="63"/>
      <c r="Z198" s="63"/>
      <c r="AA198" s="63"/>
      <c r="AB198" s="63"/>
      <c r="AC198" s="63"/>
      <c r="AD198" s="63"/>
      <c r="AE198" s="63"/>
      <c r="AF198" s="63"/>
      <c r="AG198" s="63"/>
      <c r="AH198" s="63"/>
    </row>
    <row r="199" spans="1:34" ht="12.75" customHeight="1" x14ac:dyDescent="0.2">
      <c r="A199" s="63"/>
      <c r="B199" s="63"/>
      <c r="C199" s="63"/>
      <c r="D199" s="63"/>
      <c r="E199" s="63"/>
      <c r="F199" s="63"/>
      <c r="G199" s="63"/>
      <c r="H199" s="63"/>
      <c r="I199" s="63"/>
      <c r="J199" s="63"/>
      <c r="K199" s="63"/>
      <c r="L199" s="63"/>
      <c r="M199" s="63"/>
      <c r="N199" s="63"/>
      <c r="O199" s="63"/>
      <c r="P199" s="63"/>
      <c r="Q199" s="63"/>
      <c r="R199" s="63"/>
      <c r="S199" s="63"/>
      <c r="T199" s="63"/>
      <c r="U199" s="63"/>
      <c r="V199" s="63"/>
      <c r="W199" s="63"/>
      <c r="X199" s="63"/>
      <c r="Y199" s="63"/>
      <c r="Z199" s="63"/>
      <c r="AA199" s="63"/>
      <c r="AB199" s="63"/>
      <c r="AC199" s="63"/>
      <c r="AD199" s="63"/>
      <c r="AE199" s="63"/>
      <c r="AF199" s="63"/>
      <c r="AG199" s="63"/>
      <c r="AH199" s="63"/>
    </row>
    <row r="200" spans="1:34" ht="12.75" customHeight="1" x14ac:dyDescent="0.2">
      <c r="A200" s="63"/>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row>
    <row r="201" spans="1:34" ht="12.75" customHeight="1" x14ac:dyDescent="0.2">
      <c r="A201" s="63"/>
      <c r="B201" s="63"/>
      <c r="C201" s="63"/>
      <c r="D201" s="63"/>
      <c r="E201" s="63"/>
      <c r="F201" s="63"/>
      <c r="G201" s="63"/>
      <c r="H201" s="63"/>
      <c r="I201" s="63"/>
      <c r="J201" s="63"/>
      <c r="K201" s="63"/>
      <c r="L201" s="63"/>
      <c r="M201" s="63"/>
      <c r="N201" s="63"/>
      <c r="O201" s="63"/>
      <c r="P201" s="63"/>
      <c r="Q201" s="63"/>
      <c r="R201" s="63"/>
      <c r="S201" s="63"/>
      <c r="T201" s="63"/>
      <c r="U201" s="63"/>
      <c r="V201" s="63"/>
      <c r="W201" s="63"/>
      <c r="X201" s="63"/>
      <c r="Y201" s="63"/>
      <c r="Z201" s="63"/>
      <c r="AA201" s="63"/>
      <c r="AB201" s="63"/>
      <c r="AC201" s="63"/>
      <c r="AD201" s="63"/>
      <c r="AE201" s="63"/>
      <c r="AF201" s="63"/>
      <c r="AG201" s="63"/>
      <c r="AH201" s="63"/>
    </row>
    <row r="202" spans="1:34" ht="12.75" customHeight="1" x14ac:dyDescent="0.2">
      <c r="A202" s="63"/>
      <c r="B202" s="63"/>
      <c r="C202" s="63"/>
      <c r="D202" s="63"/>
      <c r="E202" s="63"/>
      <c r="F202" s="63"/>
      <c r="G202" s="63"/>
      <c r="H202" s="63"/>
      <c r="I202" s="63"/>
      <c r="J202" s="63"/>
      <c r="K202" s="63"/>
      <c r="L202" s="63"/>
      <c r="M202" s="63"/>
      <c r="N202" s="63"/>
      <c r="O202" s="63"/>
      <c r="P202" s="63"/>
      <c r="Q202" s="63"/>
      <c r="R202" s="63"/>
      <c r="S202" s="63"/>
      <c r="T202" s="63"/>
      <c r="U202" s="63"/>
      <c r="V202" s="63"/>
      <c r="W202" s="63"/>
      <c r="X202" s="63"/>
      <c r="Y202" s="63"/>
      <c r="Z202" s="63"/>
      <c r="AA202" s="63"/>
      <c r="AB202" s="63"/>
      <c r="AC202" s="63"/>
      <c r="AD202" s="63"/>
      <c r="AE202" s="63"/>
      <c r="AF202" s="63"/>
      <c r="AG202" s="63"/>
      <c r="AH202" s="63"/>
    </row>
    <row r="203" spans="1:34" ht="12.75" customHeight="1" x14ac:dyDescent="0.2">
      <c r="A203" s="63"/>
      <c r="B203" s="63"/>
      <c r="C203" s="63"/>
      <c r="D203" s="63"/>
      <c r="E203" s="63"/>
      <c r="F203" s="63"/>
      <c r="G203" s="63"/>
      <c r="H203" s="63"/>
      <c r="I203" s="63"/>
      <c r="J203" s="63"/>
      <c r="K203" s="63"/>
      <c r="L203" s="63"/>
      <c r="M203" s="63"/>
      <c r="N203" s="63"/>
      <c r="O203" s="63"/>
      <c r="P203" s="63"/>
      <c r="Q203" s="63"/>
      <c r="R203" s="63"/>
      <c r="S203" s="63"/>
      <c r="T203" s="63"/>
      <c r="U203" s="63"/>
      <c r="V203" s="63"/>
      <c r="W203" s="63"/>
      <c r="X203" s="63"/>
      <c r="Y203" s="63"/>
      <c r="Z203" s="63"/>
      <c r="AA203" s="63"/>
      <c r="AB203" s="63"/>
      <c r="AC203" s="63"/>
      <c r="AD203" s="63"/>
      <c r="AE203" s="63"/>
      <c r="AF203" s="63"/>
      <c r="AG203" s="63"/>
      <c r="AH203" s="63"/>
    </row>
    <row r="204" spans="1:34" ht="12.75" customHeight="1" x14ac:dyDescent="0.2">
      <c r="A204" s="63"/>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row>
    <row r="205" spans="1:34" ht="12.75" customHeight="1" x14ac:dyDescent="0.2">
      <c r="A205" s="63"/>
      <c r="B205" s="63"/>
      <c r="C205" s="63"/>
      <c r="D205" s="63"/>
      <c r="E205" s="63"/>
      <c r="F205" s="63"/>
      <c r="G205" s="63"/>
      <c r="H205" s="63"/>
      <c r="I205" s="63"/>
      <c r="J205" s="63"/>
      <c r="K205" s="63"/>
      <c r="L205" s="63"/>
      <c r="M205" s="63"/>
      <c r="N205" s="63"/>
      <c r="O205" s="63"/>
      <c r="P205" s="63"/>
      <c r="Q205" s="63"/>
      <c r="R205" s="63"/>
      <c r="S205" s="63"/>
      <c r="T205" s="63"/>
      <c r="U205" s="63"/>
      <c r="V205" s="63"/>
      <c r="W205" s="63"/>
      <c r="X205" s="63"/>
      <c r="Y205" s="63"/>
      <c r="Z205" s="63"/>
      <c r="AA205" s="63"/>
      <c r="AB205" s="63"/>
      <c r="AC205" s="63"/>
      <c r="AD205" s="63"/>
      <c r="AE205" s="63"/>
      <c r="AF205" s="63"/>
      <c r="AG205" s="63"/>
      <c r="AH205" s="63"/>
    </row>
    <row r="206" spans="1:34" ht="12.75" customHeight="1" x14ac:dyDescent="0.2">
      <c r="A206" s="63"/>
      <c r="B206" s="63"/>
      <c r="C206" s="63"/>
      <c r="D206" s="63"/>
      <c r="E206" s="63"/>
      <c r="F206" s="63"/>
      <c r="G206" s="63"/>
      <c r="H206" s="63"/>
      <c r="I206" s="63"/>
      <c r="J206" s="63"/>
      <c r="K206" s="63"/>
      <c r="L206" s="63"/>
      <c r="M206" s="63"/>
      <c r="N206" s="63"/>
      <c r="O206" s="63"/>
      <c r="P206" s="63"/>
      <c r="Q206" s="63"/>
      <c r="R206" s="63"/>
      <c r="S206" s="63"/>
      <c r="T206" s="63"/>
      <c r="U206" s="63"/>
      <c r="V206" s="63"/>
      <c r="W206" s="63"/>
      <c r="X206" s="63"/>
      <c r="Y206" s="63"/>
      <c r="Z206" s="63"/>
      <c r="AA206" s="63"/>
      <c r="AB206" s="63"/>
      <c r="AC206" s="63"/>
      <c r="AD206" s="63"/>
      <c r="AE206" s="63"/>
      <c r="AF206" s="63"/>
      <c r="AG206" s="63"/>
      <c r="AH206" s="63"/>
    </row>
    <row r="207" spans="1:34" ht="12.75" customHeight="1" x14ac:dyDescent="0.2">
      <c r="A207" s="63"/>
      <c r="B207" s="63"/>
      <c r="C207" s="63"/>
      <c r="D207" s="63"/>
      <c r="E207" s="63"/>
      <c r="F207" s="63"/>
      <c r="G207" s="63"/>
      <c r="H207" s="63"/>
      <c r="I207" s="63"/>
      <c r="J207" s="63"/>
      <c r="K207" s="63"/>
      <c r="L207" s="63"/>
      <c r="M207" s="63"/>
      <c r="N207" s="63"/>
      <c r="O207" s="63"/>
      <c r="P207" s="63"/>
      <c r="Q207" s="63"/>
      <c r="R207" s="63"/>
      <c r="S207" s="63"/>
      <c r="T207" s="63"/>
      <c r="U207" s="63"/>
      <c r="V207" s="63"/>
      <c r="W207" s="63"/>
      <c r="X207" s="63"/>
      <c r="Y207" s="63"/>
      <c r="Z207" s="63"/>
      <c r="AA207" s="63"/>
      <c r="AB207" s="63"/>
      <c r="AC207" s="63"/>
      <c r="AD207" s="63"/>
      <c r="AE207" s="63"/>
      <c r="AF207" s="63"/>
      <c r="AG207" s="63"/>
      <c r="AH207" s="63"/>
    </row>
    <row r="208" spans="1:34" ht="12.75" customHeight="1" x14ac:dyDescent="0.2">
      <c r="A208" s="63"/>
      <c r="B208" s="63"/>
      <c r="C208" s="63"/>
      <c r="D208" s="63"/>
      <c r="E208" s="63"/>
      <c r="F208" s="63"/>
      <c r="G208" s="63"/>
      <c r="H208" s="63"/>
      <c r="I208" s="63"/>
      <c r="J208" s="63"/>
      <c r="K208" s="63"/>
      <c r="L208" s="63"/>
      <c r="M208" s="63"/>
      <c r="N208" s="63"/>
      <c r="O208" s="63"/>
      <c r="P208" s="63"/>
      <c r="Q208" s="63"/>
      <c r="R208" s="63"/>
      <c r="S208" s="63"/>
      <c r="T208" s="63"/>
      <c r="U208" s="63"/>
      <c r="V208" s="63"/>
      <c r="W208" s="63"/>
      <c r="X208" s="63"/>
      <c r="Y208" s="63"/>
      <c r="Z208" s="63"/>
      <c r="AA208" s="63"/>
      <c r="AB208" s="63"/>
      <c r="AC208" s="63"/>
      <c r="AD208" s="63"/>
      <c r="AE208" s="63"/>
      <c r="AF208" s="63"/>
      <c r="AG208" s="63"/>
      <c r="AH208" s="63"/>
    </row>
    <row r="209" spans="1:34" ht="12.75" customHeight="1" x14ac:dyDescent="0.2">
      <c r="A209" s="63"/>
      <c r="B209" s="63"/>
      <c r="C209" s="63"/>
      <c r="D209" s="63"/>
      <c r="E209" s="63"/>
      <c r="F209" s="63"/>
      <c r="G209" s="63"/>
      <c r="H209" s="63"/>
      <c r="I209" s="63"/>
      <c r="J209" s="63"/>
      <c r="K209" s="63"/>
      <c r="L209" s="63"/>
      <c r="M209" s="63"/>
      <c r="N209" s="63"/>
      <c r="O209" s="63"/>
      <c r="P209" s="63"/>
      <c r="Q209" s="63"/>
      <c r="R209" s="63"/>
      <c r="S209" s="63"/>
      <c r="T209" s="63"/>
      <c r="U209" s="63"/>
      <c r="V209" s="63"/>
      <c r="W209" s="63"/>
      <c r="X209" s="63"/>
      <c r="Y209" s="63"/>
      <c r="Z209" s="63"/>
      <c r="AA209" s="63"/>
      <c r="AB209" s="63"/>
      <c r="AC209" s="63"/>
      <c r="AD209" s="63"/>
      <c r="AE209" s="63"/>
      <c r="AF209" s="63"/>
      <c r="AG209" s="63"/>
      <c r="AH209" s="63"/>
    </row>
    <row r="210" spans="1:34" ht="12.75" customHeight="1" x14ac:dyDescent="0.2">
      <c r="A210" s="63"/>
      <c r="B210" s="63"/>
      <c r="C210" s="63"/>
      <c r="D210" s="63"/>
      <c r="E210" s="63"/>
      <c r="F210" s="63"/>
      <c r="G210" s="63"/>
      <c r="H210" s="63"/>
      <c r="I210" s="63"/>
      <c r="J210" s="63"/>
      <c r="K210" s="63"/>
      <c r="L210" s="63"/>
      <c r="M210" s="63"/>
      <c r="N210" s="63"/>
      <c r="O210" s="63"/>
      <c r="P210" s="63"/>
      <c r="Q210" s="63"/>
      <c r="R210" s="63"/>
      <c r="S210" s="63"/>
      <c r="T210" s="63"/>
      <c r="U210" s="63"/>
      <c r="V210" s="63"/>
      <c r="W210" s="63"/>
      <c r="X210" s="63"/>
      <c r="Y210" s="63"/>
      <c r="Z210" s="63"/>
      <c r="AA210" s="63"/>
      <c r="AB210" s="63"/>
      <c r="AC210" s="63"/>
      <c r="AD210" s="63"/>
      <c r="AE210" s="63"/>
      <c r="AF210" s="63"/>
      <c r="AG210" s="63"/>
      <c r="AH210" s="63"/>
    </row>
    <row r="211" spans="1:34" ht="12.75" customHeight="1" x14ac:dyDescent="0.2">
      <c r="A211" s="63"/>
      <c r="B211" s="63"/>
      <c r="C211" s="63"/>
      <c r="D211" s="63"/>
      <c r="E211" s="63"/>
      <c r="F211" s="63"/>
      <c r="G211" s="63"/>
      <c r="H211" s="63"/>
      <c r="I211" s="63"/>
      <c r="J211" s="63"/>
      <c r="K211" s="63"/>
      <c r="L211" s="63"/>
      <c r="M211" s="63"/>
      <c r="N211" s="63"/>
      <c r="O211" s="63"/>
      <c r="P211" s="63"/>
      <c r="Q211" s="63"/>
      <c r="R211" s="63"/>
      <c r="S211" s="63"/>
      <c r="T211" s="63"/>
      <c r="U211" s="63"/>
      <c r="V211" s="63"/>
      <c r="W211" s="63"/>
      <c r="X211" s="63"/>
      <c r="Y211" s="63"/>
      <c r="Z211" s="63"/>
      <c r="AA211" s="63"/>
      <c r="AB211" s="63"/>
      <c r="AC211" s="63"/>
      <c r="AD211" s="63"/>
      <c r="AE211" s="63"/>
      <c r="AF211" s="63"/>
      <c r="AG211" s="63"/>
      <c r="AH211" s="63"/>
    </row>
    <row r="212" spans="1:34" ht="12.75" customHeight="1" x14ac:dyDescent="0.2">
      <c r="A212" s="63"/>
      <c r="B212" s="63"/>
      <c r="C212" s="63"/>
      <c r="D212" s="63"/>
      <c r="E212" s="63"/>
      <c r="F212" s="63"/>
      <c r="G212" s="63"/>
      <c r="H212" s="63"/>
      <c r="I212" s="63"/>
      <c r="J212" s="63"/>
      <c r="K212" s="63"/>
      <c r="L212" s="63"/>
      <c r="M212" s="63"/>
      <c r="N212" s="63"/>
      <c r="O212" s="63"/>
      <c r="P212" s="63"/>
      <c r="Q212" s="63"/>
      <c r="R212" s="63"/>
      <c r="S212" s="63"/>
      <c r="T212" s="63"/>
      <c r="U212" s="63"/>
      <c r="V212" s="63"/>
      <c r="W212" s="63"/>
      <c r="X212" s="63"/>
      <c r="Y212" s="63"/>
      <c r="Z212" s="63"/>
      <c r="AA212" s="63"/>
      <c r="AB212" s="63"/>
      <c r="AC212" s="63"/>
      <c r="AD212" s="63"/>
      <c r="AE212" s="63"/>
      <c r="AF212" s="63"/>
      <c r="AG212" s="63"/>
      <c r="AH212" s="63"/>
    </row>
    <row r="213" spans="1:34" ht="12.75" customHeight="1" x14ac:dyDescent="0.2">
      <c r="A213" s="63"/>
      <c r="B213" s="63"/>
      <c r="C213" s="63"/>
      <c r="D213" s="63"/>
      <c r="E213" s="63"/>
      <c r="F213" s="63"/>
      <c r="G213" s="63"/>
      <c r="H213" s="63"/>
      <c r="I213" s="63"/>
      <c r="J213" s="63"/>
      <c r="K213" s="63"/>
      <c r="L213" s="63"/>
      <c r="M213" s="63"/>
      <c r="N213" s="63"/>
      <c r="O213" s="63"/>
      <c r="P213" s="63"/>
      <c r="Q213" s="63"/>
      <c r="R213" s="63"/>
      <c r="S213" s="63"/>
      <c r="T213" s="63"/>
      <c r="U213" s="63"/>
      <c r="V213" s="63"/>
      <c r="W213" s="63"/>
      <c r="X213" s="63"/>
      <c r="Y213" s="63"/>
      <c r="Z213" s="63"/>
      <c r="AA213" s="63"/>
      <c r="AB213" s="63"/>
      <c r="AC213" s="63"/>
      <c r="AD213" s="63"/>
      <c r="AE213" s="63"/>
      <c r="AF213" s="63"/>
      <c r="AG213" s="63"/>
      <c r="AH213" s="63"/>
    </row>
    <row r="214" spans="1:34" ht="12.75" customHeight="1" x14ac:dyDescent="0.2">
      <c r="A214" s="63"/>
      <c r="B214" s="63"/>
      <c r="C214" s="63"/>
      <c r="D214" s="63"/>
      <c r="E214" s="63"/>
      <c r="F214" s="63"/>
      <c r="G214" s="63"/>
      <c r="H214" s="63"/>
      <c r="I214" s="63"/>
      <c r="J214" s="63"/>
      <c r="K214" s="63"/>
      <c r="L214" s="63"/>
      <c r="M214" s="63"/>
      <c r="N214" s="63"/>
      <c r="O214" s="63"/>
      <c r="P214" s="63"/>
      <c r="Q214" s="63"/>
      <c r="R214" s="63"/>
      <c r="S214" s="63"/>
      <c r="T214" s="63"/>
      <c r="U214" s="63"/>
      <c r="V214" s="63"/>
      <c r="W214" s="63"/>
      <c r="X214" s="63"/>
      <c r="Y214" s="63"/>
      <c r="Z214" s="63"/>
      <c r="AA214" s="63"/>
      <c r="AB214" s="63"/>
      <c r="AC214" s="63"/>
      <c r="AD214" s="63"/>
      <c r="AE214" s="63"/>
      <c r="AF214" s="63"/>
      <c r="AG214" s="63"/>
      <c r="AH214" s="63"/>
    </row>
    <row r="215" spans="1:34" ht="12.75" customHeight="1" x14ac:dyDescent="0.2">
      <c r="A215" s="63"/>
      <c r="B215" s="63"/>
      <c r="C215" s="63"/>
      <c r="D215" s="63"/>
      <c r="E215" s="63"/>
      <c r="F215" s="63"/>
      <c r="G215" s="63"/>
      <c r="H215" s="63"/>
      <c r="I215" s="63"/>
      <c r="J215" s="63"/>
      <c r="K215" s="63"/>
      <c r="L215" s="63"/>
      <c r="M215" s="63"/>
      <c r="N215" s="63"/>
      <c r="O215" s="63"/>
      <c r="P215" s="63"/>
      <c r="Q215" s="63"/>
      <c r="R215" s="63"/>
      <c r="S215" s="63"/>
      <c r="T215" s="63"/>
      <c r="U215" s="63"/>
      <c r="V215" s="63"/>
      <c r="W215" s="63"/>
      <c r="X215" s="63"/>
      <c r="Y215" s="63"/>
      <c r="Z215" s="63"/>
      <c r="AA215" s="63"/>
      <c r="AB215" s="63"/>
      <c r="AC215" s="63"/>
      <c r="AD215" s="63"/>
      <c r="AE215" s="63"/>
      <c r="AF215" s="63"/>
      <c r="AG215" s="63"/>
      <c r="AH215" s="63"/>
    </row>
    <row r="216" spans="1:34" ht="12.75" customHeight="1" x14ac:dyDescent="0.2">
      <c r="A216" s="63"/>
      <c r="B216" s="63"/>
      <c r="C216" s="63"/>
      <c r="D216" s="63"/>
      <c r="E216" s="63"/>
      <c r="F216" s="63"/>
      <c r="G216" s="63"/>
      <c r="H216" s="63"/>
      <c r="I216" s="63"/>
      <c r="J216" s="63"/>
      <c r="K216" s="63"/>
      <c r="L216" s="63"/>
      <c r="M216" s="63"/>
      <c r="N216" s="63"/>
      <c r="O216" s="63"/>
      <c r="P216" s="63"/>
      <c r="Q216" s="63"/>
      <c r="R216" s="63"/>
      <c r="S216" s="63"/>
      <c r="T216" s="63"/>
      <c r="U216" s="63"/>
      <c r="V216" s="63"/>
      <c r="W216" s="63"/>
      <c r="X216" s="63"/>
      <c r="Y216" s="63"/>
      <c r="Z216" s="63"/>
      <c r="AA216" s="63"/>
      <c r="AB216" s="63"/>
      <c r="AC216" s="63"/>
      <c r="AD216" s="63"/>
      <c r="AE216" s="63"/>
      <c r="AF216" s="63"/>
      <c r="AG216" s="63"/>
      <c r="AH216" s="63"/>
    </row>
    <row r="217" spans="1:34" ht="12.75" customHeight="1" x14ac:dyDescent="0.2">
      <c r="A217" s="63"/>
      <c r="B217" s="63"/>
      <c r="C217" s="63"/>
      <c r="D217" s="63"/>
      <c r="E217" s="63"/>
      <c r="F217" s="63"/>
      <c r="G217" s="63"/>
      <c r="H217" s="63"/>
      <c r="I217" s="63"/>
      <c r="J217" s="63"/>
      <c r="K217" s="63"/>
      <c r="L217" s="63"/>
      <c r="M217" s="63"/>
      <c r="N217" s="63"/>
      <c r="O217" s="63"/>
      <c r="P217" s="63"/>
      <c r="Q217" s="63"/>
      <c r="R217" s="63"/>
      <c r="S217" s="63"/>
      <c r="T217" s="63"/>
      <c r="U217" s="63"/>
      <c r="V217" s="63"/>
      <c r="W217" s="63"/>
      <c r="X217" s="63"/>
      <c r="Y217" s="63"/>
      <c r="Z217" s="63"/>
      <c r="AA217" s="63"/>
      <c r="AB217" s="63"/>
      <c r="AC217" s="63"/>
      <c r="AD217" s="63"/>
      <c r="AE217" s="63"/>
      <c r="AF217" s="63"/>
      <c r="AG217" s="63"/>
      <c r="AH217" s="63"/>
    </row>
    <row r="218" spans="1:34" ht="12.75" customHeight="1" x14ac:dyDescent="0.2">
      <c r="A218" s="63"/>
      <c r="B218" s="63"/>
      <c r="C218" s="63"/>
      <c r="D218" s="63"/>
      <c r="E218" s="63"/>
      <c r="F218" s="63"/>
      <c r="G218" s="63"/>
      <c r="H218" s="63"/>
      <c r="I218" s="63"/>
      <c r="J218" s="63"/>
      <c r="K218" s="63"/>
      <c r="L218" s="63"/>
      <c r="M218" s="63"/>
      <c r="N218" s="63"/>
      <c r="O218" s="63"/>
      <c r="P218" s="63"/>
      <c r="Q218" s="63"/>
      <c r="R218" s="63"/>
      <c r="S218" s="63"/>
      <c r="T218" s="63"/>
      <c r="U218" s="63"/>
      <c r="V218" s="63"/>
      <c r="W218" s="63"/>
      <c r="X218" s="63"/>
      <c r="Y218" s="63"/>
      <c r="Z218" s="63"/>
      <c r="AA218" s="63"/>
      <c r="AB218" s="63"/>
      <c r="AC218" s="63"/>
      <c r="AD218" s="63"/>
      <c r="AE218" s="63"/>
      <c r="AF218" s="63"/>
      <c r="AG218" s="63"/>
      <c r="AH218" s="63"/>
    </row>
    <row r="219" spans="1:34" ht="12.75" customHeight="1" x14ac:dyDescent="0.2">
      <c r="A219" s="63"/>
      <c r="B219" s="63"/>
      <c r="C219" s="63"/>
      <c r="D219" s="63"/>
      <c r="E219" s="63"/>
      <c r="F219" s="63"/>
      <c r="G219" s="63"/>
      <c r="H219" s="63"/>
      <c r="I219" s="63"/>
      <c r="J219" s="63"/>
      <c r="K219" s="63"/>
      <c r="L219" s="63"/>
      <c r="M219" s="63"/>
      <c r="N219" s="63"/>
      <c r="O219" s="63"/>
      <c r="P219" s="63"/>
      <c r="Q219" s="63"/>
      <c r="R219" s="63"/>
      <c r="S219" s="63"/>
      <c r="T219" s="63"/>
      <c r="U219" s="63"/>
      <c r="V219" s="63"/>
      <c r="W219" s="63"/>
      <c r="X219" s="63"/>
      <c r="Y219" s="63"/>
      <c r="Z219" s="63"/>
      <c r="AA219" s="63"/>
      <c r="AB219" s="63"/>
      <c r="AC219" s="63"/>
      <c r="AD219" s="63"/>
      <c r="AE219" s="63"/>
      <c r="AF219" s="63"/>
      <c r="AG219" s="63"/>
      <c r="AH219" s="63"/>
    </row>
    <row r="220" spans="1:34" ht="12.75" customHeight="1" x14ac:dyDescent="0.2">
      <c r="A220" s="63"/>
      <c r="B220" s="63"/>
      <c r="C220" s="63"/>
      <c r="D220" s="63"/>
      <c r="E220" s="63"/>
      <c r="F220" s="63"/>
      <c r="G220" s="63"/>
      <c r="H220" s="63"/>
      <c r="I220" s="63"/>
      <c r="J220" s="63"/>
      <c r="K220" s="63"/>
      <c r="L220" s="63"/>
      <c r="M220" s="63"/>
      <c r="N220" s="63"/>
      <c r="O220" s="63"/>
      <c r="P220" s="63"/>
      <c r="Q220" s="63"/>
      <c r="R220" s="63"/>
      <c r="S220" s="63"/>
      <c r="T220" s="63"/>
      <c r="U220" s="63"/>
      <c r="V220" s="63"/>
      <c r="W220" s="63"/>
      <c r="X220" s="63"/>
      <c r="Y220" s="63"/>
      <c r="Z220" s="63"/>
      <c r="AA220" s="63"/>
      <c r="AB220" s="63"/>
      <c r="AC220" s="63"/>
      <c r="AD220" s="63"/>
      <c r="AE220" s="63"/>
      <c r="AF220" s="63"/>
      <c r="AG220" s="63"/>
      <c r="AH220" s="63"/>
    </row>
    <row r="221" spans="1:34" ht="12.75" customHeight="1" x14ac:dyDescent="0.2">
      <c r="A221" s="63"/>
      <c r="B221" s="63"/>
      <c r="C221" s="63"/>
      <c r="D221" s="63"/>
      <c r="E221" s="63"/>
      <c r="F221" s="63"/>
      <c r="G221" s="63"/>
      <c r="H221" s="63"/>
      <c r="I221" s="63"/>
      <c r="J221" s="63"/>
      <c r="K221" s="63"/>
      <c r="L221" s="63"/>
      <c r="M221" s="63"/>
      <c r="N221" s="63"/>
      <c r="O221" s="63"/>
      <c r="P221" s="63"/>
      <c r="Q221" s="63"/>
      <c r="R221" s="63"/>
      <c r="S221" s="63"/>
      <c r="T221" s="63"/>
      <c r="U221" s="63"/>
      <c r="V221" s="63"/>
      <c r="W221" s="63"/>
      <c r="X221" s="63"/>
      <c r="Y221" s="63"/>
      <c r="Z221" s="63"/>
      <c r="AA221" s="63"/>
      <c r="AB221" s="63"/>
      <c r="AC221" s="63"/>
      <c r="AD221" s="63"/>
      <c r="AE221" s="63"/>
      <c r="AF221" s="63"/>
      <c r="AG221" s="63"/>
      <c r="AH221" s="63"/>
    </row>
    <row r="222" spans="1:34" ht="12.75" customHeight="1" x14ac:dyDescent="0.2">
      <c r="A222" s="63"/>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row>
    <row r="223" spans="1:34" ht="12.75" customHeight="1" x14ac:dyDescent="0.2">
      <c r="A223" s="63"/>
      <c r="B223" s="63"/>
      <c r="C223" s="63"/>
      <c r="D223" s="63"/>
      <c r="E223" s="63"/>
      <c r="F223" s="63"/>
      <c r="G223" s="63"/>
      <c r="H223" s="63"/>
      <c r="I223" s="63"/>
      <c r="J223" s="63"/>
      <c r="K223" s="63"/>
      <c r="L223" s="63"/>
      <c r="M223" s="63"/>
      <c r="N223" s="63"/>
      <c r="O223" s="63"/>
      <c r="P223" s="63"/>
      <c r="Q223" s="63"/>
      <c r="R223" s="63"/>
      <c r="S223" s="63"/>
      <c r="T223" s="63"/>
      <c r="U223" s="63"/>
      <c r="V223" s="63"/>
      <c r="W223" s="63"/>
      <c r="X223" s="63"/>
      <c r="Y223" s="63"/>
      <c r="Z223" s="63"/>
      <c r="AA223" s="63"/>
      <c r="AB223" s="63"/>
      <c r="AC223" s="63"/>
      <c r="AD223" s="63"/>
      <c r="AE223" s="63"/>
      <c r="AF223" s="63"/>
      <c r="AG223" s="63"/>
      <c r="AH223" s="63"/>
    </row>
    <row r="224" spans="1:34" ht="12.75" customHeight="1" x14ac:dyDescent="0.2">
      <c r="A224" s="63"/>
      <c r="B224" s="63"/>
      <c r="C224" s="63"/>
      <c r="D224" s="63"/>
      <c r="E224" s="63"/>
      <c r="F224" s="63"/>
      <c r="G224" s="63"/>
      <c r="H224" s="63"/>
      <c r="I224" s="63"/>
      <c r="J224" s="63"/>
      <c r="K224" s="63"/>
      <c r="L224" s="63"/>
      <c r="M224" s="63"/>
      <c r="N224" s="63"/>
      <c r="O224" s="63"/>
      <c r="P224" s="63"/>
      <c r="Q224" s="63"/>
      <c r="R224" s="63"/>
      <c r="S224" s="63"/>
      <c r="T224" s="63"/>
      <c r="U224" s="63"/>
      <c r="V224" s="63"/>
      <c r="W224" s="63"/>
      <c r="X224" s="63"/>
      <c r="Y224" s="63"/>
      <c r="Z224" s="63"/>
      <c r="AA224" s="63"/>
      <c r="AB224" s="63"/>
      <c r="AC224" s="63"/>
      <c r="AD224" s="63"/>
      <c r="AE224" s="63"/>
      <c r="AF224" s="63"/>
      <c r="AG224" s="63"/>
      <c r="AH224" s="63"/>
    </row>
    <row r="225" spans="1:34" ht="12.75" customHeight="1" x14ac:dyDescent="0.2">
      <c r="A225" s="63"/>
      <c r="B225" s="63"/>
      <c r="C225" s="63"/>
      <c r="D225" s="63"/>
      <c r="E225" s="63"/>
      <c r="F225" s="63"/>
      <c r="G225" s="63"/>
      <c r="H225" s="63"/>
      <c r="I225" s="63"/>
      <c r="J225" s="63"/>
      <c r="K225" s="63"/>
      <c r="L225" s="63"/>
      <c r="M225" s="63"/>
      <c r="N225" s="63"/>
      <c r="O225" s="63"/>
      <c r="P225" s="63"/>
      <c r="Q225" s="63"/>
      <c r="R225" s="63"/>
      <c r="S225" s="63"/>
      <c r="T225" s="63"/>
      <c r="U225" s="63"/>
      <c r="V225" s="63"/>
      <c r="W225" s="63"/>
      <c r="X225" s="63"/>
      <c r="Y225" s="63"/>
      <c r="Z225" s="63"/>
      <c r="AA225" s="63"/>
      <c r="AB225" s="63"/>
      <c r="AC225" s="63"/>
      <c r="AD225" s="63"/>
      <c r="AE225" s="63"/>
      <c r="AF225" s="63"/>
      <c r="AG225" s="63"/>
      <c r="AH225" s="63"/>
    </row>
    <row r="226" spans="1:34" ht="12.75" customHeight="1" x14ac:dyDescent="0.2">
      <c r="A226" s="63"/>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row>
    <row r="227" spans="1:34" ht="12.75" customHeight="1" x14ac:dyDescent="0.2">
      <c r="A227" s="63"/>
      <c r="B227" s="63"/>
      <c r="C227" s="63"/>
      <c r="D227" s="63"/>
      <c r="E227" s="63"/>
      <c r="F227" s="63"/>
      <c r="G227" s="63"/>
      <c r="H227" s="63"/>
      <c r="I227" s="63"/>
      <c r="J227" s="63"/>
      <c r="K227" s="63"/>
      <c r="L227" s="63"/>
      <c r="M227" s="63"/>
      <c r="N227" s="63"/>
      <c r="O227" s="63"/>
      <c r="P227" s="63"/>
      <c r="Q227" s="63"/>
      <c r="R227" s="63"/>
      <c r="S227" s="63"/>
      <c r="T227" s="63"/>
      <c r="U227" s="63"/>
      <c r="V227" s="63"/>
      <c r="W227" s="63"/>
      <c r="X227" s="63"/>
      <c r="Y227" s="63"/>
      <c r="Z227" s="63"/>
      <c r="AA227" s="63"/>
      <c r="AB227" s="63"/>
      <c r="AC227" s="63"/>
      <c r="AD227" s="63"/>
      <c r="AE227" s="63"/>
      <c r="AF227" s="63"/>
      <c r="AG227" s="63"/>
      <c r="AH227" s="63"/>
    </row>
    <row r="228" spans="1:34" ht="12.75" customHeight="1" x14ac:dyDescent="0.2">
      <c r="A228" s="63"/>
      <c r="B228" s="63"/>
      <c r="C228" s="63"/>
      <c r="D228" s="63"/>
      <c r="E228" s="63"/>
      <c r="F228" s="63"/>
      <c r="G228" s="63"/>
      <c r="H228" s="63"/>
      <c r="I228" s="63"/>
      <c r="J228" s="63"/>
      <c r="K228" s="63"/>
      <c r="L228" s="63"/>
      <c r="M228" s="63"/>
      <c r="N228" s="63"/>
      <c r="O228" s="63"/>
      <c r="P228" s="63"/>
      <c r="Q228" s="63"/>
      <c r="R228" s="63"/>
      <c r="S228" s="63"/>
      <c r="T228" s="63"/>
      <c r="U228" s="63"/>
      <c r="V228" s="63"/>
      <c r="W228" s="63"/>
      <c r="X228" s="63"/>
      <c r="Y228" s="63"/>
      <c r="Z228" s="63"/>
      <c r="AA228" s="63"/>
      <c r="AB228" s="63"/>
      <c r="AC228" s="63"/>
      <c r="AD228" s="63"/>
      <c r="AE228" s="63"/>
      <c r="AF228" s="63"/>
      <c r="AG228" s="63"/>
      <c r="AH228" s="63"/>
    </row>
    <row r="229" spans="1:34" ht="12.75" customHeight="1" x14ac:dyDescent="0.2">
      <c r="A229" s="63"/>
      <c r="B229" s="63"/>
      <c r="C229" s="63"/>
      <c r="D229" s="63"/>
      <c r="E229" s="63"/>
      <c r="F229" s="63"/>
      <c r="G229" s="63"/>
      <c r="H229" s="63"/>
      <c r="I229" s="63"/>
      <c r="J229" s="63"/>
      <c r="K229" s="63"/>
      <c r="L229" s="63"/>
      <c r="M229" s="63"/>
      <c r="N229" s="63"/>
      <c r="O229" s="63"/>
      <c r="P229" s="63"/>
      <c r="Q229" s="63"/>
      <c r="R229" s="63"/>
      <c r="S229" s="63"/>
      <c r="T229" s="63"/>
      <c r="U229" s="63"/>
      <c r="V229" s="63"/>
      <c r="W229" s="63"/>
      <c r="X229" s="63"/>
      <c r="Y229" s="63"/>
      <c r="Z229" s="63"/>
      <c r="AA229" s="63"/>
      <c r="AB229" s="63"/>
      <c r="AC229" s="63"/>
      <c r="AD229" s="63"/>
      <c r="AE229" s="63"/>
      <c r="AF229" s="63"/>
      <c r="AG229" s="63"/>
      <c r="AH229" s="63"/>
    </row>
    <row r="230" spans="1:34" ht="12.75" customHeight="1" x14ac:dyDescent="0.2">
      <c r="A230" s="63"/>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row>
    <row r="231" spans="1:34" ht="12.75" customHeight="1" x14ac:dyDescent="0.2">
      <c r="A231" s="63"/>
      <c r="B231" s="63"/>
      <c r="C231" s="63"/>
      <c r="D231" s="63"/>
      <c r="E231" s="63"/>
      <c r="F231" s="63"/>
      <c r="G231" s="63"/>
      <c r="H231" s="63"/>
      <c r="I231" s="63"/>
      <c r="J231" s="63"/>
      <c r="K231" s="63"/>
      <c r="L231" s="63"/>
      <c r="M231" s="63"/>
      <c r="N231" s="63"/>
      <c r="O231" s="63"/>
      <c r="P231" s="63"/>
      <c r="Q231" s="63"/>
      <c r="R231" s="63"/>
      <c r="S231" s="63"/>
      <c r="T231" s="63"/>
      <c r="U231" s="63"/>
      <c r="V231" s="63"/>
      <c r="W231" s="63"/>
      <c r="X231" s="63"/>
      <c r="Y231" s="63"/>
      <c r="Z231" s="63"/>
      <c r="AA231" s="63"/>
      <c r="AB231" s="63"/>
      <c r="AC231" s="63"/>
      <c r="AD231" s="63"/>
      <c r="AE231" s="63"/>
      <c r="AF231" s="63"/>
      <c r="AG231" s="63"/>
      <c r="AH231" s="63"/>
    </row>
    <row r="232" spans="1:34" ht="12.75" customHeight="1" x14ac:dyDescent="0.2">
      <c r="A232" s="63"/>
      <c r="B232" s="63"/>
      <c r="C232" s="63"/>
      <c r="D232" s="63"/>
      <c r="E232" s="63"/>
      <c r="F232" s="63"/>
      <c r="G232" s="63"/>
      <c r="H232" s="63"/>
      <c r="I232" s="63"/>
      <c r="J232" s="63"/>
      <c r="K232" s="63"/>
      <c r="L232" s="63"/>
      <c r="M232" s="63"/>
      <c r="N232" s="63"/>
      <c r="O232" s="63"/>
      <c r="P232" s="63"/>
      <c r="Q232" s="63"/>
      <c r="R232" s="63"/>
      <c r="S232" s="63"/>
      <c r="T232" s="63"/>
      <c r="U232" s="63"/>
      <c r="V232" s="63"/>
      <c r="W232" s="63"/>
      <c r="X232" s="63"/>
      <c r="Y232" s="63"/>
      <c r="Z232" s="63"/>
      <c r="AA232" s="63"/>
      <c r="AB232" s="63"/>
      <c r="AC232" s="63"/>
      <c r="AD232" s="63"/>
      <c r="AE232" s="63"/>
      <c r="AF232" s="63"/>
      <c r="AG232" s="63"/>
      <c r="AH232" s="63"/>
    </row>
    <row r="233" spans="1:34" ht="12.75" customHeight="1" x14ac:dyDescent="0.2">
      <c r="A233" s="63"/>
      <c r="B233" s="63"/>
      <c r="C233" s="63"/>
      <c r="D233" s="63"/>
      <c r="E233" s="63"/>
      <c r="F233" s="63"/>
      <c r="G233" s="63"/>
      <c r="H233" s="63"/>
      <c r="I233" s="63"/>
      <c r="J233" s="63"/>
      <c r="K233" s="63"/>
      <c r="L233" s="63"/>
      <c r="M233" s="63"/>
      <c r="N233" s="63"/>
      <c r="O233" s="63"/>
      <c r="P233" s="63"/>
      <c r="Q233" s="63"/>
      <c r="R233" s="63"/>
      <c r="S233" s="63"/>
      <c r="T233" s="63"/>
      <c r="U233" s="63"/>
      <c r="V233" s="63"/>
      <c r="W233" s="63"/>
      <c r="X233" s="63"/>
      <c r="Y233" s="63"/>
      <c r="Z233" s="63"/>
      <c r="AA233" s="63"/>
      <c r="AB233" s="63"/>
      <c r="AC233" s="63"/>
      <c r="AD233" s="63"/>
      <c r="AE233" s="63"/>
      <c r="AF233" s="63"/>
      <c r="AG233" s="63"/>
      <c r="AH233" s="63"/>
    </row>
    <row r="234" spans="1:34" ht="12.75" customHeight="1" x14ac:dyDescent="0.2">
      <c r="A234" s="63"/>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row>
    <row r="235" spans="1:34" ht="12.75" customHeight="1" x14ac:dyDescent="0.2">
      <c r="A235" s="63"/>
      <c r="B235" s="63"/>
      <c r="C235" s="63"/>
      <c r="D235" s="63"/>
      <c r="E235" s="63"/>
      <c r="F235" s="63"/>
      <c r="G235" s="63"/>
      <c r="H235" s="63"/>
      <c r="I235" s="63"/>
      <c r="J235" s="63"/>
      <c r="K235" s="63"/>
      <c r="L235" s="63"/>
      <c r="M235" s="63"/>
      <c r="N235" s="63"/>
      <c r="O235" s="63"/>
      <c r="P235" s="63"/>
      <c r="Q235" s="63"/>
      <c r="R235" s="63"/>
      <c r="S235" s="63"/>
      <c r="T235" s="63"/>
      <c r="U235" s="63"/>
      <c r="V235" s="63"/>
      <c r="W235" s="63"/>
      <c r="X235" s="63"/>
      <c r="Y235" s="63"/>
      <c r="Z235" s="63"/>
      <c r="AA235" s="63"/>
      <c r="AB235" s="63"/>
      <c r="AC235" s="63"/>
      <c r="AD235" s="63"/>
      <c r="AE235" s="63"/>
      <c r="AF235" s="63"/>
      <c r="AG235" s="63"/>
      <c r="AH235" s="63"/>
    </row>
    <row r="236" spans="1:34" ht="12.75" customHeight="1" x14ac:dyDescent="0.2">
      <c r="A236" s="63"/>
      <c r="B236" s="63"/>
      <c r="C236" s="63"/>
      <c r="D236" s="63"/>
      <c r="E236" s="63"/>
      <c r="F236" s="63"/>
      <c r="G236" s="63"/>
      <c r="H236" s="63"/>
      <c r="I236" s="63"/>
      <c r="J236" s="63"/>
      <c r="K236" s="63"/>
      <c r="L236" s="63"/>
      <c r="M236" s="63"/>
      <c r="N236" s="63"/>
      <c r="O236" s="63"/>
      <c r="P236" s="63"/>
      <c r="Q236" s="63"/>
      <c r="R236" s="63"/>
      <c r="S236" s="63"/>
      <c r="T236" s="63"/>
      <c r="U236" s="63"/>
      <c r="V236" s="63"/>
      <c r="W236" s="63"/>
      <c r="X236" s="63"/>
      <c r="Y236" s="63"/>
      <c r="Z236" s="63"/>
      <c r="AA236" s="63"/>
      <c r="AB236" s="63"/>
      <c r="AC236" s="63"/>
      <c r="AD236" s="63"/>
      <c r="AE236" s="63"/>
      <c r="AF236" s="63"/>
      <c r="AG236" s="63"/>
      <c r="AH236" s="63"/>
    </row>
    <row r="237" spans="1:34" ht="12.75" customHeight="1" x14ac:dyDescent="0.2">
      <c r="A237" s="63"/>
      <c r="B237" s="63"/>
      <c r="C237" s="63"/>
      <c r="D237" s="63"/>
      <c r="E237" s="63"/>
      <c r="F237" s="63"/>
      <c r="G237" s="63"/>
      <c r="H237" s="63"/>
      <c r="I237" s="63"/>
      <c r="J237" s="63"/>
      <c r="K237" s="63"/>
      <c r="L237" s="63"/>
      <c r="M237" s="63"/>
      <c r="N237" s="63"/>
      <c r="O237" s="63"/>
      <c r="P237" s="63"/>
      <c r="Q237" s="63"/>
      <c r="R237" s="63"/>
      <c r="S237" s="63"/>
      <c r="T237" s="63"/>
      <c r="U237" s="63"/>
      <c r="V237" s="63"/>
      <c r="W237" s="63"/>
      <c r="X237" s="63"/>
      <c r="Y237" s="63"/>
      <c r="Z237" s="63"/>
      <c r="AA237" s="63"/>
      <c r="AB237" s="63"/>
      <c r="AC237" s="63"/>
      <c r="AD237" s="63"/>
      <c r="AE237" s="63"/>
      <c r="AF237" s="63"/>
      <c r="AG237" s="63"/>
      <c r="AH237" s="63"/>
    </row>
    <row r="238" spans="1:34" ht="12.75" customHeight="1" x14ac:dyDescent="0.2">
      <c r="A238" s="63"/>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c r="AA238" s="63"/>
      <c r="AB238" s="63"/>
      <c r="AC238" s="63"/>
      <c r="AD238" s="63"/>
      <c r="AE238" s="63"/>
      <c r="AF238" s="63"/>
      <c r="AG238" s="63"/>
      <c r="AH238" s="63"/>
    </row>
    <row r="239" spans="1:34" ht="12.75" customHeight="1" x14ac:dyDescent="0.2">
      <c r="A239" s="63"/>
      <c r="B239" s="63"/>
      <c r="C239" s="63"/>
      <c r="D239" s="63"/>
      <c r="E239" s="63"/>
      <c r="F239" s="63"/>
      <c r="G239" s="63"/>
      <c r="H239" s="63"/>
      <c r="I239" s="63"/>
      <c r="J239" s="63"/>
      <c r="K239" s="63"/>
      <c r="L239" s="63"/>
      <c r="M239" s="63"/>
      <c r="N239" s="63"/>
      <c r="O239" s="63"/>
      <c r="P239" s="63"/>
      <c r="Q239" s="63"/>
      <c r="R239" s="63"/>
      <c r="S239" s="63"/>
      <c r="T239" s="63"/>
      <c r="U239" s="63"/>
      <c r="V239" s="63"/>
      <c r="W239" s="63"/>
      <c r="X239" s="63"/>
      <c r="Y239" s="63"/>
      <c r="Z239" s="63"/>
      <c r="AA239" s="63"/>
      <c r="AB239" s="63"/>
      <c r="AC239" s="63"/>
      <c r="AD239" s="63"/>
      <c r="AE239" s="63"/>
      <c r="AF239" s="63"/>
      <c r="AG239" s="63"/>
      <c r="AH239" s="63"/>
    </row>
    <row r="240" spans="1:34" ht="12.75" customHeight="1" x14ac:dyDescent="0.2">
      <c r="A240" s="63"/>
      <c r="B240" s="63"/>
      <c r="C240" s="63"/>
      <c r="D240" s="63"/>
      <c r="E240" s="63"/>
      <c r="F240" s="63"/>
      <c r="G240" s="63"/>
      <c r="H240" s="63"/>
      <c r="I240" s="63"/>
      <c r="J240" s="63"/>
      <c r="K240" s="63"/>
      <c r="L240" s="63"/>
      <c r="M240" s="63"/>
      <c r="N240" s="63"/>
      <c r="O240" s="63"/>
      <c r="P240" s="63"/>
      <c r="Q240" s="63"/>
      <c r="R240" s="63"/>
      <c r="S240" s="63"/>
      <c r="T240" s="63"/>
      <c r="U240" s="63"/>
      <c r="V240" s="63"/>
      <c r="W240" s="63"/>
      <c r="X240" s="63"/>
      <c r="Y240" s="63"/>
      <c r="Z240" s="63"/>
      <c r="AA240" s="63"/>
      <c r="AB240" s="63"/>
      <c r="AC240" s="63"/>
      <c r="AD240" s="63"/>
      <c r="AE240" s="63"/>
      <c r="AF240" s="63"/>
      <c r="AG240" s="63"/>
      <c r="AH240" s="63"/>
    </row>
    <row r="241" spans="1:34" ht="12.75" customHeight="1" x14ac:dyDescent="0.2">
      <c r="A241" s="63"/>
      <c r="B241" s="63"/>
      <c r="C241" s="63"/>
      <c r="D241" s="63"/>
      <c r="E241" s="63"/>
      <c r="F241" s="63"/>
      <c r="G241" s="63"/>
      <c r="H241" s="63"/>
      <c r="I241" s="63"/>
      <c r="J241" s="63"/>
      <c r="K241" s="63"/>
      <c r="L241" s="63"/>
      <c r="M241" s="63"/>
      <c r="N241" s="63"/>
      <c r="O241" s="63"/>
      <c r="P241" s="63"/>
      <c r="Q241" s="63"/>
      <c r="R241" s="63"/>
      <c r="S241" s="63"/>
      <c r="T241" s="63"/>
      <c r="U241" s="63"/>
      <c r="V241" s="63"/>
      <c r="W241" s="63"/>
      <c r="X241" s="63"/>
      <c r="Y241" s="63"/>
      <c r="Z241" s="63"/>
      <c r="AA241" s="63"/>
      <c r="AB241" s="63"/>
      <c r="AC241" s="63"/>
      <c r="AD241" s="63"/>
      <c r="AE241" s="63"/>
      <c r="AF241" s="63"/>
      <c r="AG241" s="63"/>
      <c r="AH241" s="63"/>
    </row>
    <row r="242" spans="1:34" ht="12.75" customHeight="1" x14ac:dyDescent="0.2">
      <c r="A242" s="63"/>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row>
    <row r="243" spans="1:34" ht="12.75" customHeight="1" x14ac:dyDescent="0.2">
      <c r="A243" s="63"/>
      <c r="B243" s="63"/>
      <c r="C243" s="63"/>
      <c r="D243" s="63"/>
      <c r="E243" s="63"/>
      <c r="F243" s="63"/>
      <c r="G243" s="63"/>
      <c r="H243" s="63"/>
      <c r="I243" s="63"/>
      <c r="J243" s="63"/>
      <c r="K243" s="63"/>
      <c r="L243" s="63"/>
      <c r="M243" s="63"/>
      <c r="N243" s="63"/>
      <c r="O243" s="63"/>
      <c r="P243" s="63"/>
      <c r="Q243" s="63"/>
      <c r="R243" s="63"/>
      <c r="S243" s="63"/>
      <c r="T243" s="63"/>
      <c r="U243" s="63"/>
      <c r="V243" s="63"/>
      <c r="W243" s="63"/>
      <c r="X243" s="63"/>
      <c r="Y243" s="63"/>
      <c r="Z243" s="63"/>
      <c r="AA243" s="63"/>
      <c r="AB243" s="63"/>
      <c r="AC243" s="63"/>
      <c r="AD243" s="63"/>
      <c r="AE243" s="63"/>
      <c r="AF243" s="63"/>
      <c r="AG243" s="63"/>
      <c r="AH243" s="63"/>
    </row>
    <row r="244" spans="1:34" ht="12.75" customHeight="1" x14ac:dyDescent="0.2">
      <c r="A244" s="63"/>
      <c r="B244" s="63"/>
      <c r="C244" s="63"/>
      <c r="D244" s="63"/>
      <c r="E244" s="63"/>
      <c r="F244" s="63"/>
      <c r="G244" s="63"/>
      <c r="H244" s="63"/>
      <c r="I244" s="63"/>
      <c r="J244" s="63"/>
      <c r="K244" s="63"/>
      <c r="L244" s="63"/>
      <c r="M244" s="63"/>
      <c r="N244" s="63"/>
      <c r="O244" s="63"/>
      <c r="P244" s="63"/>
      <c r="Q244" s="63"/>
      <c r="R244" s="63"/>
      <c r="S244" s="63"/>
      <c r="T244" s="63"/>
      <c r="U244" s="63"/>
      <c r="V244" s="63"/>
      <c r="W244" s="63"/>
      <c r="X244" s="63"/>
      <c r="Y244" s="63"/>
      <c r="Z244" s="63"/>
      <c r="AA244" s="63"/>
      <c r="AB244" s="63"/>
      <c r="AC244" s="63"/>
      <c r="AD244" s="63"/>
      <c r="AE244" s="63"/>
      <c r="AF244" s="63"/>
      <c r="AG244" s="63"/>
      <c r="AH244" s="63"/>
    </row>
    <row r="245" spans="1:34" ht="12.75" customHeight="1" x14ac:dyDescent="0.2">
      <c r="A245" s="63"/>
      <c r="B245" s="63"/>
      <c r="C245" s="63"/>
      <c r="D245" s="63"/>
      <c r="E245" s="63"/>
      <c r="F245" s="63"/>
      <c r="G245" s="63"/>
      <c r="H245" s="63"/>
      <c r="I245" s="63"/>
      <c r="J245" s="63"/>
      <c r="K245" s="63"/>
      <c r="L245" s="63"/>
      <c r="M245" s="63"/>
      <c r="N245" s="63"/>
      <c r="O245" s="63"/>
      <c r="P245" s="63"/>
      <c r="Q245" s="63"/>
      <c r="R245" s="63"/>
      <c r="S245" s="63"/>
      <c r="T245" s="63"/>
      <c r="U245" s="63"/>
      <c r="V245" s="63"/>
      <c r="W245" s="63"/>
      <c r="X245" s="63"/>
      <c r="Y245" s="63"/>
      <c r="Z245" s="63"/>
      <c r="AA245" s="63"/>
      <c r="AB245" s="63"/>
      <c r="AC245" s="63"/>
      <c r="AD245" s="63"/>
      <c r="AE245" s="63"/>
      <c r="AF245" s="63"/>
      <c r="AG245" s="63"/>
      <c r="AH245" s="63"/>
    </row>
    <row r="246" spans="1:34" ht="12.75" customHeight="1" x14ac:dyDescent="0.2">
      <c r="A246" s="63"/>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row>
    <row r="247" spans="1:34" ht="12.75" customHeight="1" x14ac:dyDescent="0.2">
      <c r="A247" s="63"/>
      <c r="B247" s="63"/>
      <c r="C247" s="63"/>
      <c r="D247" s="63"/>
      <c r="E247" s="63"/>
      <c r="F247" s="63"/>
      <c r="G247" s="63"/>
      <c r="H247" s="63"/>
      <c r="I247" s="63"/>
      <c r="J247" s="63"/>
      <c r="K247" s="63"/>
      <c r="L247" s="63"/>
      <c r="M247" s="63"/>
      <c r="N247" s="63"/>
      <c r="O247" s="63"/>
      <c r="P247" s="63"/>
      <c r="Q247" s="63"/>
      <c r="R247" s="63"/>
      <c r="S247" s="63"/>
      <c r="T247" s="63"/>
      <c r="U247" s="63"/>
      <c r="V247" s="63"/>
      <c r="W247" s="63"/>
      <c r="X247" s="63"/>
      <c r="Y247" s="63"/>
      <c r="Z247" s="63"/>
      <c r="AA247" s="63"/>
      <c r="AB247" s="63"/>
      <c r="AC247" s="63"/>
      <c r="AD247" s="63"/>
      <c r="AE247" s="63"/>
      <c r="AF247" s="63"/>
      <c r="AG247" s="63"/>
      <c r="AH247" s="63"/>
    </row>
    <row r="248" spans="1:34" ht="12.75" customHeight="1" x14ac:dyDescent="0.2">
      <c r="A248" s="63"/>
      <c r="B248" s="63"/>
      <c r="C248" s="63"/>
      <c r="D248" s="63"/>
      <c r="E248" s="63"/>
      <c r="F248" s="63"/>
      <c r="G248" s="63"/>
      <c r="H248" s="63"/>
      <c r="I248" s="63"/>
      <c r="J248" s="63"/>
      <c r="K248" s="63"/>
      <c r="L248" s="63"/>
      <c r="M248" s="63"/>
      <c r="N248" s="63"/>
      <c r="O248" s="63"/>
      <c r="P248" s="63"/>
      <c r="Q248" s="63"/>
      <c r="R248" s="63"/>
      <c r="S248" s="63"/>
      <c r="T248" s="63"/>
      <c r="U248" s="63"/>
      <c r="V248" s="63"/>
      <c r="W248" s="63"/>
      <c r="X248" s="63"/>
      <c r="Y248" s="63"/>
      <c r="Z248" s="63"/>
      <c r="AA248" s="63"/>
      <c r="AB248" s="63"/>
      <c r="AC248" s="63"/>
      <c r="AD248" s="63"/>
      <c r="AE248" s="63"/>
      <c r="AF248" s="63"/>
      <c r="AG248" s="63"/>
      <c r="AH248" s="63"/>
    </row>
    <row r="249" spans="1:34" ht="12.75" customHeight="1" x14ac:dyDescent="0.2">
      <c r="A249" s="63"/>
      <c r="B249" s="63"/>
      <c r="C249" s="63"/>
      <c r="D249" s="63"/>
      <c r="E249" s="63"/>
      <c r="F249" s="63"/>
      <c r="G249" s="63"/>
      <c r="H249" s="63"/>
      <c r="I249" s="63"/>
      <c r="J249" s="63"/>
      <c r="K249" s="63"/>
      <c r="L249" s="63"/>
      <c r="M249" s="63"/>
      <c r="N249" s="63"/>
      <c r="O249" s="63"/>
      <c r="P249" s="63"/>
      <c r="Q249" s="63"/>
      <c r="R249" s="63"/>
      <c r="S249" s="63"/>
      <c r="T249" s="63"/>
      <c r="U249" s="63"/>
      <c r="V249" s="63"/>
      <c r="W249" s="63"/>
      <c r="X249" s="63"/>
      <c r="Y249" s="63"/>
      <c r="Z249" s="63"/>
      <c r="AA249" s="63"/>
      <c r="AB249" s="63"/>
      <c r="AC249" s="63"/>
      <c r="AD249" s="63"/>
      <c r="AE249" s="63"/>
      <c r="AF249" s="63"/>
      <c r="AG249" s="63"/>
      <c r="AH249" s="63"/>
    </row>
    <row r="250" spans="1:34" ht="12.75" customHeight="1" x14ac:dyDescent="0.2">
      <c r="A250" s="63"/>
      <c r="B250" s="63"/>
      <c r="C250" s="63"/>
      <c r="D250" s="63"/>
      <c r="E250" s="63"/>
      <c r="F250" s="63"/>
      <c r="G250" s="63"/>
      <c r="H250" s="63"/>
      <c r="I250" s="63"/>
      <c r="J250" s="63"/>
      <c r="K250" s="63"/>
      <c r="L250" s="63"/>
      <c r="M250" s="63"/>
      <c r="N250" s="63"/>
      <c r="O250" s="63"/>
      <c r="P250" s="63"/>
      <c r="Q250" s="63"/>
      <c r="R250" s="63"/>
      <c r="S250" s="63"/>
      <c r="T250" s="63"/>
      <c r="U250" s="63"/>
      <c r="V250" s="63"/>
      <c r="W250" s="63"/>
      <c r="X250" s="63"/>
      <c r="Y250" s="63"/>
      <c r="Z250" s="63"/>
      <c r="AA250" s="63"/>
      <c r="AB250" s="63"/>
      <c r="AC250" s="63"/>
      <c r="AD250" s="63"/>
      <c r="AE250" s="63"/>
      <c r="AF250" s="63"/>
      <c r="AG250" s="63"/>
      <c r="AH250" s="63"/>
    </row>
    <row r="251" spans="1:34" ht="12.75" customHeight="1" x14ac:dyDescent="0.2">
      <c r="A251" s="63"/>
      <c r="B251" s="63"/>
      <c r="C251" s="63"/>
      <c r="D251" s="63"/>
      <c r="E251" s="63"/>
      <c r="F251" s="63"/>
      <c r="G251" s="63"/>
      <c r="H251" s="63"/>
      <c r="I251" s="63"/>
      <c r="J251" s="63"/>
      <c r="K251" s="63"/>
      <c r="L251" s="63"/>
      <c r="M251" s="63"/>
      <c r="N251" s="63"/>
      <c r="O251" s="63"/>
      <c r="P251" s="63"/>
      <c r="Q251" s="63"/>
      <c r="R251" s="63"/>
      <c r="S251" s="63"/>
      <c r="T251" s="63"/>
      <c r="U251" s="63"/>
      <c r="V251" s="63"/>
      <c r="W251" s="63"/>
      <c r="X251" s="63"/>
      <c r="Y251" s="63"/>
      <c r="Z251" s="63"/>
      <c r="AA251" s="63"/>
      <c r="AB251" s="63"/>
      <c r="AC251" s="63"/>
      <c r="AD251" s="63"/>
      <c r="AE251" s="63"/>
      <c r="AF251" s="63"/>
      <c r="AG251" s="63"/>
      <c r="AH251" s="63"/>
    </row>
    <row r="252" spans="1:34" ht="12.75" customHeight="1" x14ac:dyDescent="0.2">
      <c r="A252" s="63"/>
      <c r="B252" s="63"/>
      <c r="C252" s="63"/>
      <c r="D252" s="63"/>
      <c r="E252" s="63"/>
      <c r="F252" s="63"/>
      <c r="G252" s="63"/>
      <c r="H252" s="63"/>
      <c r="I252" s="63"/>
      <c r="J252" s="63"/>
      <c r="K252" s="63"/>
      <c r="L252" s="63"/>
      <c r="M252" s="63"/>
      <c r="N252" s="63"/>
      <c r="O252" s="63"/>
      <c r="P252" s="63"/>
      <c r="Q252" s="63"/>
      <c r="R252" s="63"/>
      <c r="S252" s="63"/>
      <c r="T252" s="63"/>
      <c r="U252" s="63"/>
      <c r="V252" s="63"/>
      <c r="W252" s="63"/>
      <c r="X252" s="63"/>
      <c r="Y252" s="63"/>
      <c r="Z252" s="63"/>
      <c r="AA252" s="63"/>
      <c r="AB252" s="63"/>
      <c r="AC252" s="63"/>
      <c r="AD252" s="63"/>
      <c r="AE252" s="63"/>
      <c r="AF252" s="63"/>
      <c r="AG252" s="63"/>
      <c r="AH252" s="63"/>
    </row>
    <row r="253" spans="1:34" ht="12.75" customHeight="1" x14ac:dyDescent="0.2">
      <c r="A253" s="63"/>
      <c r="B253" s="63"/>
      <c r="C253" s="63"/>
      <c r="D253" s="63"/>
      <c r="E253" s="63"/>
      <c r="F253" s="63"/>
      <c r="G253" s="63"/>
      <c r="H253" s="63"/>
      <c r="I253" s="63"/>
      <c r="J253" s="63"/>
      <c r="K253" s="63"/>
      <c r="L253" s="63"/>
      <c r="M253" s="63"/>
      <c r="N253" s="63"/>
      <c r="O253" s="63"/>
      <c r="P253" s="63"/>
      <c r="Q253" s="63"/>
      <c r="R253" s="63"/>
      <c r="S253" s="63"/>
      <c r="T253" s="63"/>
      <c r="U253" s="63"/>
      <c r="V253" s="63"/>
      <c r="W253" s="63"/>
      <c r="X253" s="63"/>
      <c r="Y253" s="63"/>
      <c r="Z253" s="63"/>
      <c r="AA253" s="63"/>
      <c r="AB253" s="63"/>
      <c r="AC253" s="63"/>
      <c r="AD253" s="63"/>
      <c r="AE253" s="63"/>
      <c r="AF253" s="63"/>
      <c r="AG253" s="63"/>
      <c r="AH253" s="63"/>
    </row>
    <row r="254" spans="1:34" ht="12.75" customHeight="1" x14ac:dyDescent="0.2">
      <c r="A254" s="63"/>
      <c r="B254" s="63"/>
      <c r="C254" s="63"/>
      <c r="D254" s="63"/>
      <c r="E254" s="63"/>
      <c r="F254" s="63"/>
      <c r="G254" s="63"/>
      <c r="H254" s="63"/>
      <c r="I254" s="63"/>
      <c r="J254" s="63"/>
      <c r="K254" s="63"/>
      <c r="L254" s="63"/>
      <c r="M254" s="63"/>
      <c r="N254" s="63"/>
      <c r="O254" s="63"/>
      <c r="P254" s="63"/>
      <c r="Q254" s="63"/>
      <c r="R254" s="63"/>
      <c r="S254" s="63"/>
      <c r="T254" s="63"/>
      <c r="U254" s="63"/>
      <c r="V254" s="63"/>
      <c r="W254" s="63"/>
      <c r="X254" s="63"/>
      <c r="Y254" s="63"/>
      <c r="Z254" s="63"/>
      <c r="AA254" s="63"/>
      <c r="AB254" s="63"/>
      <c r="AC254" s="63"/>
      <c r="AD254" s="63"/>
      <c r="AE254" s="63"/>
      <c r="AF254" s="63"/>
      <c r="AG254" s="63"/>
      <c r="AH254" s="63"/>
    </row>
    <row r="255" spans="1:34" ht="12.75" customHeight="1" x14ac:dyDescent="0.2">
      <c r="A255" s="63"/>
      <c r="B255" s="63"/>
      <c r="C255" s="63"/>
      <c r="D255" s="63"/>
      <c r="E255" s="63"/>
      <c r="F255" s="63"/>
      <c r="G255" s="63"/>
      <c r="H255" s="63"/>
      <c r="I255" s="63"/>
      <c r="J255" s="63"/>
      <c r="K255" s="63"/>
      <c r="L255" s="63"/>
      <c r="M255" s="63"/>
      <c r="N255" s="63"/>
      <c r="O255" s="63"/>
      <c r="P255" s="63"/>
      <c r="Q255" s="63"/>
      <c r="R255" s="63"/>
      <c r="S255" s="63"/>
      <c r="T255" s="63"/>
      <c r="U255" s="63"/>
      <c r="V255" s="63"/>
      <c r="W255" s="63"/>
      <c r="X255" s="63"/>
      <c r="Y255" s="63"/>
      <c r="Z255" s="63"/>
      <c r="AA255" s="63"/>
      <c r="AB255" s="63"/>
      <c r="AC255" s="63"/>
      <c r="AD255" s="63"/>
      <c r="AE255" s="63"/>
      <c r="AF255" s="63"/>
      <c r="AG255" s="63"/>
      <c r="AH255" s="63"/>
    </row>
    <row r="256" spans="1:34" ht="12.75" customHeight="1" x14ac:dyDescent="0.2">
      <c r="A256" s="63"/>
      <c r="B256" s="63"/>
      <c r="C256" s="63"/>
      <c r="D256" s="63"/>
      <c r="E256" s="63"/>
      <c r="F256" s="63"/>
      <c r="G256" s="63"/>
      <c r="H256" s="63"/>
      <c r="I256" s="63"/>
      <c r="J256" s="63"/>
      <c r="K256" s="63"/>
      <c r="L256" s="63"/>
      <c r="M256" s="63"/>
      <c r="N256" s="63"/>
      <c r="O256" s="63"/>
      <c r="P256" s="63"/>
      <c r="Q256" s="63"/>
      <c r="R256" s="63"/>
      <c r="S256" s="63"/>
      <c r="T256" s="63"/>
      <c r="U256" s="63"/>
      <c r="V256" s="63"/>
      <c r="W256" s="63"/>
      <c r="X256" s="63"/>
      <c r="Y256" s="63"/>
      <c r="Z256" s="63"/>
      <c r="AA256" s="63"/>
      <c r="AB256" s="63"/>
      <c r="AC256" s="63"/>
      <c r="AD256" s="63"/>
      <c r="AE256" s="63"/>
      <c r="AF256" s="63"/>
      <c r="AG256" s="63"/>
      <c r="AH256" s="63"/>
    </row>
    <row r="257" spans="1:34" ht="12.75" customHeight="1" x14ac:dyDescent="0.2">
      <c r="A257" s="63"/>
      <c r="B257" s="63"/>
      <c r="C257" s="63"/>
      <c r="D257" s="63"/>
      <c r="E257" s="63"/>
      <c r="F257" s="63"/>
      <c r="G257" s="63"/>
      <c r="H257" s="63"/>
      <c r="I257" s="63"/>
      <c r="J257" s="63"/>
      <c r="K257" s="63"/>
      <c r="L257" s="63"/>
      <c r="M257" s="63"/>
      <c r="N257" s="63"/>
      <c r="O257" s="63"/>
      <c r="P257" s="63"/>
      <c r="Q257" s="63"/>
      <c r="R257" s="63"/>
      <c r="S257" s="63"/>
      <c r="T257" s="63"/>
      <c r="U257" s="63"/>
      <c r="V257" s="63"/>
      <c r="W257" s="63"/>
      <c r="X257" s="63"/>
      <c r="Y257" s="63"/>
      <c r="Z257" s="63"/>
      <c r="AA257" s="63"/>
      <c r="AB257" s="63"/>
      <c r="AC257" s="63"/>
      <c r="AD257" s="63"/>
      <c r="AE257" s="63"/>
      <c r="AF257" s="63"/>
      <c r="AG257" s="63"/>
      <c r="AH257" s="63"/>
    </row>
    <row r="258" spans="1:34" ht="12.75" customHeight="1" x14ac:dyDescent="0.2">
      <c r="A258" s="63"/>
      <c r="B258" s="63"/>
      <c r="C258" s="63"/>
      <c r="D258" s="63"/>
      <c r="E258" s="63"/>
      <c r="F258" s="63"/>
      <c r="G258" s="63"/>
      <c r="H258" s="63"/>
      <c r="I258" s="63"/>
      <c r="J258" s="63"/>
      <c r="K258" s="63"/>
      <c r="L258" s="63"/>
      <c r="M258" s="63"/>
      <c r="N258" s="63"/>
      <c r="O258" s="63"/>
      <c r="P258" s="63"/>
      <c r="Q258" s="63"/>
      <c r="R258" s="63"/>
      <c r="S258" s="63"/>
      <c r="T258" s="63"/>
      <c r="U258" s="63"/>
      <c r="V258" s="63"/>
      <c r="W258" s="63"/>
      <c r="X258" s="63"/>
      <c r="Y258" s="63"/>
      <c r="Z258" s="63"/>
      <c r="AA258" s="63"/>
      <c r="AB258" s="63"/>
      <c r="AC258" s="63"/>
      <c r="AD258" s="63"/>
      <c r="AE258" s="63"/>
      <c r="AF258" s="63"/>
      <c r="AG258" s="63"/>
      <c r="AH258" s="63"/>
    </row>
    <row r="259" spans="1:34" ht="12.75" customHeight="1" x14ac:dyDescent="0.2">
      <c r="A259" s="63"/>
      <c r="B259" s="63"/>
      <c r="C259" s="63"/>
      <c r="D259" s="63"/>
      <c r="E259" s="63"/>
      <c r="F259" s="63"/>
      <c r="G259" s="63"/>
      <c r="H259" s="63"/>
      <c r="I259" s="63"/>
      <c r="J259" s="63"/>
      <c r="K259" s="63"/>
      <c r="L259" s="63"/>
      <c r="M259" s="63"/>
      <c r="N259" s="63"/>
      <c r="O259" s="63"/>
      <c r="P259" s="63"/>
      <c r="Q259" s="63"/>
      <c r="R259" s="63"/>
      <c r="S259" s="63"/>
      <c r="T259" s="63"/>
      <c r="U259" s="63"/>
      <c r="V259" s="63"/>
      <c r="W259" s="63"/>
      <c r="X259" s="63"/>
      <c r="Y259" s="63"/>
      <c r="Z259" s="63"/>
      <c r="AA259" s="63"/>
      <c r="AB259" s="63"/>
      <c r="AC259" s="63"/>
      <c r="AD259" s="63"/>
      <c r="AE259" s="63"/>
      <c r="AF259" s="63"/>
      <c r="AG259" s="63"/>
      <c r="AH259" s="63"/>
    </row>
    <row r="260" spans="1:34" ht="12.75" customHeight="1" x14ac:dyDescent="0.2">
      <c r="A260" s="63"/>
      <c r="B260" s="63"/>
      <c r="C260" s="63"/>
      <c r="D260" s="63"/>
      <c r="E260" s="63"/>
      <c r="F260" s="63"/>
      <c r="G260" s="63"/>
      <c r="H260" s="63"/>
      <c r="I260" s="63"/>
      <c r="J260" s="63"/>
      <c r="K260" s="63"/>
      <c r="L260" s="63"/>
      <c r="M260" s="63"/>
      <c r="N260" s="63"/>
      <c r="O260" s="63"/>
      <c r="P260" s="63"/>
      <c r="Q260" s="63"/>
      <c r="R260" s="63"/>
      <c r="S260" s="63"/>
      <c r="T260" s="63"/>
      <c r="U260" s="63"/>
      <c r="V260" s="63"/>
      <c r="W260" s="63"/>
      <c r="X260" s="63"/>
      <c r="Y260" s="63"/>
      <c r="Z260" s="63"/>
      <c r="AA260" s="63"/>
      <c r="AB260" s="63"/>
      <c r="AC260" s="63"/>
      <c r="AD260" s="63"/>
      <c r="AE260" s="63"/>
      <c r="AF260" s="63"/>
      <c r="AG260" s="63"/>
      <c r="AH260" s="63"/>
    </row>
    <row r="261" spans="1:34" ht="12.75" customHeight="1" x14ac:dyDescent="0.2">
      <c r="A261" s="63"/>
      <c r="B261" s="63"/>
      <c r="C261" s="63"/>
      <c r="D261" s="63"/>
      <c r="E261" s="63"/>
      <c r="F261" s="63"/>
      <c r="G261" s="63"/>
      <c r="H261" s="63"/>
      <c r="I261" s="63"/>
      <c r="J261" s="63"/>
      <c r="K261" s="63"/>
      <c r="L261" s="63"/>
      <c r="M261" s="63"/>
      <c r="N261" s="63"/>
      <c r="O261" s="63"/>
      <c r="P261" s="63"/>
      <c r="Q261" s="63"/>
      <c r="R261" s="63"/>
      <c r="S261" s="63"/>
      <c r="T261" s="63"/>
      <c r="U261" s="63"/>
      <c r="V261" s="63"/>
      <c r="W261" s="63"/>
      <c r="X261" s="63"/>
      <c r="Y261" s="63"/>
      <c r="Z261" s="63"/>
      <c r="AA261" s="63"/>
      <c r="AB261" s="63"/>
      <c r="AC261" s="63"/>
      <c r="AD261" s="63"/>
      <c r="AE261" s="63"/>
      <c r="AF261" s="63"/>
      <c r="AG261" s="63"/>
      <c r="AH261" s="63"/>
    </row>
    <row r="262" spans="1:34" ht="12.75" customHeight="1" x14ac:dyDescent="0.2">
      <c r="A262" s="63"/>
      <c r="B262" s="63"/>
      <c r="C262" s="63"/>
      <c r="D262" s="63"/>
      <c r="E262" s="63"/>
      <c r="F262" s="63"/>
      <c r="G262" s="63"/>
      <c r="H262" s="63"/>
      <c r="I262" s="63"/>
      <c r="J262" s="63"/>
      <c r="K262" s="63"/>
      <c r="L262" s="63"/>
      <c r="M262" s="63"/>
      <c r="N262" s="63"/>
      <c r="O262" s="63"/>
      <c r="P262" s="63"/>
      <c r="Q262" s="63"/>
      <c r="R262" s="63"/>
      <c r="S262" s="63"/>
      <c r="T262" s="63"/>
      <c r="U262" s="63"/>
      <c r="V262" s="63"/>
      <c r="W262" s="63"/>
      <c r="X262" s="63"/>
      <c r="Y262" s="63"/>
      <c r="Z262" s="63"/>
      <c r="AA262" s="63"/>
      <c r="AB262" s="63"/>
      <c r="AC262" s="63"/>
      <c r="AD262" s="63"/>
      <c r="AE262" s="63"/>
      <c r="AF262" s="63"/>
      <c r="AG262" s="63"/>
      <c r="AH262" s="63"/>
    </row>
    <row r="263" spans="1:34" ht="12.75" customHeight="1" x14ac:dyDescent="0.2">
      <c r="A263" s="63"/>
      <c r="B263" s="63"/>
      <c r="C263" s="63"/>
      <c r="D263" s="63"/>
      <c r="E263" s="63"/>
      <c r="F263" s="63"/>
      <c r="G263" s="63"/>
      <c r="H263" s="63"/>
      <c r="I263" s="63"/>
      <c r="J263" s="63"/>
      <c r="K263" s="63"/>
      <c r="L263" s="63"/>
      <c r="M263" s="63"/>
      <c r="N263" s="63"/>
      <c r="O263" s="63"/>
      <c r="P263" s="63"/>
      <c r="Q263" s="63"/>
      <c r="R263" s="63"/>
      <c r="S263" s="63"/>
      <c r="T263" s="63"/>
      <c r="U263" s="63"/>
      <c r="V263" s="63"/>
      <c r="W263" s="63"/>
      <c r="X263" s="63"/>
      <c r="Y263" s="63"/>
      <c r="Z263" s="63"/>
      <c r="AA263" s="63"/>
      <c r="AB263" s="63"/>
      <c r="AC263" s="63"/>
      <c r="AD263" s="63"/>
      <c r="AE263" s="63"/>
      <c r="AF263" s="63"/>
      <c r="AG263" s="63"/>
      <c r="AH263" s="63"/>
    </row>
    <row r="264" spans="1:34" ht="12.75" customHeight="1" x14ac:dyDescent="0.2">
      <c r="A264" s="63"/>
      <c r="B264" s="63"/>
      <c r="C264" s="63"/>
      <c r="D264" s="63"/>
      <c r="E264" s="63"/>
      <c r="F264" s="63"/>
      <c r="G264" s="63"/>
      <c r="H264" s="63"/>
      <c r="I264" s="63"/>
      <c r="J264" s="63"/>
      <c r="K264" s="63"/>
      <c r="L264" s="63"/>
      <c r="M264" s="63"/>
      <c r="N264" s="63"/>
      <c r="O264" s="63"/>
      <c r="P264" s="63"/>
      <c r="Q264" s="63"/>
      <c r="R264" s="63"/>
      <c r="S264" s="63"/>
      <c r="T264" s="63"/>
      <c r="U264" s="63"/>
      <c r="V264" s="63"/>
      <c r="W264" s="63"/>
      <c r="X264" s="63"/>
      <c r="Y264" s="63"/>
      <c r="Z264" s="63"/>
      <c r="AA264" s="63"/>
      <c r="AB264" s="63"/>
      <c r="AC264" s="63"/>
      <c r="AD264" s="63"/>
      <c r="AE264" s="63"/>
      <c r="AF264" s="63"/>
      <c r="AG264" s="63"/>
      <c r="AH264" s="63"/>
    </row>
    <row r="265" spans="1:34" ht="12.75" customHeight="1" x14ac:dyDescent="0.2">
      <c r="A265" s="63"/>
      <c r="B265" s="63"/>
      <c r="C265" s="63"/>
      <c r="D265" s="63"/>
      <c r="E265" s="63"/>
      <c r="F265" s="63"/>
      <c r="G265" s="63"/>
      <c r="H265" s="63"/>
      <c r="I265" s="63"/>
      <c r="J265" s="63"/>
      <c r="K265" s="63"/>
      <c r="L265" s="63"/>
      <c r="M265" s="63"/>
      <c r="N265" s="63"/>
      <c r="O265" s="63"/>
      <c r="P265" s="63"/>
      <c r="Q265" s="63"/>
      <c r="R265" s="63"/>
      <c r="S265" s="63"/>
      <c r="T265" s="63"/>
      <c r="U265" s="63"/>
      <c r="V265" s="63"/>
      <c r="W265" s="63"/>
      <c r="X265" s="63"/>
      <c r="Y265" s="63"/>
      <c r="Z265" s="63"/>
      <c r="AA265" s="63"/>
      <c r="AB265" s="63"/>
      <c r="AC265" s="63"/>
      <c r="AD265" s="63"/>
      <c r="AE265" s="63"/>
      <c r="AF265" s="63"/>
      <c r="AG265" s="63"/>
      <c r="AH265" s="63"/>
    </row>
    <row r="266" spans="1:34" ht="12.75" customHeight="1" x14ac:dyDescent="0.2">
      <c r="A266" s="63"/>
      <c r="B266" s="63"/>
      <c r="C266" s="63"/>
      <c r="D266" s="63"/>
      <c r="E266" s="63"/>
      <c r="F266" s="63"/>
      <c r="G266" s="63"/>
      <c r="H266" s="63"/>
      <c r="I266" s="63"/>
      <c r="J266" s="63"/>
      <c r="K266" s="63"/>
      <c r="L266" s="63"/>
      <c r="M266" s="63"/>
      <c r="N266" s="63"/>
      <c r="O266" s="63"/>
      <c r="P266" s="63"/>
      <c r="Q266" s="63"/>
      <c r="R266" s="63"/>
      <c r="S266" s="63"/>
      <c r="T266" s="63"/>
      <c r="U266" s="63"/>
      <c r="V266" s="63"/>
      <c r="W266" s="63"/>
      <c r="X266" s="63"/>
      <c r="Y266" s="63"/>
      <c r="Z266" s="63"/>
      <c r="AA266" s="63"/>
      <c r="AB266" s="63"/>
      <c r="AC266" s="63"/>
      <c r="AD266" s="63"/>
      <c r="AE266" s="63"/>
      <c r="AF266" s="63"/>
      <c r="AG266" s="63"/>
      <c r="AH266" s="63"/>
    </row>
    <row r="267" spans="1:34" ht="12.75" customHeight="1" x14ac:dyDescent="0.2">
      <c r="A267" s="63"/>
      <c r="B267" s="63"/>
      <c r="C267" s="63"/>
      <c r="D267" s="63"/>
      <c r="E267" s="63"/>
      <c r="F267" s="63"/>
      <c r="G267" s="63"/>
      <c r="H267" s="63"/>
      <c r="I267" s="63"/>
      <c r="J267" s="63"/>
      <c r="K267" s="63"/>
      <c r="L267" s="63"/>
      <c r="M267" s="63"/>
      <c r="N267" s="63"/>
      <c r="O267" s="63"/>
      <c r="P267" s="63"/>
      <c r="Q267" s="63"/>
      <c r="R267" s="63"/>
      <c r="S267" s="63"/>
      <c r="T267" s="63"/>
      <c r="U267" s="63"/>
      <c r="V267" s="63"/>
      <c r="W267" s="63"/>
      <c r="X267" s="63"/>
      <c r="Y267" s="63"/>
      <c r="Z267" s="63"/>
      <c r="AA267" s="63"/>
      <c r="AB267" s="63"/>
      <c r="AC267" s="63"/>
      <c r="AD267" s="63"/>
      <c r="AE267" s="63"/>
      <c r="AF267" s="63"/>
      <c r="AG267" s="63"/>
      <c r="AH267" s="63"/>
    </row>
    <row r="268" spans="1:34" ht="12.75" customHeight="1" x14ac:dyDescent="0.2">
      <c r="A268" s="63"/>
      <c r="B268" s="63"/>
      <c r="C268" s="63"/>
      <c r="D268" s="63"/>
      <c r="E268" s="63"/>
      <c r="F268" s="63"/>
      <c r="G268" s="63"/>
      <c r="H268" s="63"/>
      <c r="I268" s="63"/>
      <c r="J268" s="63"/>
      <c r="K268" s="63"/>
      <c r="L268" s="63"/>
      <c r="M268" s="63"/>
      <c r="N268" s="63"/>
      <c r="O268" s="63"/>
      <c r="P268" s="63"/>
      <c r="Q268" s="63"/>
      <c r="R268" s="63"/>
      <c r="S268" s="63"/>
      <c r="T268" s="63"/>
      <c r="U268" s="63"/>
      <c r="V268" s="63"/>
      <c r="W268" s="63"/>
      <c r="X268" s="63"/>
      <c r="Y268" s="63"/>
      <c r="Z268" s="63"/>
      <c r="AA268" s="63"/>
      <c r="AB268" s="63"/>
      <c r="AC268" s="63"/>
      <c r="AD268" s="63"/>
      <c r="AE268" s="63"/>
      <c r="AF268" s="63"/>
      <c r="AG268" s="63"/>
      <c r="AH268" s="63"/>
    </row>
    <row r="269" spans="1:34" ht="12.75" customHeight="1" x14ac:dyDescent="0.2">
      <c r="A269" s="63"/>
      <c r="B269" s="63"/>
      <c r="C269" s="63"/>
      <c r="D269" s="63"/>
      <c r="E269" s="63"/>
      <c r="F269" s="63"/>
      <c r="G269" s="63"/>
      <c r="H269" s="63"/>
      <c r="I269" s="63"/>
      <c r="J269" s="63"/>
      <c r="K269" s="63"/>
      <c r="L269" s="63"/>
      <c r="M269" s="63"/>
      <c r="N269" s="63"/>
      <c r="O269" s="63"/>
      <c r="P269" s="63"/>
      <c r="Q269" s="63"/>
      <c r="R269" s="63"/>
      <c r="S269" s="63"/>
      <c r="T269" s="63"/>
      <c r="U269" s="63"/>
      <c r="V269" s="63"/>
      <c r="W269" s="63"/>
      <c r="X269" s="63"/>
      <c r="Y269" s="63"/>
      <c r="Z269" s="63"/>
      <c r="AA269" s="63"/>
      <c r="AB269" s="63"/>
      <c r="AC269" s="63"/>
      <c r="AD269" s="63"/>
      <c r="AE269" s="63"/>
      <c r="AF269" s="63"/>
      <c r="AG269" s="63"/>
      <c r="AH269" s="63"/>
    </row>
    <row r="270" spans="1:34" ht="12.75" customHeight="1" x14ac:dyDescent="0.2">
      <c r="A270" s="63"/>
      <c r="B270" s="63"/>
      <c r="C270" s="63"/>
      <c r="D270" s="63"/>
      <c r="E270" s="63"/>
      <c r="F270" s="63"/>
      <c r="G270" s="63"/>
      <c r="H270" s="63"/>
      <c r="I270" s="63"/>
      <c r="J270" s="63"/>
      <c r="K270" s="63"/>
      <c r="L270" s="63"/>
      <c r="M270" s="63"/>
      <c r="N270" s="63"/>
      <c r="O270" s="63"/>
      <c r="P270" s="63"/>
      <c r="Q270" s="63"/>
      <c r="R270" s="63"/>
      <c r="S270" s="63"/>
      <c r="T270" s="63"/>
      <c r="U270" s="63"/>
      <c r="V270" s="63"/>
      <c r="W270" s="63"/>
      <c r="X270" s="63"/>
      <c r="Y270" s="63"/>
      <c r="Z270" s="63"/>
      <c r="AA270" s="63"/>
      <c r="AB270" s="63"/>
      <c r="AC270" s="63"/>
      <c r="AD270" s="63"/>
      <c r="AE270" s="63"/>
      <c r="AF270" s="63"/>
      <c r="AG270" s="63"/>
      <c r="AH270" s="63"/>
    </row>
    <row r="271" spans="1:34" ht="12.75" customHeight="1" x14ac:dyDescent="0.2">
      <c r="A271" s="63"/>
      <c r="B271" s="63"/>
      <c r="C271" s="63"/>
      <c r="D271" s="63"/>
      <c r="E271" s="63"/>
      <c r="F271" s="63"/>
      <c r="G271" s="63"/>
      <c r="H271" s="63"/>
      <c r="I271" s="63"/>
      <c r="J271" s="63"/>
      <c r="K271" s="63"/>
      <c r="L271" s="63"/>
      <c r="M271" s="63"/>
      <c r="N271" s="63"/>
      <c r="O271" s="63"/>
      <c r="P271" s="63"/>
      <c r="Q271" s="63"/>
      <c r="R271" s="63"/>
      <c r="S271" s="63"/>
      <c r="T271" s="63"/>
      <c r="U271" s="63"/>
      <c r="V271" s="63"/>
      <c r="W271" s="63"/>
      <c r="X271" s="63"/>
      <c r="Y271" s="63"/>
      <c r="Z271" s="63"/>
      <c r="AA271" s="63"/>
      <c r="AB271" s="63"/>
      <c r="AC271" s="63"/>
      <c r="AD271" s="63"/>
      <c r="AE271" s="63"/>
      <c r="AF271" s="63"/>
      <c r="AG271" s="63"/>
      <c r="AH271" s="63"/>
    </row>
    <row r="272" spans="1:34" ht="12.75" customHeight="1" x14ac:dyDescent="0.2">
      <c r="A272" s="63"/>
      <c r="B272" s="63"/>
      <c r="C272" s="63"/>
      <c r="D272" s="63"/>
      <c r="E272" s="63"/>
      <c r="F272" s="63"/>
      <c r="G272" s="63"/>
      <c r="H272" s="63"/>
      <c r="I272" s="63"/>
      <c r="J272" s="63"/>
      <c r="K272" s="63"/>
      <c r="L272" s="63"/>
      <c r="M272" s="63"/>
      <c r="N272" s="63"/>
      <c r="O272" s="63"/>
      <c r="P272" s="63"/>
      <c r="Q272" s="63"/>
      <c r="R272" s="63"/>
      <c r="S272" s="63"/>
      <c r="T272" s="63"/>
      <c r="U272" s="63"/>
      <c r="V272" s="63"/>
      <c r="W272" s="63"/>
      <c r="X272" s="63"/>
      <c r="Y272" s="63"/>
      <c r="Z272" s="63"/>
      <c r="AA272" s="63"/>
      <c r="AB272" s="63"/>
      <c r="AC272" s="63"/>
      <c r="AD272" s="63"/>
      <c r="AE272" s="63"/>
      <c r="AF272" s="63"/>
      <c r="AG272" s="63"/>
      <c r="AH272" s="63"/>
    </row>
    <row r="273" spans="1:34" ht="12.75" customHeight="1" x14ac:dyDescent="0.2">
      <c r="A273" s="63"/>
      <c r="B273" s="63"/>
      <c r="C273" s="63"/>
      <c r="D273" s="63"/>
      <c r="E273" s="63"/>
      <c r="F273" s="63"/>
      <c r="G273" s="63"/>
      <c r="H273" s="63"/>
      <c r="I273" s="63"/>
      <c r="J273" s="63"/>
      <c r="K273" s="63"/>
      <c r="L273" s="63"/>
      <c r="M273" s="63"/>
      <c r="N273" s="63"/>
      <c r="O273" s="63"/>
      <c r="P273" s="63"/>
      <c r="Q273" s="63"/>
      <c r="R273" s="63"/>
      <c r="S273" s="63"/>
      <c r="T273" s="63"/>
      <c r="U273" s="63"/>
      <c r="V273" s="63"/>
      <c r="W273" s="63"/>
      <c r="X273" s="63"/>
      <c r="Y273" s="63"/>
      <c r="Z273" s="63"/>
      <c r="AA273" s="63"/>
      <c r="AB273" s="63"/>
      <c r="AC273" s="63"/>
      <c r="AD273" s="63"/>
      <c r="AE273" s="63"/>
      <c r="AF273" s="63"/>
      <c r="AG273" s="63"/>
      <c r="AH273" s="63"/>
    </row>
    <row r="274" spans="1:34" ht="12.75" customHeight="1" x14ac:dyDescent="0.2">
      <c r="A274" s="63"/>
      <c r="B274" s="63"/>
      <c r="C274" s="63"/>
      <c r="D274" s="63"/>
      <c r="E274" s="63"/>
      <c r="F274" s="63"/>
      <c r="G274" s="63"/>
      <c r="H274" s="63"/>
      <c r="I274" s="63"/>
      <c r="J274" s="63"/>
      <c r="K274" s="63"/>
      <c r="L274" s="63"/>
      <c r="M274" s="63"/>
      <c r="N274" s="63"/>
      <c r="O274" s="63"/>
      <c r="P274" s="63"/>
      <c r="Q274" s="63"/>
      <c r="R274" s="63"/>
      <c r="S274" s="63"/>
      <c r="T274" s="63"/>
      <c r="U274" s="63"/>
      <c r="V274" s="63"/>
      <c r="W274" s="63"/>
      <c r="X274" s="63"/>
      <c r="Y274" s="63"/>
      <c r="Z274" s="63"/>
      <c r="AA274" s="63"/>
      <c r="AB274" s="63"/>
      <c r="AC274" s="63"/>
      <c r="AD274" s="63"/>
      <c r="AE274" s="63"/>
      <c r="AF274" s="63"/>
      <c r="AG274" s="63"/>
      <c r="AH274" s="63"/>
    </row>
    <row r="275" spans="1:34" ht="12.75" customHeight="1" x14ac:dyDescent="0.2">
      <c r="A275" s="63"/>
      <c r="B275" s="63"/>
      <c r="C275" s="63"/>
      <c r="D275" s="63"/>
      <c r="E275" s="63"/>
      <c r="F275" s="63"/>
      <c r="G275" s="63"/>
      <c r="H275" s="63"/>
      <c r="I275" s="63"/>
      <c r="J275" s="63"/>
      <c r="K275" s="63"/>
      <c r="L275" s="63"/>
      <c r="M275" s="63"/>
      <c r="N275" s="63"/>
      <c r="O275" s="63"/>
      <c r="P275" s="63"/>
      <c r="Q275" s="63"/>
      <c r="R275" s="63"/>
      <c r="S275" s="63"/>
      <c r="T275" s="63"/>
      <c r="U275" s="63"/>
      <c r="V275" s="63"/>
      <c r="W275" s="63"/>
      <c r="X275" s="63"/>
      <c r="Y275" s="63"/>
      <c r="Z275" s="63"/>
      <c r="AA275" s="63"/>
      <c r="AB275" s="63"/>
      <c r="AC275" s="63"/>
      <c r="AD275" s="63"/>
      <c r="AE275" s="63"/>
      <c r="AF275" s="63"/>
      <c r="AG275" s="63"/>
      <c r="AH275" s="63"/>
    </row>
    <row r="276" spans="1:34" ht="12.75" customHeight="1" x14ac:dyDescent="0.2">
      <c r="A276" s="63"/>
      <c r="B276" s="63"/>
      <c r="C276" s="63"/>
      <c r="D276" s="63"/>
      <c r="E276" s="63"/>
      <c r="F276" s="63"/>
      <c r="G276" s="63"/>
      <c r="H276" s="63"/>
      <c r="I276" s="63"/>
      <c r="J276" s="63"/>
      <c r="K276" s="63"/>
      <c r="L276" s="63"/>
      <c r="M276" s="63"/>
      <c r="N276" s="63"/>
      <c r="O276" s="63"/>
      <c r="P276" s="63"/>
      <c r="Q276" s="63"/>
      <c r="R276" s="63"/>
      <c r="S276" s="63"/>
      <c r="T276" s="63"/>
      <c r="U276" s="63"/>
      <c r="V276" s="63"/>
      <c r="W276" s="63"/>
      <c r="X276" s="63"/>
      <c r="Y276" s="63"/>
      <c r="Z276" s="63"/>
      <c r="AA276" s="63"/>
      <c r="AB276" s="63"/>
      <c r="AC276" s="63"/>
      <c r="AD276" s="63"/>
      <c r="AE276" s="63"/>
      <c r="AF276" s="63"/>
      <c r="AG276" s="63"/>
      <c r="AH276" s="63"/>
    </row>
    <row r="277" spans="1:34" ht="12.75" customHeight="1" x14ac:dyDescent="0.2">
      <c r="A277" s="63"/>
      <c r="B277" s="63"/>
      <c r="C277" s="63"/>
      <c r="D277" s="63"/>
      <c r="E277" s="63"/>
      <c r="F277" s="63"/>
      <c r="G277" s="63"/>
      <c r="H277" s="63"/>
      <c r="I277" s="63"/>
      <c r="J277" s="63"/>
      <c r="K277" s="63"/>
      <c r="L277" s="63"/>
      <c r="M277" s="63"/>
      <c r="N277" s="63"/>
      <c r="O277" s="63"/>
      <c r="P277" s="63"/>
      <c r="Q277" s="63"/>
      <c r="R277" s="63"/>
      <c r="S277" s="63"/>
      <c r="T277" s="63"/>
      <c r="U277" s="63"/>
      <c r="V277" s="63"/>
      <c r="W277" s="63"/>
      <c r="X277" s="63"/>
      <c r="Y277" s="63"/>
      <c r="Z277" s="63"/>
      <c r="AA277" s="63"/>
      <c r="AB277" s="63"/>
      <c r="AC277" s="63"/>
      <c r="AD277" s="63"/>
      <c r="AE277" s="63"/>
      <c r="AF277" s="63"/>
      <c r="AG277" s="63"/>
      <c r="AH277" s="63"/>
    </row>
    <row r="278" spans="1:34" ht="12.75" customHeight="1" x14ac:dyDescent="0.2">
      <c r="A278" s="63"/>
      <c r="B278" s="63"/>
      <c r="C278" s="63"/>
      <c r="D278" s="63"/>
      <c r="E278" s="63"/>
      <c r="F278" s="63"/>
      <c r="G278" s="63"/>
      <c r="H278" s="63"/>
      <c r="I278" s="63"/>
      <c r="J278" s="63"/>
      <c r="K278" s="63"/>
      <c r="L278" s="63"/>
      <c r="M278" s="63"/>
      <c r="N278" s="63"/>
      <c r="O278" s="63"/>
      <c r="P278" s="63"/>
      <c r="Q278" s="63"/>
      <c r="R278" s="63"/>
      <c r="S278" s="63"/>
      <c r="T278" s="63"/>
      <c r="U278" s="63"/>
      <c r="V278" s="63"/>
      <c r="W278" s="63"/>
      <c r="X278" s="63"/>
      <c r="Y278" s="63"/>
      <c r="Z278" s="63"/>
      <c r="AA278" s="63"/>
      <c r="AB278" s="63"/>
      <c r="AC278" s="63"/>
      <c r="AD278" s="63"/>
      <c r="AE278" s="63"/>
      <c r="AF278" s="63"/>
      <c r="AG278" s="63"/>
      <c r="AH278" s="63"/>
    </row>
    <row r="279" spans="1:34" ht="12.75" customHeight="1" x14ac:dyDescent="0.2">
      <c r="A279" s="63"/>
      <c r="B279" s="63"/>
      <c r="C279" s="63"/>
      <c r="D279" s="63"/>
      <c r="E279" s="63"/>
      <c r="F279" s="63"/>
      <c r="G279" s="63"/>
      <c r="H279" s="63"/>
      <c r="I279" s="63"/>
      <c r="J279" s="63"/>
      <c r="K279" s="63"/>
      <c r="L279" s="63"/>
      <c r="M279" s="63"/>
      <c r="N279" s="63"/>
      <c r="O279" s="63"/>
      <c r="P279" s="63"/>
      <c r="Q279" s="63"/>
      <c r="R279" s="63"/>
      <c r="S279" s="63"/>
      <c r="T279" s="63"/>
      <c r="U279" s="63"/>
      <c r="V279" s="63"/>
      <c r="W279" s="63"/>
      <c r="X279" s="63"/>
      <c r="Y279" s="63"/>
      <c r="Z279" s="63"/>
      <c r="AA279" s="63"/>
      <c r="AB279" s="63"/>
      <c r="AC279" s="63"/>
      <c r="AD279" s="63"/>
      <c r="AE279" s="63"/>
      <c r="AF279" s="63"/>
      <c r="AG279" s="63"/>
      <c r="AH279" s="63"/>
    </row>
    <row r="280" spans="1:34" ht="12.75" customHeight="1" x14ac:dyDescent="0.2">
      <c r="A280" s="63"/>
      <c r="B280" s="63"/>
      <c r="C280" s="63"/>
      <c r="D280" s="63"/>
      <c r="E280" s="63"/>
      <c r="F280" s="63"/>
      <c r="G280" s="63"/>
      <c r="H280" s="63"/>
      <c r="I280" s="63"/>
      <c r="J280" s="63"/>
      <c r="K280" s="63"/>
      <c r="L280" s="63"/>
      <c r="M280" s="63"/>
      <c r="N280" s="63"/>
      <c r="O280" s="63"/>
      <c r="P280" s="63"/>
      <c r="Q280" s="63"/>
      <c r="R280" s="63"/>
      <c r="S280" s="63"/>
      <c r="T280" s="63"/>
      <c r="U280" s="63"/>
      <c r="V280" s="63"/>
      <c r="W280" s="63"/>
      <c r="X280" s="63"/>
      <c r="Y280" s="63"/>
      <c r="Z280" s="63"/>
      <c r="AA280" s="63"/>
      <c r="AB280" s="63"/>
      <c r="AC280" s="63"/>
      <c r="AD280" s="63"/>
      <c r="AE280" s="63"/>
      <c r="AF280" s="63"/>
      <c r="AG280" s="63"/>
      <c r="AH280" s="63"/>
    </row>
    <row r="281" spans="1:34" ht="12.75" customHeight="1" x14ac:dyDescent="0.2">
      <c r="A281" s="63"/>
      <c r="B281" s="63"/>
      <c r="C281" s="63"/>
      <c r="D281" s="63"/>
      <c r="E281" s="63"/>
      <c r="F281" s="63"/>
      <c r="G281" s="63"/>
      <c r="H281" s="63"/>
      <c r="I281" s="63"/>
      <c r="J281" s="63"/>
      <c r="K281" s="63"/>
      <c r="L281" s="63"/>
      <c r="M281" s="63"/>
      <c r="N281" s="63"/>
      <c r="O281" s="63"/>
      <c r="P281" s="63"/>
      <c r="Q281" s="63"/>
      <c r="R281" s="63"/>
      <c r="S281" s="63"/>
      <c r="T281" s="63"/>
      <c r="U281" s="63"/>
      <c r="V281" s="63"/>
      <c r="W281" s="63"/>
      <c r="X281" s="63"/>
      <c r="Y281" s="63"/>
      <c r="Z281" s="63"/>
      <c r="AA281" s="63"/>
      <c r="AB281" s="63"/>
      <c r="AC281" s="63"/>
      <c r="AD281" s="63"/>
      <c r="AE281" s="63"/>
      <c r="AF281" s="63"/>
      <c r="AG281" s="63"/>
      <c r="AH281" s="63"/>
    </row>
    <row r="282" spans="1:34" ht="12.75" customHeight="1" x14ac:dyDescent="0.2">
      <c r="A282" s="63"/>
      <c r="B282" s="63"/>
      <c r="C282" s="63"/>
      <c r="D282" s="63"/>
      <c r="E282" s="63"/>
      <c r="F282" s="63"/>
      <c r="G282" s="63"/>
      <c r="H282" s="63"/>
      <c r="I282" s="63"/>
      <c r="J282" s="63"/>
      <c r="K282" s="63"/>
      <c r="L282" s="63"/>
      <c r="M282" s="63"/>
      <c r="N282" s="63"/>
      <c r="O282" s="63"/>
      <c r="P282" s="63"/>
      <c r="Q282" s="63"/>
      <c r="R282" s="63"/>
      <c r="S282" s="63"/>
      <c r="T282" s="63"/>
      <c r="U282" s="63"/>
      <c r="V282" s="63"/>
      <c r="W282" s="63"/>
      <c r="X282" s="63"/>
      <c r="Y282" s="63"/>
      <c r="Z282" s="63"/>
      <c r="AA282" s="63"/>
      <c r="AB282" s="63"/>
      <c r="AC282" s="63"/>
      <c r="AD282" s="63"/>
      <c r="AE282" s="63"/>
      <c r="AF282" s="63"/>
      <c r="AG282" s="63"/>
      <c r="AH282" s="63"/>
    </row>
    <row r="283" spans="1:34" ht="12.75" customHeight="1" x14ac:dyDescent="0.2">
      <c r="A283" s="63"/>
      <c r="B283" s="63"/>
      <c r="C283" s="63"/>
      <c r="D283" s="63"/>
      <c r="E283" s="63"/>
      <c r="F283" s="63"/>
      <c r="G283" s="63"/>
      <c r="H283" s="63"/>
      <c r="I283" s="63"/>
      <c r="J283" s="63"/>
      <c r="K283" s="63"/>
      <c r="L283" s="63"/>
      <c r="M283" s="63"/>
      <c r="N283" s="63"/>
      <c r="O283" s="63"/>
      <c r="P283" s="63"/>
      <c r="Q283" s="63"/>
      <c r="R283" s="63"/>
      <c r="S283" s="63"/>
      <c r="T283" s="63"/>
      <c r="U283" s="63"/>
      <c r="V283" s="63"/>
      <c r="W283" s="63"/>
      <c r="X283" s="63"/>
      <c r="Y283" s="63"/>
      <c r="Z283" s="63"/>
      <c r="AA283" s="63"/>
      <c r="AB283" s="63"/>
      <c r="AC283" s="63"/>
      <c r="AD283" s="63"/>
      <c r="AE283" s="63"/>
      <c r="AF283" s="63"/>
      <c r="AG283" s="63"/>
      <c r="AH283" s="63"/>
    </row>
    <row r="284" spans="1:34" ht="12.75" customHeight="1" x14ac:dyDescent="0.2">
      <c r="A284" s="63"/>
      <c r="B284" s="63"/>
      <c r="C284" s="63"/>
      <c r="D284" s="63"/>
      <c r="E284" s="63"/>
      <c r="F284" s="63"/>
      <c r="G284" s="63"/>
      <c r="H284" s="63"/>
      <c r="I284" s="63"/>
      <c r="J284" s="63"/>
      <c r="K284" s="63"/>
      <c r="L284" s="63"/>
      <c r="M284" s="63"/>
      <c r="N284" s="63"/>
      <c r="O284" s="63"/>
      <c r="P284" s="63"/>
      <c r="Q284" s="63"/>
      <c r="R284" s="63"/>
      <c r="S284" s="63"/>
      <c r="T284" s="63"/>
      <c r="U284" s="63"/>
      <c r="V284" s="63"/>
      <c r="W284" s="63"/>
      <c r="X284" s="63"/>
      <c r="Y284" s="63"/>
      <c r="Z284" s="63"/>
      <c r="AA284" s="63"/>
      <c r="AB284" s="63"/>
      <c r="AC284" s="63"/>
      <c r="AD284" s="63"/>
      <c r="AE284" s="63"/>
      <c r="AF284" s="63"/>
      <c r="AG284" s="63"/>
      <c r="AH284" s="63"/>
    </row>
    <row r="285" spans="1:34" ht="12.75" customHeight="1" x14ac:dyDescent="0.2">
      <c r="A285" s="63"/>
      <c r="B285" s="63"/>
      <c r="C285" s="63"/>
      <c r="D285" s="63"/>
      <c r="E285" s="63"/>
      <c r="F285" s="63"/>
      <c r="G285" s="63"/>
      <c r="H285" s="63"/>
      <c r="I285" s="63"/>
      <c r="J285" s="63"/>
      <c r="K285" s="63"/>
      <c r="L285" s="63"/>
      <c r="M285" s="63"/>
      <c r="N285" s="63"/>
      <c r="O285" s="63"/>
      <c r="P285" s="63"/>
      <c r="Q285" s="63"/>
      <c r="R285" s="63"/>
      <c r="S285" s="63"/>
      <c r="T285" s="63"/>
      <c r="U285" s="63"/>
      <c r="V285" s="63"/>
      <c r="W285" s="63"/>
      <c r="X285" s="63"/>
      <c r="Y285" s="63"/>
      <c r="Z285" s="63"/>
      <c r="AA285" s="63"/>
      <c r="AB285" s="63"/>
      <c r="AC285" s="63"/>
      <c r="AD285" s="63"/>
      <c r="AE285" s="63"/>
      <c r="AF285" s="63"/>
      <c r="AG285" s="63"/>
      <c r="AH285" s="63"/>
    </row>
    <row r="286" spans="1:34" ht="12.75" customHeight="1" x14ac:dyDescent="0.2">
      <c r="A286" s="63"/>
      <c r="B286" s="63"/>
      <c r="C286" s="63"/>
      <c r="D286" s="63"/>
      <c r="E286" s="63"/>
      <c r="F286" s="63"/>
      <c r="G286" s="63"/>
      <c r="H286" s="63"/>
      <c r="I286" s="63"/>
      <c r="J286" s="63"/>
      <c r="K286" s="63"/>
      <c r="L286" s="63"/>
      <c r="M286" s="63"/>
      <c r="N286" s="63"/>
      <c r="O286" s="63"/>
      <c r="P286" s="63"/>
      <c r="Q286" s="63"/>
      <c r="R286" s="63"/>
      <c r="S286" s="63"/>
      <c r="T286" s="63"/>
      <c r="U286" s="63"/>
      <c r="V286" s="63"/>
      <c r="W286" s="63"/>
      <c r="X286" s="63"/>
      <c r="Y286" s="63"/>
      <c r="Z286" s="63"/>
      <c r="AA286" s="63"/>
      <c r="AB286" s="63"/>
      <c r="AC286" s="63"/>
      <c r="AD286" s="63"/>
      <c r="AE286" s="63"/>
      <c r="AF286" s="63"/>
      <c r="AG286" s="63"/>
      <c r="AH286" s="63"/>
    </row>
    <row r="287" spans="1:34" ht="12.75" customHeight="1" x14ac:dyDescent="0.2">
      <c r="A287" s="63"/>
      <c r="B287" s="63"/>
      <c r="C287" s="63"/>
      <c r="D287" s="63"/>
      <c r="E287" s="63"/>
      <c r="F287" s="63"/>
      <c r="G287" s="63"/>
      <c r="H287" s="63"/>
      <c r="I287" s="63"/>
      <c r="J287" s="63"/>
      <c r="K287" s="63"/>
      <c r="L287" s="63"/>
      <c r="M287" s="63"/>
      <c r="N287" s="63"/>
      <c r="O287" s="63"/>
      <c r="P287" s="63"/>
      <c r="Q287" s="63"/>
      <c r="R287" s="63"/>
      <c r="S287" s="63"/>
      <c r="T287" s="63"/>
      <c r="U287" s="63"/>
      <c r="V287" s="63"/>
      <c r="W287" s="63"/>
      <c r="X287" s="63"/>
      <c r="Y287" s="63"/>
      <c r="Z287" s="63"/>
      <c r="AA287" s="63"/>
      <c r="AB287" s="63"/>
      <c r="AC287" s="63"/>
      <c r="AD287" s="63"/>
      <c r="AE287" s="63"/>
      <c r="AF287" s="63"/>
      <c r="AG287" s="63"/>
      <c r="AH287" s="63"/>
    </row>
    <row r="288" spans="1:34" ht="12.75" customHeight="1" x14ac:dyDescent="0.2">
      <c r="A288" s="63"/>
      <c r="B288" s="63"/>
      <c r="C288" s="63"/>
      <c r="D288" s="63"/>
      <c r="E288" s="63"/>
      <c r="F288" s="63"/>
      <c r="G288" s="63"/>
      <c r="H288" s="63"/>
      <c r="I288" s="63"/>
      <c r="J288" s="63"/>
      <c r="K288" s="63"/>
      <c r="L288" s="63"/>
      <c r="M288" s="63"/>
      <c r="N288" s="63"/>
      <c r="O288" s="63"/>
      <c r="P288" s="63"/>
      <c r="Q288" s="63"/>
      <c r="R288" s="63"/>
      <c r="S288" s="63"/>
      <c r="T288" s="63"/>
      <c r="U288" s="63"/>
      <c r="V288" s="63"/>
      <c r="W288" s="63"/>
      <c r="X288" s="63"/>
      <c r="Y288" s="63"/>
      <c r="Z288" s="63"/>
      <c r="AA288" s="63"/>
      <c r="AB288" s="63"/>
      <c r="AC288" s="63"/>
      <c r="AD288" s="63"/>
      <c r="AE288" s="63"/>
      <c r="AF288" s="63"/>
      <c r="AG288" s="63"/>
      <c r="AH288" s="63"/>
    </row>
    <row r="289" spans="1:34" ht="12.75" customHeight="1" x14ac:dyDescent="0.2">
      <c r="A289" s="63"/>
      <c r="B289" s="63"/>
      <c r="C289" s="63"/>
      <c r="D289" s="63"/>
      <c r="E289" s="63"/>
      <c r="F289" s="63"/>
      <c r="G289" s="63"/>
      <c r="H289" s="63"/>
      <c r="I289" s="63"/>
      <c r="J289" s="63"/>
      <c r="K289" s="63"/>
      <c r="L289" s="63"/>
      <c r="M289" s="63"/>
      <c r="N289" s="63"/>
      <c r="O289" s="63"/>
      <c r="P289" s="63"/>
      <c r="Q289" s="63"/>
      <c r="R289" s="63"/>
      <c r="S289" s="63"/>
      <c r="T289" s="63"/>
      <c r="U289" s="63"/>
      <c r="V289" s="63"/>
      <c r="W289" s="63"/>
      <c r="X289" s="63"/>
      <c r="Y289" s="63"/>
      <c r="Z289" s="63"/>
      <c r="AA289" s="63"/>
      <c r="AB289" s="63"/>
      <c r="AC289" s="63"/>
      <c r="AD289" s="63"/>
      <c r="AE289" s="63"/>
      <c r="AF289" s="63"/>
      <c r="AG289" s="63"/>
      <c r="AH289" s="63"/>
    </row>
    <row r="290" spans="1:34" ht="12.75" customHeight="1" x14ac:dyDescent="0.2">
      <c r="A290" s="63"/>
      <c r="B290" s="63"/>
      <c r="C290" s="63"/>
      <c r="D290" s="63"/>
      <c r="E290" s="63"/>
      <c r="F290" s="63"/>
      <c r="G290" s="63"/>
      <c r="H290" s="63"/>
      <c r="I290" s="63"/>
      <c r="J290" s="63"/>
      <c r="K290" s="63"/>
      <c r="L290" s="63"/>
      <c r="M290" s="63"/>
      <c r="N290" s="63"/>
      <c r="O290" s="63"/>
      <c r="P290" s="63"/>
      <c r="Q290" s="63"/>
      <c r="R290" s="63"/>
      <c r="S290" s="63"/>
      <c r="T290" s="63"/>
      <c r="U290" s="63"/>
      <c r="V290" s="63"/>
      <c r="W290" s="63"/>
      <c r="X290" s="63"/>
      <c r="Y290" s="63"/>
      <c r="Z290" s="63"/>
      <c r="AA290" s="63"/>
      <c r="AB290" s="63"/>
      <c r="AC290" s="63"/>
      <c r="AD290" s="63"/>
      <c r="AE290" s="63"/>
      <c r="AF290" s="63"/>
      <c r="AG290" s="63"/>
      <c r="AH290" s="63"/>
    </row>
    <row r="291" spans="1:34" ht="12.75" customHeight="1" x14ac:dyDescent="0.2">
      <c r="A291" s="63"/>
      <c r="B291" s="63"/>
      <c r="C291" s="63"/>
      <c r="D291" s="63"/>
      <c r="E291" s="63"/>
      <c r="F291" s="63"/>
      <c r="G291" s="63"/>
      <c r="H291" s="63"/>
      <c r="I291" s="63"/>
      <c r="J291" s="63"/>
      <c r="K291" s="63"/>
      <c r="L291" s="63"/>
      <c r="M291" s="63"/>
      <c r="N291" s="63"/>
      <c r="O291" s="63"/>
      <c r="P291" s="63"/>
      <c r="Q291" s="63"/>
      <c r="R291" s="63"/>
      <c r="S291" s="63"/>
      <c r="T291" s="63"/>
      <c r="U291" s="63"/>
      <c r="V291" s="63"/>
      <c r="W291" s="63"/>
      <c r="X291" s="63"/>
      <c r="Y291" s="63"/>
      <c r="Z291" s="63"/>
      <c r="AA291" s="63"/>
      <c r="AB291" s="63"/>
      <c r="AC291" s="63"/>
      <c r="AD291" s="63"/>
      <c r="AE291" s="63"/>
      <c r="AF291" s="63"/>
      <c r="AG291" s="63"/>
      <c r="AH291" s="63"/>
    </row>
    <row r="292" spans="1:34" ht="12.75" customHeight="1" x14ac:dyDescent="0.2">
      <c r="A292" s="63"/>
      <c r="B292" s="63"/>
      <c r="C292" s="63"/>
      <c r="D292" s="63"/>
      <c r="E292" s="63"/>
      <c r="F292" s="63"/>
      <c r="G292" s="63"/>
      <c r="H292" s="63"/>
      <c r="I292" s="63"/>
      <c r="J292" s="63"/>
      <c r="K292" s="63"/>
      <c r="L292" s="63"/>
      <c r="M292" s="63"/>
      <c r="N292" s="63"/>
      <c r="O292" s="63"/>
      <c r="P292" s="63"/>
      <c r="Q292" s="63"/>
      <c r="R292" s="63"/>
      <c r="S292" s="63"/>
      <c r="T292" s="63"/>
      <c r="U292" s="63"/>
      <c r="V292" s="63"/>
      <c r="W292" s="63"/>
      <c r="X292" s="63"/>
      <c r="Y292" s="63"/>
      <c r="Z292" s="63"/>
      <c r="AA292" s="63"/>
      <c r="AB292" s="63"/>
      <c r="AC292" s="63"/>
      <c r="AD292" s="63"/>
      <c r="AE292" s="63"/>
      <c r="AF292" s="63"/>
      <c r="AG292" s="63"/>
      <c r="AH292" s="63"/>
    </row>
    <row r="293" spans="1:34" ht="12.75" customHeight="1" x14ac:dyDescent="0.2">
      <c r="A293" s="63"/>
      <c r="B293" s="63"/>
      <c r="C293" s="63"/>
      <c r="D293" s="63"/>
      <c r="E293" s="63"/>
      <c r="F293" s="63"/>
      <c r="G293" s="63"/>
      <c r="H293" s="63"/>
      <c r="I293" s="63"/>
      <c r="J293" s="63"/>
      <c r="K293" s="63"/>
      <c r="L293" s="63"/>
      <c r="M293" s="63"/>
      <c r="N293" s="63"/>
      <c r="O293" s="63"/>
      <c r="P293" s="63"/>
      <c r="Q293" s="63"/>
      <c r="R293" s="63"/>
      <c r="S293" s="63"/>
      <c r="T293" s="63"/>
      <c r="U293" s="63"/>
      <c r="V293" s="63"/>
      <c r="W293" s="63"/>
      <c r="X293" s="63"/>
      <c r="Y293" s="63"/>
      <c r="Z293" s="63"/>
      <c r="AA293" s="63"/>
      <c r="AB293" s="63"/>
      <c r="AC293" s="63"/>
      <c r="AD293" s="63"/>
      <c r="AE293" s="63"/>
      <c r="AF293" s="63"/>
      <c r="AG293" s="63"/>
      <c r="AH293" s="63"/>
    </row>
    <row r="294" spans="1:34" ht="12.75" customHeight="1" x14ac:dyDescent="0.2">
      <c r="A294" s="63"/>
      <c r="B294" s="63"/>
      <c r="C294" s="63"/>
      <c r="D294" s="63"/>
      <c r="E294" s="63"/>
      <c r="F294" s="63"/>
      <c r="G294" s="63"/>
      <c r="H294" s="63"/>
      <c r="I294" s="63"/>
      <c r="J294" s="63"/>
      <c r="K294" s="63"/>
      <c r="L294" s="63"/>
      <c r="M294" s="63"/>
      <c r="N294" s="63"/>
      <c r="O294" s="63"/>
      <c r="P294" s="63"/>
      <c r="Q294" s="63"/>
      <c r="R294" s="63"/>
      <c r="S294" s="63"/>
      <c r="T294" s="63"/>
      <c r="U294" s="63"/>
      <c r="V294" s="63"/>
      <c r="W294" s="63"/>
      <c r="X294" s="63"/>
      <c r="Y294" s="63"/>
      <c r="Z294" s="63"/>
      <c r="AA294" s="63"/>
      <c r="AB294" s="63"/>
      <c r="AC294" s="63"/>
      <c r="AD294" s="63"/>
      <c r="AE294" s="63"/>
      <c r="AF294" s="63"/>
      <c r="AG294" s="63"/>
      <c r="AH294" s="63"/>
    </row>
    <row r="295" spans="1:34" ht="12.75" customHeight="1" x14ac:dyDescent="0.2">
      <c r="A295" s="63"/>
      <c r="B295" s="63"/>
      <c r="C295" s="63"/>
      <c r="D295" s="63"/>
      <c r="E295" s="63"/>
      <c r="F295" s="63"/>
      <c r="G295" s="63"/>
      <c r="H295" s="63"/>
      <c r="I295" s="63"/>
      <c r="J295" s="63"/>
      <c r="K295" s="63"/>
      <c r="L295" s="63"/>
      <c r="M295" s="63"/>
      <c r="N295" s="63"/>
      <c r="O295" s="63"/>
      <c r="P295" s="63"/>
      <c r="Q295" s="63"/>
      <c r="R295" s="63"/>
      <c r="S295" s="63"/>
      <c r="T295" s="63"/>
      <c r="U295" s="63"/>
      <c r="V295" s="63"/>
      <c r="W295" s="63"/>
      <c r="X295" s="63"/>
      <c r="Y295" s="63"/>
      <c r="Z295" s="63"/>
      <c r="AA295" s="63"/>
      <c r="AB295" s="63"/>
      <c r="AC295" s="63"/>
      <c r="AD295" s="63"/>
      <c r="AE295" s="63"/>
      <c r="AF295" s="63"/>
      <c r="AG295" s="63"/>
      <c r="AH295" s="63"/>
    </row>
    <row r="296" spans="1:34" ht="12.75" customHeight="1" x14ac:dyDescent="0.2">
      <c r="A296" s="63"/>
      <c r="B296" s="63"/>
      <c r="C296" s="63"/>
      <c r="D296" s="63"/>
      <c r="E296" s="63"/>
      <c r="F296" s="63"/>
      <c r="G296" s="63"/>
      <c r="H296" s="63"/>
      <c r="I296" s="63"/>
      <c r="J296" s="63"/>
      <c r="K296" s="63"/>
      <c r="L296" s="63"/>
      <c r="M296" s="63"/>
      <c r="N296" s="63"/>
      <c r="O296" s="63"/>
      <c r="P296" s="63"/>
      <c r="Q296" s="63"/>
      <c r="R296" s="63"/>
      <c r="S296" s="63"/>
      <c r="T296" s="63"/>
      <c r="U296" s="63"/>
      <c r="V296" s="63"/>
      <c r="W296" s="63"/>
      <c r="X296" s="63"/>
      <c r="Y296" s="63"/>
      <c r="Z296" s="63"/>
      <c r="AA296" s="63"/>
      <c r="AB296" s="63"/>
      <c r="AC296" s="63"/>
      <c r="AD296" s="63"/>
      <c r="AE296" s="63"/>
      <c r="AF296" s="63"/>
      <c r="AG296" s="63"/>
      <c r="AH296" s="63"/>
    </row>
    <row r="297" spans="1:34" ht="12.75" customHeight="1" x14ac:dyDescent="0.2">
      <c r="A297" s="63"/>
      <c r="B297" s="63"/>
      <c r="C297" s="63"/>
      <c r="D297" s="63"/>
      <c r="E297" s="63"/>
      <c r="F297" s="63"/>
      <c r="G297" s="63"/>
      <c r="H297" s="63"/>
      <c r="I297" s="63"/>
      <c r="J297" s="63"/>
      <c r="K297" s="63"/>
      <c r="L297" s="63"/>
      <c r="M297" s="63"/>
      <c r="N297" s="63"/>
      <c r="O297" s="63"/>
      <c r="P297" s="63"/>
      <c r="Q297" s="63"/>
      <c r="R297" s="63"/>
      <c r="S297" s="63"/>
      <c r="T297" s="63"/>
      <c r="U297" s="63"/>
      <c r="V297" s="63"/>
      <c r="W297" s="63"/>
      <c r="X297" s="63"/>
      <c r="Y297" s="63"/>
      <c r="Z297" s="63"/>
      <c r="AA297" s="63"/>
      <c r="AB297" s="63"/>
      <c r="AC297" s="63"/>
      <c r="AD297" s="63"/>
      <c r="AE297" s="63"/>
      <c r="AF297" s="63"/>
      <c r="AG297" s="63"/>
      <c r="AH297" s="63"/>
    </row>
    <row r="298" spans="1:34" ht="12.75" customHeight="1" x14ac:dyDescent="0.2">
      <c r="A298" s="63"/>
      <c r="B298" s="63"/>
      <c r="C298" s="63"/>
      <c r="D298" s="63"/>
      <c r="E298" s="63"/>
      <c r="F298" s="63"/>
      <c r="G298" s="63"/>
      <c r="H298" s="63"/>
      <c r="I298" s="63"/>
      <c r="J298" s="63"/>
      <c r="K298" s="63"/>
      <c r="L298" s="63"/>
      <c r="M298" s="63"/>
      <c r="N298" s="63"/>
      <c r="O298" s="63"/>
      <c r="P298" s="63"/>
      <c r="Q298" s="63"/>
      <c r="R298" s="63"/>
      <c r="S298" s="63"/>
      <c r="T298" s="63"/>
      <c r="U298" s="63"/>
      <c r="V298" s="63"/>
      <c r="W298" s="63"/>
      <c r="X298" s="63"/>
      <c r="Y298" s="63"/>
      <c r="Z298" s="63"/>
      <c r="AA298" s="63"/>
      <c r="AB298" s="63"/>
      <c r="AC298" s="63"/>
      <c r="AD298" s="63"/>
      <c r="AE298" s="63"/>
      <c r="AF298" s="63"/>
      <c r="AG298" s="63"/>
      <c r="AH298" s="63"/>
    </row>
    <row r="299" spans="1:34" ht="12.75" customHeight="1" x14ac:dyDescent="0.2">
      <c r="A299" s="63"/>
      <c r="B299" s="63"/>
      <c r="C299" s="63"/>
      <c r="D299" s="63"/>
      <c r="E299" s="63"/>
      <c r="F299" s="63"/>
      <c r="G299" s="63"/>
      <c r="H299" s="63"/>
      <c r="I299" s="63"/>
      <c r="J299" s="63"/>
      <c r="K299" s="63"/>
      <c r="L299" s="63"/>
      <c r="M299" s="63"/>
      <c r="N299" s="63"/>
      <c r="O299" s="63"/>
      <c r="P299" s="63"/>
      <c r="Q299" s="63"/>
      <c r="R299" s="63"/>
      <c r="S299" s="63"/>
      <c r="T299" s="63"/>
      <c r="U299" s="63"/>
      <c r="V299" s="63"/>
      <c r="W299" s="63"/>
      <c r="X299" s="63"/>
      <c r="Y299" s="63"/>
      <c r="Z299" s="63"/>
      <c r="AA299" s="63"/>
      <c r="AB299" s="63"/>
      <c r="AC299" s="63"/>
      <c r="AD299" s="63"/>
      <c r="AE299" s="63"/>
      <c r="AF299" s="63"/>
      <c r="AG299" s="63"/>
      <c r="AH299" s="63"/>
    </row>
    <row r="300" spans="1:34" ht="12.75" customHeight="1" x14ac:dyDescent="0.2">
      <c r="A300" s="63"/>
      <c r="B300" s="63"/>
      <c r="C300" s="63"/>
      <c r="D300" s="63"/>
      <c r="E300" s="63"/>
      <c r="F300" s="63"/>
      <c r="G300" s="63"/>
      <c r="H300" s="63"/>
      <c r="I300" s="63"/>
      <c r="J300" s="63"/>
      <c r="K300" s="63"/>
      <c r="L300" s="63"/>
      <c r="M300" s="63"/>
      <c r="N300" s="63"/>
      <c r="O300" s="63"/>
      <c r="P300" s="63"/>
      <c r="Q300" s="63"/>
      <c r="R300" s="63"/>
      <c r="S300" s="63"/>
      <c r="T300" s="63"/>
      <c r="U300" s="63"/>
      <c r="V300" s="63"/>
      <c r="W300" s="63"/>
      <c r="X300" s="63"/>
      <c r="Y300" s="63"/>
      <c r="Z300" s="63"/>
      <c r="AA300" s="63"/>
      <c r="AB300" s="63"/>
      <c r="AC300" s="63"/>
      <c r="AD300" s="63"/>
      <c r="AE300" s="63"/>
      <c r="AF300" s="63"/>
      <c r="AG300" s="63"/>
      <c r="AH300" s="63"/>
    </row>
    <row r="301" spans="1:34" ht="12.75" customHeight="1" x14ac:dyDescent="0.2">
      <c r="A301" s="63"/>
      <c r="B301" s="63"/>
      <c r="C301" s="63"/>
      <c r="D301" s="63"/>
      <c r="E301" s="63"/>
      <c r="F301" s="63"/>
      <c r="G301" s="63"/>
      <c r="H301" s="63"/>
      <c r="I301" s="63"/>
      <c r="J301" s="63"/>
      <c r="K301" s="63"/>
      <c r="L301" s="63"/>
      <c r="M301" s="63"/>
      <c r="N301" s="63"/>
      <c r="O301" s="63"/>
      <c r="P301" s="63"/>
      <c r="Q301" s="63"/>
      <c r="R301" s="63"/>
      <c r="S301" s="63"/>
      <c r="T301" s="63"/>
      <c r="U301" s="63"/>
      <c r="V301" s="63"/>
      <c r="W301" s="63"/>
      <c r="X301" s="63"/>
      <c r="Y301" s="63"/>
      <c r="Z301" s="63"/>
      <c r="AA301" s="63"/>
      <c r="AB301" s="63"/>
      <c r="AC301" s="63"/>
      <c r="AD301" s="63"/>
      <c r="AE301" s="63"/>
      <c r="AF301" s="63"/>
      <c r="AG301" s="63"/>
      <c r="AH301" s="63"/>
    </row>
    <row r="302" spans="1:34" ht="15.75" customHeight="1" x14ac:dyDescent="0.2">
      <c r="A302" s="63"/>
      <c r="B302" s="63"/>
      <c r="C302" s="63"/>
      <c r="D302" s="63"/>
      <c r="E302" s="63"/>
      <c r="F302" s="63"/>
      <c r="G302" s="63"/>
      <c r="H302" s="63"/>
      <c r="I302" s="63"/>
      <c r="J302" s="63"/>
      <c r="K302" s="63"/>
      <c r="L302" s="63"/>
      <c r="M302" s="63"/>
      <c r="N302" s="63"/>
      <c r="O302" s="63"/>
      <c r="P302" s="63"/>
      <c r="Q302" s="63"/>
      <c r="R302" s="63"/>
      <c r="S302" s="63"/>
      <c r="T302" s="63"/>
      <c r="U302" s="63"/>
      <c r="V302" s="63"/>
      <c r="W302" s="63"/>
      <c r="X302" s="63"/>
      <c r="Y302" s="63"/>
      <c r="Z302" s="63"/>
      <c r="AA302" s="63"/>
      <c r="AB302" s="63"/>
      <c r="AC302" s="63"/>
      <c r="AD302" s="63"/>
      <c r="AE302" s="63"/>
      <c r="AF302" s="63"/>
      <c r="AG302" s="63"/>
      <c r="AH302" s="63"/>
    </row>
    <row r="303" spans="1:34" ht="15.75" customHeight="1" x14ac:dyDescent="0.2">
      <c r="A303" s="63"/>
      <c r="B303" s="63"/>
      <c r="C303" s="63"/>
      <c r="D303" s="63"/>
      <c r="E303" s="63"/>
      <c r="F303" s="63"/>
      <c r="G303" s="63"/>
      <c r="H303" s="63"/>
      <c r="I303" s="63"/>
      <c r="J303" s="63"/>
      <c r="K303" s="63"/>
      <c r="L303" s="63"/>
      <c r="M303" s="63"/>
      <c r="N303" s="63"/>
      <c r="O303" s="63"/>
      <c r="P303" s="63"/>
      <c r="Q303" s="63"/>
      <c r="R303" s="63"/>
      <c r="S303" s="63"/>
      <c r="T303" s="63"/>
      <c r="U303" s="63"/>
      <c r="V303" s="63"/>
      <c r="W303" s="63"/>
      <c r="X303" s="63"/>
      <c r="Y303" s="63"/>
      <c r="Z303" s="63"/>
      <c r="AA303" s="63"/>
      <c r="AB303" s="63"/>
      <c r="AC303" s="63"/>
      <c r="AD303" s="63"/>
      <c r="AE303" s="63"/>
      <c r="AF303" s="63"/>
      <c r="AG303" s="63"/>
      <c r="AH303" s="63"/>
    </row>
    <row r="304" spans="1:3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sheetData>
  <sheetProtection formatCells="0" formatColumns="0" formatRows="0" insertRows="0" insertHyperlinks="0" deleteRows="0" autoFilter="0" pivotTables="0"/>
  <mergeCells count="427">
    <mergeCell ref="P40:R41"/>
    <mergeCell ref="C42:C43"/>
    <mergeCell ref="B88:B89"/>
    <mergeCell ref="C88:C89"/>
    <mergeCell ref="D88:D89"/>
    <mergeCell ref="E88:E89"/>
    <mergeCell ref="F88:F89"/>
    <mergeCell ref="N76:O76"/>
    <mergeCell ref="H32:H33"/>
    <mergeCell ref="F42:F43"/>
    <mergeCell ref="H42:H43"/>
    <mergeCell ref="F34:F35"/>
    <mergeCell ref="H34:H35"/>
    <mergeCell ref="O34:O35"/>
    <mergeCell ref="P34:R35"/>
    <mergeCell ref="F36:F37"/>
    <mergeCell ref="H36:H37"/>
    <mergeCell ref="O36:O37"/>
    <mergeCell ref="P36:R37"/>
    <mergeCell ref="P38:R39"/>
    <mergeCell ref="C40:C41"/>
    <mergeCell ref="D40:D41"/>
    <mergeCell ref="P88:R89"/>
    <mergeCell ref="N87:O87"/>
    <mergeCell ref="C10:R10"/>
    <mergeCell ref="P48:R49"/>
    <mergeCell ref="P50:R51"/>
    <mergeCell ref="P56:R57"/>
    <mergeCell ref="P58:R59"/>
    <mergeCell ref="P62:R63"/>
    <mergeCell ref="P68:R69"/>
    <mergeCell ref="P70:R71"/>
    <mergeCell ref="C62:C63"/>
    <mergeCell ref="O56:O57"/>
    <mergeCell ref="O58:O59"/>
    <mergeCell ref="O52:O53"/>
    <mergeCell ref="O48:O49"/>
    <mergeCell ref="O50:O51"/>
    <mergeCell ref="O62:O63"/>
    <mergeCell ref="H50:H51"/>
    <mergeCell ref="H58:H59"/>
    <mergeCell ref="H56:H57"/>
    <mergeCell ref="F50:F51"/>
    <mergeCell ref="O28:O29"/>
    <mergeCell ref="F38:F39"/>
    <mergeCell ref="H38:H39"/>
    <mergeCell ref="O38:O39"/>
    <mergeCell ref="F32:F33"/>
    <mergeCell ref="I78:O78"/>
    <mergeCell ref="P78:R79"/>
    <mergeCell ref="H84:H85"/>
    <mergeCell ref="H78:H79"/>
    <mergeCell ref="B76:M76"/>
    <mergeCell ref="O84:O85"/>
    <mergeCell ref="P84:R85"/>
    <mergeCell ref="H80:H81"/>
    <mergeCell ref="O80:O81"/>
    <mergeCell ref="E78:E79"/>
    <mergeCell ref="F78:F79"/>
    <mergeCell ref="G78:G79"/>
    <mergeCell ref="E80:E81"/>
    <mergeCell ref="F80:F81"/>
    <mergeCell ref="G80:G81"/>
    <mergeCell ref="O82:O83"/>
    <mergeCell ref="P82:R83"/>
    <mergeCell ref="C84:C85"/>
    <mergeCell ref="D84:D85"/>
    <mergeCell ref="E84:E85"/>
    <mergeCell ref="F84:F85"/>
    <mergeCell ref="D82:D83"/>
    <mergeCell ref="E82:E83"/>
    <mergeCell ref="F82:F83"/>
    <mergeCell ref="P25:Q25"/>
    <mergeCell ref="G84:G85"/>
    <mergeCell ref="T68:T71"/>
    <mergeCell ref="A70:A71"/>
    <mergeCell ref="P66:R67"/>
    <mergeCell ref="G66:G67"/>
    <mergeCell ref="H66:H67"/>
    <mergeCell ref="I66:N66"/>
    <mergeCell ref="B48:B55"/>
    <mergeCell ref="F60:F61"/>
    <mergeCell ref="H60:H61"/>
    <mergeCell ref="O60:O61"/>
    <mergeCell ref="P60:R61"/>
    <mergeCell ref="A58:A59"/>
    <mergeCell ref="C58:C59"/>
    <mergeCell ref="D58:D59"/>
    <mergeCell ref="E58:E59"/>
    <mergeCell ref="F58:F59"/>
    <mergeCell ref="B56:B59"/>
    <mergeCell ref="A48:A49"/>
    <mergeCell ref="G48:G63"/>
    <mergeCell ref="T48:T51"/>
    <mergeCell ref="A50:A51"/>
    <mergeCell ref="C50:C51"/>
    <mergeCell ref="D38:D39"/>
    <mergeCell ref="E38:E39"/>
    <mergeCell ref="C36:C37"/>
    <mergeCell ref="D36:D37"/>
    <mergeCell ref="E36:E37"/>
    <mergeCell ref="C38:C39"/>
    <mergeCell ref="C25:K25"/>
    <mergeCell ref="L25:M25"/>
    <mergeCell ref="N25:O25"/>
    <mergeCell ref="A16:A17"/>
    <mergeCell ref="A18:A19"/>
    <mergeCell ref="P22:R23"/>
    <mergeCell ref="A20:A21"/>
    <mergeCell ref="C20:C21"/>
    <mergeCell ref="D20:D21"/>
    <mergeCell ref="E20:E21"/>
    <mergeCell ref="F20:F21"/>
    <mergeCell ref="H20:H21"/>
    <mergeCell ref="O20:O21"/>
    <mergeCell ref="P20:R21"/>
    <mergeCell ref="A22:A23"/>
    <mergeCell ref="G16:G23"/>
    <mergeCell ref="D4:P4"/>
    <mergeCell ref="D2:P3"/>
    <mergeCell ref="J8:L8"/>
    <mergeCell ref="D8:I8"/>
    <mergeCell ref="P16:R17"/>
    <mergeCell ref="C9:F9"/>
    <mergeCell ref="G9:H9"/>
    <mergeCell ref="I9:L9"/>
    <mergeCell ref="M9:N9"/>
    <mergeCell ref="P9:R9"/>
    <mergeCell ref="H11:I11"/>
    <mergeCell ref="P13:Q13"/>
    <mergeCell ref="C13:K13"/>
    <mergeCell ref="C14:C15"/>
    <mergeCell ref="D14:D15"/>
    <mergeCell ref="E14:E15"/>
    <mergeCell ref="B6:H6"/>
    <mergeCell ref="B8:C8"/>
    <mergeCell ref="J11:L11"/>
    <mergeCell ref="M11:P11"/>
    <mergeCell ref="F14:F15"/>
    <mergeCell ref="G14:G15"/>
    <mergeCell ref="P14:R15"/>
    <mergeCell ref="B14:B15"/>
    <mergeCell ref="T16:T19"/>
    <mergeCell ref="H16:H17"/>
    <mergeCell ref="F16:F17"/>
    <mergeCell ref="E16:E17"/>
    <mergeCell ref="D16:D17"/>
    <mergeCell ref="C16:C17"/>
    <mergeCell ref="E135:H135"/>
    <mergeCell ref="E136:H136"/>
    <mergeCell ref="E98:H98"/>
    <mergeCell ref="D103:F103"/>
    <mergeCell ref="J103:N103"/>
    <mergeCell ref="D102:F102"/>
    <mergeCell ref="C87:K87"/>
    <mergeCell ref="L87:M87"/>
    <mergeCell ref="P87:Q87"/>
    <mergeCell ref="J100:L101"/>
    <mergeCell ref="C100:D101"/>
    <mergeCell ref="C18:C19"/>
    <mergeCell ref="C45:K45"/>
    <mergeCell ref="L45:M45"/>
    <mergeCell ref="N45:O45"/>
    <mergeCell ref="P45:Q45"/>
    <mergeCell ref="N100:P101"/>
    <mergeCell ref="E100:F101"/>
    <mergeCell ref="E137:H137"/>
    <mergeCell ref="E106:H106"/>
    <mergeCell ref="E107:H107"/>
    <mergeCell ref="E108:H108"/>
    <mergeCell ref="E109:H109"/>
    <mergeCell ref="E110:H110"/>
    <mergeCell ref="E111:H111"/>
    <mergeCell ref="E112:H112"/>
    <mergeCell ref="E113:H113"/>
    <mergeCell ref="E114:H114"/>
    <mergeCell ref="E115:H115"/>
    <mergeCell ref="E116:H116"/>
    <mergeCell ref="E117:H117"/>
    <mergeCell ref="E118:H118"/>
    <mergeCell ref="E119:H119"/>
    <mergeCell ref="E120:H120"/>
    <mergeCell ref="E130:H130"/>
    <mergeCell ref="E131:H131"/>
    <mergeCell ref="E132:H132"/>
    <mergeCell ref="E133:H133"/>
    <mergeCell ref="E134:H134"/>
    <mergeCell ref="B105:H105"/>
    <mergeCell ref="T90:T93"/>
    <mergeCell ref="A92:A93"/>
    <mergeCell ref="C92:C93"/>
    <mergeCell ref="D92:D93"/>
    <mergeCell ref="E92:E93"/>
    <mergeCell ref="F92:F93"/>
    <mergeCell ref="G92:G93"/>
    <mergeCell ref="H92:H93"/>
    <mergeCell ref="P92:R93"/>
    <mergeCell ref="A90:A91"/>
    <mergeCell ref="C90:C91"/>
    <mergeCell ref="D90:D91"/>
    <mergeCell ref="E90:E91"/>
    <mergeCell ref="F90:F91"/>
    <mergeCell ref="G90:G91"/>
    <mergeCell ref="H90:H91"/>
    <mergeCell ref="P90:R91"/>
    <mergeCell ref="E97:H97"/>
    <mergeCell ref="O90:O91"/>
    <mergeCell ref="O92:O93"/>
    <mergeCell ref="N94:O94"/>
    <mergeCell ref="B90:B93"/>
    <mergeCell ref="P94:R94"/>
    <mergeCell ref="E147:H147"/>
    <mergeCell ref="E148:H148"/>
    <mergeCell ref="E149:H149"/>
    <mergeCell ref="E150:H150"/>
    <mergeCell ref="B12:R12"/>
    <mergeCell ref="E138:H138"/>
    <mergeCell ref="E139:H139"/>
    <mergeCell ref="E140:H140"/>
    <mergeCell ref="E141:H141"/>
    <mergeCell ref="E142:H142"/>
    <mergeCell ref="E143:H143"/>
    <mergeCell ref="E144:H144"/>
    <mergeCell ref="E145:H145"/>
    <mergeCell ref="E146:H146"/>
    <mergeCell ref="E121:H121"/>
    <mergeCell ref="E122:H122"/>
    <mergeCell ref="E123:H123"/>
    <mergeCell ref="E124:H124"/>
    <mergeCell ref="E125:H125"/>
    <mergeCell ref="E126:H126"/>
    <mergeCell ref="E127:H127"/>
    <mergeCell ref="E128:H128"/>
    <mergeCell ref="E129:H129"/>
    <mergeCell ref="B94:M94"/>
    <mergeCell ref="M8:R8"/>
    <mergeCell ref="N13:O13"/>
    <mergeCell ref="I14:O14"/>
    <mergeCell ref="O16:O17"/>
    <mergeCell ref="O18:O19"/>
    <mergeCell ref="P24:R24"/>
    <mergeCell ref="B24:M24"/>
    <mergeCell ref="N24:O24"/>
    <mergeCell ref="D18:D19"/>
    <mergeCell ref="E18:E19"/>
    <mergeCell ref="F18:F19"/>
    <mergeCell ref="H18:H19"/>
    <mergeCell ref="P18:R19"/>
    <mergeCell ref="H14:H15"/>
    <mergeCell ref="L13:M13"/>
    <mergeCell ref="D11:G11"/>
    <mergeCell ref="C22:C23"/>
    <mergeCell ref="D22:D23"/>
    <mergeCell ref="E22:E23"/>
    <mergeCell ref="F22:F23"/>
    <mergeCell ref="H22:H23"/>
    <mergeCell ref="O22:O23"/>
    <mergeCell ref="Q11:R11"/>
    <mergeCell ref="B16:B23"/>
    <mergeCell ref="G88:G89"/>
    <mergeCell ref="H88:H89"/>
    <mergeCell ref="I88:N88"/>
    <mergeCell ref="P42:R43"/>
    <mergeCell ref="B66:B67"/>
    <mergeCell ref="C66:C67"/>
    <mergeCell ref="D66:D67"/>
    <mergeCell ref="E66:E67"/>
    <mergeCell ref="C70:C71"/>
    <mergeCell ref="F66:F67"/>
    <mergeCell ref="F70:F71"/>
    <mergeCell ref="F72:F73"/>
    <mergeCell ref="H46:H47"/>
    <mergeCell ref="I46:N46"/>
    <mergeCell ref="P46:R47"/>
    <mergeCell ref="O54:O55"/>
    <mergeCell ref="P54:R55"/>
    <mergeCell ref="O70:O71"/>
    <mergeCell ref="P64:R64"/>
    <mergeCell ref="B86:M86"/>
    <mergeCell ref="N86:O86"/>
    <mergeCell ref="P86:R86"/>
    <mergeCell ref="G82:G83"/>
    <mergeCell ref="H82:H83"/>
    <mergeCell ref="A68:A69"/>
    <mergeCell ref="C68:C69"/>
    <mergeCell ref="D68:D69"/>
    <mergeCell ref="E68:E69"/>
    <mergeCell ref="F68:F69"/>
    <mergeCell ref="B68:B75"/>
    <mergeCell ref="G68:G69"/>
    <mergeCell ref="G70:G71"/>
    <mergeCell ref="G72:G73"/>
    <mergeCell ref="A72:A73"/>
    <mergeCell ref="C72:C73"/>
    <mergeCell ref="D72:D73"/>
    <mergeCell ref="E72:E73"/>
    <mergeCell ref="A74:A75"/>
    <mergeCell ref="C74:C75"/>
    <mergeCell ref="D74:D75"/>
    <mergeCell ref="E74:E75"/>
    <mergeCell ref="F74:F75"/>
    <mergeCell ref="A56:A57"/>
    <mergeCell ref="C56:C57"/>
    <mergeCell ref="D56:D57"/>
    <mergeCell ref="E56:E57"/>
    <mergeCell ref="P28:R29"/>
    <mergeCell ref="P32:R33"/>
    <mergeCell ref="A60:A61"/>
    <mergeCell ref="C60:C61"/>
    <mergeCell ref="D60:D61"/>
    <mergeCell ref="E60:E61"/>
    <mergeCell ref="B60:B61"/>
    <mergeCell ref="B38:B41"/>
    <mergeCell ref="C32:C33"/>
    <mergeCell ref="D32:D33"/>
    <mergeCell ref="E32:E33"/>
    <mergeCell ref="D42:D43"/>
    <mergeCell ref="E42:E43"/>
    <mergeCell ref="A40:A41"/>
    <mergeCell ref="E40:E41"/>
    <mergeCell ref="A54:A55"/>
    <mergeCell ref="C54:C55"/>
    <mergeCell ref="D54:D55"/>
    <mergeCell ref="A42:A43"/>
    <mergeCell ref="B42:B43"/>
    <mergeCell ref="B26:B27"/>
    <mergeCell ref="C26:C27"/>
    <mergeCell ref="D26:D27"/>
    <mergeCell ref="E26:E27"/>
    <mergeCell ref="F26:F27"/>
    <mergeCell ref="G26:G27"/>
    <mergeCell ref="H26:H27"/>
    <mergeCell ref="I26:N26"/>
    <mergeCell ref="P26:R27"/>
    <mergeCell ref="T28:T31"/>
    <mergeCell ref="A30:A31"/>
    <mergeCell ref="C30:C31"/>
    <mergeCell ref="D30:D31"/>
    <mergeCell ref="E30:E31"/>
    <mergeCell ref="F30:F31"/>
    <mergeCell ref="H30:H31"/>
    <mergeCell ref="O30:O31"/>
    <mergeCell ref="P30:R31"/>
    <mergeCell ref="A28:A29"/>
    <mergeCell ref="B28:B37"/>
    <mergeCell ref="C28:C29"/>
    <mergeCell ref="D28:D29"/>
    <mergeCell ref="E28:E29"/>
    <mergeCell ref="F28:F29"/>
    <mergeCell ref="G28:G43"/>
    <mergeCell ref="A32:A37"/>
    <mergeCell ref="T32:T41"/>
    <mergeCell ref="C34:C35"/>
    <mergeCell ref="O42:O43"/>
    <mergeCell ref="O32:O33"/>
    <mergeCell ref="H28:H29"/>
    <mergeCell ref="D34:D35"/>
    <mergeCell ref="E34:E35"/>
    <mergeCell ref="F40:F41"/>
    <mergeCell ref="H40:H41"/>
    <mergeCell ref="O40:O41"/>
    <mergeCell ref="B64:M64"/>
    <mergeCell ref="N64:O64"/>
    <mergeCell ref="O68:O69"/>
    <mergeCell ref="C65:K65"/>
    <mergeCell ref="L65:M65"/>
    <mergeCell ref="B46:B47"/>
    <mergeCell ref="C46:C47"/>
    <mergeCell ref="D46:D47"/>
    <mergeCell ref="E46:E47"/>
    <mergeCell ref="F46:F47"/>
    <mergeCell ref="G46:G47"/>
    <mergeCell ref="B62:B63"/>
    <mergeCell ref="D52:D53"/>
    <mergeCell ref="C52:C53"/>
    <mergeCell ref="E52:E53"/>
    <mergeCell ref="F52:F53"/>
    <mergeCell ref="H52:H53"/>
    <mergeCell ref="H68:H69"/>
    <mergeCell ref="D62:D63"/>
    <mergeCell ref="N44:O44"/>
    <mergeCell ref="F56:F57"/>
    <mergeCell ref="P44:R44"/>
    <mergeCell ref="C77:K77"/>
    <mergeCell ref="L77:M77"/>
    <mergeCell ref="N77:O77"/>
    <mergeCell ref="P77:Q77"/>
    <mergeCell ref="P76:R76"/>
    <mergeCell ref="G74:G75"/>
    <mergeCell ref="P65:Q65"/>
    <mergeCell ref="D70:D71"/>
    <mergeCell ref="O74:O75"/>
    <mergeCell ref="P52:R53"/>
    <mergeCell ref="H72:H73"/>
    <mergeCell ref="O72:O73"/>
    <mergeCell ref="P72:R73"/>
    <mergeCell ref="H70:H71"/>
    <mergeCell ref="H74:H75"/>
    <mergeCell ref="P74:R75"/>
    <mergeCell ref="E70:E71"/>
    <mergeCell ref="N65:O65"/>
    <mergeCell ref="E50:E51"/>
    <mergeCell ref="D50:D51"/>
    <mergeCell ref="A84:A85"/>
    <mergeCell ref="T42:T43"/>
    <mergeCell ref="B44:M44"/>
    <mergeCell ref="E62:E63"/>
    <mergeCell ref="F62:F63"/>
    <mergeCell ref="H62:H63"/>
    <mergeCell ref="E54:E55"/>
    <mergeCell ref="F54:F55"/>
    <mergeCell ref="H54:H55"/>
    <mergeCell ref="H48:H49"/>
    <mergeCell ref="C48:C49"/>
    <mergeCell ref="D48:D49"/>
    <mergeCell ref="E48:E49"/>
    <mergeCell ref="F48:F49"/>
    <mergeCell ref="A80:A81"/>
    <mergeCell ref="B80:B85"/>
    <mergeCell ref="C80:C81"/>
    <mergeCell ref="D80:D81"/>
    <mergeCell ref="P80:R81"/>
    <mergeCell ref="T80:T85"/>
    <mergeCell ref="C82:C83"/>
    <mergeCell ref="B78:B79"/>
    <mergeCell ref="C78:C79"/>
    <mergeCell ref="D78:D79"/>
  </mergeCells>
  <dataValidations disablePrompts="1" count="27">
    <dataValidation allowBlank="1" showInputMessage="1" showErrorMessage="1" promptTitle="RESPONSABLE DEL PLAN DE ACCIÓN" prompt="Escriba el nombre del  Subdirector o Jefe de Oficina responsable del Plan de acción." sqref="B8:C8"/>
    <dataValidation allowBlank="1" showInputMessage="1" showErrorMessage="1" promptTitle="FECHA DE FORMULACIÓN PA" prompt="Escriba la fecha  en que el Plan de acción se formuló. " sqref="B12"/>
    <dataValidation allowBlank="1" showInputMessage="1" showErrorMessage="1" promptTitle="DEPENDENCIA RESPONSABLE" prompt="Escriba el nombre de la  subdirección u oficina  responsable del Plan de acción" sqref="J8:L8"/>
    <dataValidation allowBlank="1" showInputMessage="1" showErrorMessage="1" promptTitle="PERIODO DE EJECUCIÓN" prompt="Escriba el periodo en el cual se ajecutará el Plan de acción. Ej 1 de Enero al 31 de Diciembre de 2019 _x000a__x000a_" sqref="H11:I11"/>
    <dataValidation allowBlank="1" showInputMessage="1" showErrorMessage="1" promptTitle="PROYECTO DE INVERSIÓN" prompt="Escriba el nombre del proyecto de inversión asociado al Plan de acción. Ej: 1166 - Consolidación de la gestión pública eficiente del IDIGER, como entidad coordinadora del SDGR-CC.  _x000a_  _x000a_  _x000a_" sqref="M9:O9"/>
    <dataValidation allowBlank="1" showInputMessage="1" showErrorMessage="1" promptTitle="PERIODO DE SEGUIMIENTO" prompt="Escriba el periodo correspondiente al seguimiento. Ej. 1 enero a 31 de marzo de 2019." sqref="M11:P11"/>
    <dataValidation allowBlank="1" showInputMessage="1" showErrorMessage="1" promptTitle="COMPONENTE" prompt="Son los temas principales que componen el Plan de acción y se indentifican en la formulación. Escriba el nombre correspondiente e  inserte los requeridos por cada dependencia. Todos los planes deben tener componente de proceso y financiero. _x000a_" sqref="B13 B25 B77"/>
    <dataValidation allowBlank="1" showInputMessage="1" showErrorMessage="1" promptTitle="PONDERACION" prompt="Coloque el peso del componente en porcentaje." sqref="L13:M13 L25:M25 L77:M77"/>
    <dataValidation allowBlank="1" showInputMessage="1" showErrorMessage="1" promptTitle="Cumplimiento componente" prompt="Este valor se genera  una vez se haya diligenciado el avance de cumplimiento del indicador de todos los productos del componente._x000a_" sqref="P13:Q13 P25:Q25 P77:Q77"/>
    <dataValidation allowBlank="1" showInputMessage="1" showErrorMessage="1" promptTitle="META" prompt="Son los propositos de cada uno de los componentes, asociadas a la solución de la causa de un problema y se redacta en terminos de acción, magnitud, unidad de medida y complemento. Ej:Ejecutar 7 obras de mitigación" sqref="B14:B15 B26:B27 B78:B79"/>
    <dataValidation allowBlank="1" showInputMessage="1" showErrorMessage="1" promptTitle="N°" prompt="Escriba el consecutivo de cada producto acorde con la númeración del componente Ej: Para el componente 1, producto 1, N° 1.1." sqref="C14:C15 C26:C27 C78:C79"/>
    <dataValidation allowBlank="1" showInputMessage="1" showErrorMessage="1" promptTitle="FECHA INICIO" prompt="Determine y escriba la fecha en que se dará inicio al desarrollo del producto propuesto." sqref="E14:E15 E26:E27 E78:E79"/>
    <dataValidation allowBlank="1" showInputMessage="1" showErrorMessage="1" promptTitle="FECHA FINAL" prompt="Determine y escriba la fecha en que finalizará el producto propuesto._x000a_" sqref="F14:F15 F26:F27 F78:F79"/>
    <dataValidation allowBlank="1" showInputMessage="1" showErrorMessage="1" promptTitle="RESPONSABLE" prompt="Escriba el responsable de realizar y cumplir con el producto propuesto." sqref="G14:G15 G26:G27 G78:G79"/>
    <dataValidation allowBlank="1" showInputMessage="1" showErrorMessage="1" promptTitle="INDICADOR" prompt="Formule el indicador asociado al cumplimiento del producto." sqref="H14:H15 H26:H27 H78:H79"/>
    <dataValidation allowBlank="1" showInputMessage="1" showErrorMessage="1" promptTitle="AVANCE CUMPLIMIENTO INDICADOR" prompt="En la fila &quot;P&quot; determine el valor programado para cumplimiento del producto acorde con el indicador y en la fila &quot;E&quot; el avance del producto en terminos del indicador. Tanto el valor programado como el ejecutado es el acumulado en el año." sqref="I14 I26:O26 I78"/>
    <dataValidation allowBlank="1" showInputMessage="1" showErrorMessage="1" promptTitle="Total programado" prompt="El total programado corresponde a la suma de la ponderación por componente y su resultado debe ser 100%. " sqref="C100:D101"/>
    <dataValidation allowBlank="1" showInputMessage="1" showErrorMessage="1" promptTitle="Total % Plan de Acción" prompt="Es la suma del cumplimiento de los componentes." sqref="J100:L101"/>
    <dataValidation allowBlank="1" showInputMessage="1" showErrorMessage="1" promptTitle="Fecha de Solicitud " prompt="Registre la  fecha de solicitud del cambio o actualización." sqref="B106"/>
    <dataValidation allowBlank="1" showInputMessage="1" showErrorMessage="1" promptTitle="N°" prompt="Escriba el consecutivo del producto a cambiar o actualizar acorde con la númeración del componente y el producto Ej: producto 1, N° 1.1." sqref="C106"/>
    <dataValidation allowBlank="1" showInputMessage="1" showErrorMessage="1" promptTitle="PRODUCTO /ACTIVIDAD" prompt="Escriba el nombre del producto o actividad a cambiar o actualizar. " sqref="D106"/>
    <dataValidation allowBlank="1" showInputMessage="1" showErrorMessage="1" promptTitle="JUSTIFICACION DEL CAMBIO" prompt="Explique el motivo del cambio o actualización" sqref="E106:H106"/>
    <dataValidation allowBlank="1" showInputMessage="1" showErrorMessage="1" promptTitle="FECHA DE FORMULACIÓN PA" prompt="Escriba la fecha de formulación del Plan de acción. " sqref="B11"/>
    <dataValidation allowBlank="1" showInputMessage="1" showErrorMessage="1" promptTitle="ANALISIS CUMPLIMIENTO INDICADOR" prompt="Justifique el avance o retraso de la ejecución del producto con respecto al lo programado. Escriba los documentos y/o evidencias asociadas al avance." sqref="P14:R15 P26:R27 P78:R79"/>
    <dataValidation allowBlank="1" showInputMessage="1" showErrorMessage="1" promptTitle="PRODUCTO/ACTIVIDAD" prompt="Liste los productos y/o actividades que espera entregar para el cumplimiento de la meta. " sqref="D14:D15 D26:D27 D46:D47 D66:D67 D78:D79 D88:D89"/>
    <dataValidation allowBlank="1" showInputMessage="1" showErrorMessage="1" promptTitle="PROCESO(S) RELACIONADO(S)" prompt="Escriba el proceso o procesos asociados al Plan de acción." sqref="B9"/>
    <dataValidation allowBlank="1" showInputMessage="1" showErrorMessage="1" promptTitle="PLAN DE DESARROLLO" prompt="Escriba la vigencia del Plan de desarrollo asociado al Plan de acción con su respectiva vigencia. Ej: 2016-2020" sqref="G9"/>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PLAN DE ACCION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Lady Milena Parra Castro</dc:creator>
  <cp:lastModifiedBy>Maria Victoria Galvis Quiroga</cp:lastModifiedBy>
  <cp:lastPrinted>2019-07-08T19:11:05Z</cp:lastPrinted>
  <dcterms:created xsi:type="dcterms:W3CDTF">2019-07-03T19:33:08Z</dcterms:created>
  <dcterms:modified xsi:type="dcterms:W3CDTF">2021-01-29T20:27:04Z</dcterms:modified>
</cp:coreProperties>
</file>