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14. BMT 2020\05. Plan de Acción Institucional\09. Oficina Control Interno\4. CUARTO TRIMESTRE\"/>
    </mc:Choice>
  </mc:AlternateContent>
  <bookViews>
    <workbookView xWindow="0" yWindow="0" windowWidth="21600" windowHeight="874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workbook>
</file>

<file path=xl/calcChain.xml><?xml version="1.0" encoding="utf-8"?>
<calcChain xmlns="http://schemas.openxmlformats.org/spreadsheetml/2006/main">
  <c r="N21" i="9" l="1"/>
  <c r="N17" i="9"/>
  <c r="N19" i="9"/>
  <c r="O16" i="9" l="1"/>
  <c r="O42" i="9" l="1"/>
  <c r="N27" i="9"/>
  <c r="O26" i="9" l="1"/>
  <c r="O20" i="9"/>
  <c r="L29" i="9" l="1"/>
  <c r="L27" i="9"/>
  <c r="L21" i="9"/>
  <c r="O18" i="9"/>
  <c r="L19" i="9"/>
  <c r="N16" i="9" l="1"/>
  <c r="N37" i="9"/>
  <c r="O36" i="9" s="1"/>
  <c r="N46" i="9"/>
  <c r="R39" i="9"/>
  <c r="N34" i="9"/>
  <c r="O34" i="9"/>
  <c r="N29" i="9"/>
  <c r="N28" i="9"/>
  <c r="N26" i="9"/>
  <c r="N20" i="9"/>
  <c r="N18" i="9"/>
  <c r="N36" i="9"/>
  <c r="E52" i="9"/>
  <c r="N45" i="9"/>
  <c r="N44" i="9"/>
  <c r="N38" i="9" l="1"/>
  <c r="R31" i="9" s="1"/>
  <c r="O28" i="9"/>
  <c r="N30" i="9" s="1"/>
  <c r="R23" i="9" s="1"/>
  <c r="N22" i="9"/>
  <c r="R13" i="9" s="1"/>
  <c r="N52" i="9" l="1"/>
</calcChain>
</file>

<file path=xl/sharedStrings.xml><?xml version="1.0" encoding="utf-8"?>
<sst xmlns="http://schemas.openxmlformats.org/spreadsheetml/2006/main" count="204" uniqueCount="111">
  <si>
    <t>CÓDIGO:</t>
  </si>
  <si>
    <t>VERSIÓN:</t>
  </si>
  <si>
    <t>FECHA DE REVISIÓN:</t>
  </si>
  <si>
    <t>RESPONSABLE</t>
  </si>
  <si>
    <t>INDICADOR</t>
  </si>
  <si>
    <t xml:space="preserve"> </t>
  </si>
  <si>
    <t>META</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</si>
  <si>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</si>
  <si>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</si>
  <si>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</si>
  <si>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</si>
  <si>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</si>
  <si>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</si>
  <si>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</si>
  <si>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</si>
  <si>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</si>
  <si>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</si>
  <si>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</si>
  <si>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</si>
  <si>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</si>
  <si>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</si>
  <si>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</si>
  <si>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</si>
  <si>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</si>
  <si>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</si>
  <si>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</si>
  <si>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</si>
  <si>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</si>
  <si>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</si>
  <si>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</si>
  <si>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</si>
  <si>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</si>
  <si>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</si>
  <si>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</si>
  <si>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</si>
  <si>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</si>
  <si>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</si>
  <si>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</si>
  <si>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</si>
  <si>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 xml:space="preserve">3. COMPONENTE: </t>
  </si>
  <si>
    <t xml:space="preserve">Gestión de Procesos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</si>
  <si>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</si>
  <si>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</si>
  <si>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</si>
  <si>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</si>
  <si>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</si>
  <si>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</si>
  <si>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</si>
  <si>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</si>
  <si>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</si>
  <si>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Oficina de Control Interno</t>
  </si>
  <si>
    <t>No 1166 Consolidación de la gestión pública eficiente del IDIGER, como entidad coordinadora del SDGR-CC.</t>
  </si>
  <si>
    <t xml:space="preserve">PLAN DE ACCIÓN </t>
  </si>
  <si>
    <t>1.1</t>
  </si>
  <si>
    <t>Jefe de Control Interno y equipo designado por auditoría</t>
  </si>
  <si>
    <t>% de avance</t>
  </si>
  <si>
    <t xml:space="preserve"> Evaluación y Seguimiento</t>
  </si>
  <si>
    <t>Elaborar el 100% de  Seguimientos e informes  de ley de acuerdo al programa de auditorías</t>
  </si>
  <si>
    <t>1.2</t>
  </si>
  <si>
    <t>Jefe de Control Interno
Profesional designado Programa Anual Auditorías</t>
  </si>
  <si>
    <t xml:space="preserve">Realizar el 100% de actividades dirigidas al rol de liderazgo estratégico, enfoque de prevención y evaluacion de reisgos de acuerdo al programa de auditorías y la demanda de  otras partes interesadas </t>
  </si>
  <si>
    <t xml:space="preserve">Cumplir el 100% las actividades  del a la Oficina  de acuerdo  al Rol atención de entes de control de acuerdo al programa de auditorías y la demanda de la vigencia.
</t>
  </si>
  <si>
    <t>2.1</t>
  </si>
  <si>
    <t>2.2</t>
  </si>
  <si>
    <t>Registros de acompañamiento y cumplimiento del Rol Atención Entes de Control</t>
  </si>
  <si>
    <t>Jefe de Control Interno</t>
  </si>
  <si>
    <t>Profesionales designados por requerimiento</t>
  </si>
  <si>
    <t>Ejecutar el 100% de la programación del plan de acción de la vigencia con respecto a la implementación del MIPG</t>
  </si>
  <si>
    <t>3.1</t>
  </si>
  <si>
    <t>3.2</t>
  </si>
  <si>
    <t xml:space="preserve">Reporte Trimestral de indicadores de proceso </t>
  </si>
  <si>
    <t>Profesional 219-01</t>
  </si>
  <si>
    <t>Profesional 2019-01</t>
  </si>
  <si>
    <t>% de cumplimiento del reporte de indicadores programados para la Vigencia</t>
  </si>
  <si>
    <t>Ejecutar el 100% de las reservas constuidas por la Oficina de Control Interno</t>
  </si>
  <si>
    <t>Oficina de Control Interno /(colocar la persona a cargo)</t>
  </si>
  <si>
    <t xml:space="preserve">Sudirección Corporativa y Asuntos Disciplinarios
Mabel Rueda </t>
  </si>
  <si>
    <t>N/A</t>
  </si>
  <si>
    <t>Seguimiento, evaluación y control a la gestión de la entidad</t>
  </si>
  <si>
    <t>No. deseguimientos a la matriz de riesgos realizados /No. deseguimientos a la matriz de riesgos programados de la vigencia</t>
  </si>
  <si>
    <t>Diana Karina Ruiz- Jefe de la Oficina de Control Interno</t>
  </si>
  <si>
    <t>1 de Enero al 31 de Diciembre de 2020</t>
  </si>
  <si>
    <t xml:space="preserve">No. de Seguimientos e Informes de Ley  ejecutados en el periodo/No. de Seguimientos e Infromes de Ley  programados en el periodo </t>
  </si>
  <si>
    <t xml:space="preserve">Informes de Seguimiento y de Ley </t>
  </si>
  <si>
    <t>Enero de 2020</t>
  </si>
  <si>
    <t>Realizar el 100% de  Auditorías  establecidas en el programa de auditorías de la vigencia y de acuerdo  a lo establecido en el Comité Institucional de Coordinación  de Control Interno</t>
  </si>
  <si>
    <t xml:space="preserve"> Plan de Auditoria aprobado y seguimiento de acuerdo al Decreto 807 de 2019</t>
  </si>
  <si>
    <t xml:space="preserve">Informes de Auditoría implementando progresivamente lineamientos distritales asociados al MIPPAI  
</t>
  </si>
  <si>
    <t>Rol de  de liderazgo estratégico,  Enfoque de Prevención  y Relación con entes de control</t>
  </si>
  <si>
    <t xml:space="preserve"> Actividades dirigidas al rol de liderazgo estratégico y   Enfoque de Prevención</t>
  </si>
  <si>
    <t xml:space="preserve">No. de actividades ejecutadas dirigidas al rol de liderazgo estrategico  y  Enfoque de Prevención en el periodo / No. de actividades programadas dirigidas al rol de liderazgo estrategico en el periodo </t>
  </si>
  <si>
    <t>Matriz de riesgos de corrupción  monitoreada cada 4 meses</t>
  </si>
  <si>
    <t>1.3</t>
  </si>
  <si>
    <t>OBJETIVO ESTRATEGICO RELACIONADO</t>
  </si>
  <si>
    <t>1. Lograr colaboradores del IDIGER altamente motivados y competentes mediante la gestión del conocimiento, acciones de formación, bienestar y la provisión de bienes y servicios, para fortalecer la capacidad técnica, ejecutora y comunicativa de la entidad.
2. Generar y promover el conocimiento del riesgo y de los efectos del cambio climático mediante instrumentos y metodologías apropiadas y colaborativas para impulsar acciones de reducción, adaptación y dar soporte a las decisiones de desarrollo de la ciudad.
3.Lograr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
4.Promover la ayuda mutua y solidaria entre los habitantes de la ciudad por medio del intercambio de experiencias y buenas prácticas, la educación, capacitación y comunicación, para reducir la vulnerabilidad de la población.
5.Garantizar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</si>
  <si>
    <t>Vigencia 2016-2020</t>
  </si>
  <si>
    <t>PRODUCTO / ACTIVIDAD</t>
  </si>
  <si>
    <t>PRODUCTO /ACTIVIDAD</t>
  </si>
  <si>
    <t>DE-FT-53</t>
  </si>
  <si>
    <r>
      <rPr>
        <sz val="11"/>
        <color rgb="FFFF0000"/>
        <rFont val="Arial"/>
        <family val="2"/>
      </rPr>
      <t xml:space="preserve">
</t>
    </r>
    <r>
      <rPr>
        <b/>
        <sz val="11"/>
        <color rgb="FF00B050"/>
        <rFont val="Arial"/>
        <family val="2"/>
      </rPr>
      <t>Avance de la ejecución del Plan Anual de Auditoría con corte a 30 de junio y 31 de diciembre de cada vigencia</t>
    </r>
  </si>
  <si>
    <t xml:space="preserve">Productos de auditorias realizados/ Productos No. De auditorias Programadas 
</t>
  </si>
  <si>
    <t>No. de asesorias y acompañamientos realizados / No. de asesorias y acompañamientos solicitados por los entes de control</t>
  </si>
  <si>
    <t>1 enero-31 diciembre   2020</t>
  </si>
  <si>
    <t>A corte Diciembre  se programaron 6 auditorías, de las cuales se realizaron seis (6) Gestión
1. Auditoría continua para la verificación de las acciones desarrolladas por el IDIGER desde sus funciones y competencias frente a la declaratoria de calamidad pública y demás normas que la complementan.
2. Auditoria Especial sobre la formulación y ejecución de los contratos 109 de 2020, 118 de 2020, 115 de 2020 y 088 de 2020.
3.Gestión Financiera
4. Direccionamiento Estratégico
5. Gestión documental (El Archivo de Bogotá realizó auditoría en el mes de Septiembre de 2020)
6. Auditoría Interna del Sistema de Gestión de Salud y Seguridad del trabajo (auditoría liderada desde la Subdirección Corporativa y de Asuntos Disciplinarios como líder de este sistema- Diciembre)
https://www.idiger.gov.co/informes-gestion-evaluacion-auditoria: Informes de Auditoría</t>
  </si>
  <si>
    <r>
      <t>Se programaron 69 actividades en el Plan Anual de Auditoría  y se  ejecutaron de acuerdo a lo programado , a corte diciembre  se realizaron los 69 informes reglamentarios</t>
    </r>
    <r>
      <rPr>
        <sz val="12"/>
        <color rgb="FFFF0000"/>
        <rFont val="Arial"/>
        <family val="2"/>
      </rPr>
      <t xml:space="preserve">
</t>
    </r>
    <r>
      <rPr>
        <sz val="12"/>
        <rFont val="Arial"/>
        <family val="2"/>
      </rPr>
      <t xml:space="preserve"> que corresponde al 100%  de cumplimiento.
</t>
    </r>
  </si>
  <si>
    <t xml:space="preserve">Entre enero- diciembre de 2020, se programaron 60 actividades en el Plan Anual de Auditoría  dirigidas al rol de liderazgo estrategico  y  Enfoque de Prevención en el periodo, las cuales se  ejecutaron  las 60 de acuerdo  que corresonde a un 100%.
Se han presentado las siguientes actividades generales:
*Presentación al Comité Institucional de Coordinación de  Control Interno de los temas a cargo para su seguimiento.
*Acompañamiento y retroalimentación en la formulación de planes de mejoramiento  en el alcance asignado a la OCI. 
*Asistencia como invitado a Comités Institucionales de acuerdo a convocatoria de la entidad.
*Solicitudes de miembros del  CICCI
*Asesoría y acompañamiento desde el rol OCI a la implementación del Modelo Integrado de Planeación y Gestión en el IDIGER, mediante distintas acciones asociadas al rol que le ha sido asignado
</t>
  </si>
  <si>
    <t>Entre enero- diciembre de 2020, se programaron 12 actividades en el Plan Anual de Auditoría   relacionadas   con la  atención de entes de contro, las cuales se cumplieron de acuerdo a lo programado  y la demanda de la vigencia.
De las cuales a corte diciembre se ejecutó el 100% de acuerdo al porcentaje establecido en el plan de acción  que corresponde al 100% de cumplimiento.</t>
  </si>
  <si>
    <t xml:space="preserve">Se elaboraron 3 informes de 3 que corresponde al 100%, dando cumpliento a lo programado.
*Se realizó el informe "Verificación del mapa de riesgos de  corrupción y el avance de la implementación del componente 1 “Gestión de riesgos de corrupción” PAAC 2019, con corte a 31 de diciembre de 2019" mediante cordis 2020IE196 del 15 de enero de 2020 a la Dirección General y OAP. publicado en la página web https://www.idiger.gov.co/informes-gestion-evaluacion-auditoria.
* Se realizó el informe de seguimiento a mapa de riesgos de corrupción y componente 1 del PAAC con corte a 30 de abril de 2020 y se comunicó a la dirección y la OAP mediante comunicación interna 2020IE1762 del 15 de mayo de 2020, y se publicó en la pagina web https://www.idiger.gov.co/informes-gestion-evaluacion-auditoria
*Verificación del Mapa De Riesgos De Corrupción Y El Avance De La Implementación Del Componente 1 “GESTIÓN DE RIESGOS DE CORRUPCIÓN” DEL PAAC 2020, con corte a 31 de agosto de 2020
</t>
  </si>
  <si>
    <t>Se remite mediante correo electronico a la Oficina asesora de Planeación,  los informes de Gestión de la Oficina de Control Interno, Reportes de SUIFP-SPI</t>
  </si>
  <si>
    <t>A corte Diciembre  la Oficina de Control Interno no tienen reservas 
a corte diciembre  de 2020 la Oficina de control Interno cuenta con 4 contratista  y se han ejecutado de acuerdo al PAC
28.980.000
31.395.000
25.200.000
14.846.500 
por valor de $100.421.500</t>
  </si>
  <si>
    <r>
      <t xml:space="preserve">Entre enero- diciembre   de 2020, se programaron 147 activiades en el Plan Anual de Auditoría  y se  ejecutaron de acuerdo a lo programado ,  para este este periodo  se realizaron 69  informes reglamentarios , 60 actividades de consultoria  y 12 actividades relacionadas con entes de control, y 6 auditorias para un total de 147 actividades.
</t>
    </r>
    <r>
      <rPr>
        <sz val="12"/>
        <color rgb="FFFF0000"/>
        <rFont val="Arial"/>
        <family val="2"/>
      </rPr>
      <t xml:space="preserve">
</t>
    </r>
    <r>
      <rPr>
        <sz val="12"/>
        <rFont val="Arial"/>
        <family val="2"/>
      </rPr>
      <t>El avance de la ejecución del plan anual de auditorias con corte a diciembre  es  de 2020 es de 100% de acuerdo al porcentaje establecido en el plan de acción  que corresponde al 100% de cumplimiento.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</si>
</sst>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43" formatCode="_(* #,##0.00_);_(* \(#,##0.00\);_(* &quot;-&quot;??_);_(@_)"/>
    <numFmt numFmtId="164" formatCode="_(&quot;$&quot;\ * #,##0_);_(&quot;$&quot;\ * \(#,##0\);_(&quot;$&quot;\ * &quot;-&quot;??_);_(@_)"/>
    <numFmt numFmtId="165" formatCode="0.0%"/>
    <numFmt numFmtId="166" formatCode="_-&quot;$&quot;\ * #,##0_-;\-&quot;$&quot;\ * #,##0_-;_-&quot;$&quot;\ * &quot;-&quot;_-;_-@"/>
    <numFmt numFmtId="167" formatCode="d\.m"/>
  </numFmts>
  <fonts count="36"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Trebuchet MS"/>
      <family val="2"/>
    </font>
    <font>
      <sz val="11"/>
      <color rgb="FF7F7F7F"/>
      <name val="Arial"/>
      <family val="2"/>
    </font>
    <font>
      <sz val="11"/>
      <name val="Trebuchet MS"/>
      <family val="2"/>
    </font>
    <font>
      <sz val="12"/>
      <name val="Arial"/>
      <family val="2"/>
    </font>
    <font>
      <sz val="12"/>
      <color rgb="FF00B050"/>
      <name val="Arial"/>
      <family val="2"/>
    </font>
    <font>
      <sz val="10"/>
      <color theme="1"/>
      <name val="Arial"/>
      <family val="2"/>
    </font>
    <font>
      <sz val="11"/>
      <color theme="1"/>
      <name val="Arial"/>
      <family val="2"/>
    </font>
    <font>
      <sz val="14"/>
      <name val="Trebuchet MS"/>
      <family val="2"/>
    </font>
    <font>
      <b/>
      <sz val="11"/>
      <color rgb="FF00B050"/>
      <name val="Arial"/>
      <family val="2"/>
    </font>
    <font>
      <sz val="12"/>
      <color rgb="FFFF0000"/>
      <name val="Arial"/>
      <family val="2"/>
    </font>
    <font>
      <sz val="10"/>
      <color rgb="FF000000"/>
      <name val="Arial"/>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63">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style="thin">
        <color theme="0" tint="-0.499984740745262"/>
      </right>
      <top/>
      <bottom style="thin">
        <color rgb="FF7F7F7F"/>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rgb="FF7F7F7F"/>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theme="0" tint="-0.499984740745262"/>
      </left>
      <right/>
      <top style="thin">
        <color theme="0" tint="-0.499984740745262"/>
      </top>
      <bottom/>
      <diagonal/>
    </border>
    <border>
      <left/>
      <right style="thin">
        <color theme="0" tint="-0.499984740745262"/>
      </right>
      <top/>
      <bottom style="thin">
        <color rgb="FF7F7F7F"/>
      </bottom>
      <diagonal/>
    </border>
    <border>
      <left style="thin">
        <color rgb="FF7F7F7F"/>
      </left>
      <right style="thin">
        <color rgb="FF7F7F7F"/>
      </right>
      <top/>
      <bottom style="thin">
        <color theme="0" tint="-0.499984740745262"/>
      </bottom>
      <diagonal/>
    </border>
    <border>
      <left style="thin">
        <color rgb="FF7F7F7F"/>
      </left>
      <right/>
      <top style="thin">
        <color theme="0" tint="-0.499984740745262"/>
      </top>
      <bottom style="thin">
        <color rgb="FF7F7F7F"/>
      </bottom>
      <diagonal/>
    </border>
    <border>
      <left style="thin">
        <color theme="0" tint="-0.499984740745262"/>
      </left>
      <right style="thin">
        <color theme="0" tint="-0.499984740745262"/>
      </right>
      <top/>
      <bottom/>
      <diagonal/>
    </border>
    <border>
      <left style="thin">
        <color rgb="FF7F7F7F"/>
      </left>
      <right style="thin">
        <color rgb="FF7F7F7F"/>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7F7F7F"/>
      </left>
      <right/>
      <top style="thin">
        <color indexed="64"/>
      </top>
      <bottom/>
      <diagonal/>
    </border>
    <border>
      <left/>
      <right style="thin">
        <color theme="0" tint="-0.499984740745262"/>
      </right>
      <top style="thin">
        <color indexed="64"/>
      </top>
      <bottom/>
      <diagonal/>
    </border>
  </borders>
  <cellStyleXfs count="3">
    <xf numFmtId="0" fontId="0" fillId="0" borderId="0"/>
    <xf numFmtId="9" fontId="18" fillId="0" borderId="0" applyFont="0" applyFill="0" applyBorder="0" applyAlignment="0" applyProtection="0"/>
    <xf numFmtId="43" fontId="35" fillId="0" borderId="0" applyFont="0" applyFill="0" applyBorder="0" applyAlignment="0" applyProtection="0"/>
  </cellStyleXfs>
  <cellXfs count="294">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0" fillId="2" borderId="1" xfId="0" applyFont="1" applyFill="1" applyBorder="1" applyAlignment="1">
      <alignment horizontal="center"/>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3" fillId="3" borderId="2" xfId="0" applyFont="1" applyFill="1" applyBorder="1" applyAlignment="1">
      <alignment horizontal="center" vertical="center"/>
    </xf>
    <xf numFmtId="0" fontId="13" fillId="3" borderId="1" xfId="0" applyFont="1" applyFill="1" applyBorder="1" applyAlignment="1">
      <alignment horizontal="center" vertical="center"/>
    </xf>
    <xf numFmtId="0" fontId="14" fillId="3" borderId="3" xfId="0" applyFont="1" applyFill="1" applyBorder="1" applyAlignment="1">
      <alignment horizontal="center" vertical="center"/>
    </xf>
    <xf numFmtId="0" fontId="6" fillId="2" borderId="1" xfId="0" applyFont="1" applyFill="1" applyBorder="1" applyAlignment="1">
      <alignment vertical="center" wrapText="1"/>
    </xf>
    <xf numFmtId="14" fontId="0" fillId="2" borderId="1" xfId="0" applyNumberFormat="1" applyFont="1" applyFill="1" applyBorder="1" applyAlignment="1">
      <alignment horizontal="center" vertical="center" wrapText="1"/>
    </xf>
    <xf numFmtId="164" fontId="0" fillId="2" borderId="1" xfId="0" applyNumberFormat="1" applyFont="1" applyFill="1" applyBorder="1" applyAlignment="1">
      <alignment vertical="center"/>
    </xf>
    <xf numFmtId="9" fontId="0" fillId="2" borderId="1" xfId="0" applyNumberFormat="1" applyFont="1" applyFill="1" applyBorder="1" applyAlignment="1">
      <alignment horizontal="left" vertical="center" wrapText="1"/>
    </xf>
    <xf numFmtId="4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0" fillId="0" borderId="0" xfId="0" applyFont="1" applyAlignment="1"/>
    <xf numFmtId="0" fontId="4" fillId="0" borderId="16" xfId="0" applyFont="1" applyBorder="1"/>
    <xf numFmtId="0" fontId="0" fillId="0" borderId="0" xfId="0" applyFont="1" applyAlignment="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10" fillId="3" borderId="17" xfId="0" applyFont="1" applyFill="1" applyBorder="1" applyAlignment="1">
      <alignment vertical="center" wrapText="1"/>
    </xf>
    <xf numFmtId="0" fontId="0" fillId="2" borderId="16" xfId="0" applyFont="1" applyFill="1" applyBorder="1"/>
    <xf numFmtId="0" fontId="5" fillId="2" borderId="16" xfId="0" applyFont="1" applyFill="1" applyBorder="1" applyAlignment="1">
      <alignment horizontal="center" vertical="center" wrapText="1"/>
    </xf>
    <xf numFmtId="44" fontId="0" fillId="2" borderId="16" xfId="0" applyNumberFormat="1" applyFont="1" applyFill="1" applyBorder="1" applyAlignment="1">
      <alignment horizontal="center" vertical="center" wrapText="1"/>
    </xf>
    <xf numFmtId="0" fontId="0" fillId="2" borderId="16" xfId="0" applyFont="1" applyFill="1" applyBorder="1" applyAlignment="1">
      <alignment horizontal="center"/>
    </xf>
    <xf numFmtId="0" fontId="0" fillId="2" borderId="16" xfId="0" applyFont="1" applyFill="1" applyBorder="1" applyAlignment="1">
      <alignment horizontal="center" vertical="center"/>
    </xf>
    <xf numFmtId="44" fontId="0" fillId="2" borderId="16" xfId="0" applyNumberFormat="1" applyFont="1" applyFill="1" applyBorder="1" applyAlignment="1">
      <alignment vertical="center" wrapText="1"/>
    </xf>
    <xf numFmtId="164" fontId="0" fillId="2" borderId="16" xfId="0" applyNumberFormat="1" applyFont="1" applyFill="1" applyBorder="1" applyAlignment="1">
      <alignment vertical="center"/>
    </xf>
    <xf numFmtId="9" fontId="0" fillId="2" borderId="16" xfId="0" applyNumberFormat="1" applyFont="1" applyFill="1" applyBorder="1" applyAlignment="1">
      <alignment horizontal="center" vertical="center"/>
    </xf>
    <xf numFmtId="0" fontId="6" fillId="2" borderId="16" xfId="0" applyFont="1" applyFill="1" applyBorder="1" applyAlignment="1">
      <alignment vertical="center" wrapText="1"/>
    </xf>
    <xf numFmtId="0" fontId="10" fillId="2" borderId="16" xfId="0" applyFont="1" applyFill="1" applyBorder="1" applyAlignment="1">
      <alignment horizontal="center" vertical="center" wrapText="1"/>
    </xf>
    <xf numFmtId="0" fontId="19" fillId="2" borderId="1" xfId="0" applyFont="1" applyFill="1" applyBorder="1"/>
    <xf numFmtId="0" fontId="10" fillId="3" borderId="9"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15" fillId="3" borderId="3" xfId="0" applyNumberFormat="1" applyFont="1" applyFill="1" applyBorder="1" applyAlignment="1">
      <alignment horizontal="center" vertical="center" wrapText="1"/>
    </xf>
    <xf numFmtId="0" fontId="0" fillId="0" borderId="0" xfId="0" applyFont="1" applyAlignment="1"/>
    <xf numFmtId="0" fontId="1" fillId="7" borderId="1" xfId="0" applyFont="1" applyFill="1" applyBorder="1"/>
    <xf numFmtId="0" fontId="1" fillId="7" borderId="0" xfId="0" applyFont="1" applyFill="1"/>
    <xf numFmtId="0" fontId="0" fillId="7" borderId="0" xfId="0" applyFont="1" applyFill="1" applyAlignment="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0" fillId="7" borderId="1" xfId="0" applyFont="1" applyFill="1" applyBorder="1"/>
    <xf numFmtId="0" fontId="0" fillId="7" borderId="0" xfId="0" applyFont="1" applyFill="1"/>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0" fillId="7" borderId="16" xfId="0" applyFont="1" applyFill="1" applyBorder="1"/>
    <xf numFmtId="9" fontId="0" fillId="7" borderId="1" xfId="0" applyNumberFormat="1" applyFont="1" applyFill="1" applyBorder="1" applyAlignment="1">
      <alignment horizontal="center" vertical="center"/>
    </xf>
    <xf numFmtId="9" fontId="0" fillId="7" borderId="16" xfId="0" applyNumberFormat="1" applyFont="1" applyFill="1" applyBorder="1" applyAlignment="1">
      <alignment horizontal="center" vertical="center"/>
    </xf>
    <xf numFmtId="0" fontId="4" fillId="7" borderId="15" xfId="0" applyFont="1" applyFill="1" applyBorder="1"/>
    <xf numFmtId="0" fontId="0" fillId="8" borderId="1" xfId="0" applyFont="1" applyFill="1" applyBorder="1" applyAlignment="1">
      <alignment horizontal="left" vertical="center" wrapText="1"/>
    </xf>
    <xf numFmtId="0" fontId="0" fillId="8" borderId="1" xfId="0" applyFont="1" applyFill="1" applyBorder="1"/>
    <xf numFmtId="0" fontId="0" fillId="8" borderId="16" xfId="0" applyFont="1" applyFill="1" applyBorder="1"/>
    <xf numFmtId="0" fontId="0" fillId="8" borderId="1" xfId="0" applyFont="1" applyFill="1" applyBorder="1" applyAlignment="1">
      <alignment horizontal="center" vertical="center"/>
    </xf>
    <xf numFmtId="0" fontId="0" fillId="8" borderId="16" xfId="0" applyFont="1" applyFill="1" applyBorder="1" applyAlignment="1">
      <alignment horizontal="center" vertical="center"/>
    </xf>
    <xf numFmtId="166" fontId="0" fillId="8" borderId="1" xfId="0" applyNumberFormat="1" applyFont="1" applyFill="1" applyBorder="1" applyAlignment="1">
      <alignment horizontal="center" vertical="center"/>
    </xf>
    <xf numFmtId="166" fontId="0" fillId="8" borderId="16" xfId="0" applyNumberFormat="1" applyFont="1" applyFill="1" applyBorder="1" applyAlignment="1">
      <alignment horizontal="center" vertical="center"/>
    </xf>
    <xf numFmtId="0" fontId="0" fillId="9" borderId="16" xfId="0" applyFont="1" applyFill="1" applyBorder="1" applyAlignment="1">
      <alignment horizontal="center" vertical="center"/>
    </xf>
    <xf numFmtId="0" fontId="11" fillId="9" borderId="16" xfId="0" applyFont="1" applyFill="1" applyBorder="1" applyAlignment="1">
      <alignment vertical="center" wrapText="1"/>
    </xf>
    <xf numFmtId="0" fontId="6" fillId="9" borderId="38" xfId="0" applyFont="1" applyFill="1" applyBorder="1" applyAlignment="1">
      <alignment horizontal="center" vertical="center" wrapText="1"/>
    </xf>
    <xf numFmtId="9" fontId="0" fillId="9" borderId="38" xfId="0" applyNumberFormat="1" applyFont="1" applyFill="1" applyBorder="1" applyAlignment="1">
      <alignment horizontal="center" vertical="center"/>
    </xf>
    <xf numFmtId="0" fontId="7" fillId="9" borderId="38" xfId="0" applyFont="1" applyFill="1" applyBorder="1" applyAlignment="1">
      <alignment horizontal="center" vertical="center" wrapText="1"/>
    </xf>
    <xf numFmtId="0" fontId="0" fillId="9" borderId="38" xfId="0" applyFont="1" applyFill="1" applyBorder="1" applyAlignment="1">
      <alignment horizontal="center" vertical="center"/>
    </xf>
    <xf numFmtId="0" fontId="6" fillId="9" borderId="16" xfId="0" applyFont="1" applyFill="1" applyBorder="1" applyAlignment="1">
      <alignment horizontal="center" vertical="center" wrapText="1"/>
    </xf>
    <xf numFmtId="9" fontId="0" fillId="9" borderId="16" xfId="0" applyNumberFormat="1" applyFont="1" applyFill="1" applyBorder="1" applyAlignment="1">
      <alignment horizontal="center" vertical="center"/>
    </xf>
    <xf numFmtId="0" fontId="7" fillId="9" borderId="16" xfId="0" applyFont="1" applyFill="1" applyBorder="1" applyAlignment="1">
      <alignment horizontal="center" vertical="center" wrapText="1"/>
    </xf>
    <xf numFmtId="0" fontId="0" fillId="9" borderId="16" xfId="0" applyFont="1" applyFill="1" applyBorder="1" applyAlignment="1">
      <alignment horizontal="center"/>
    </xf>
    <xf numFmtId="0" fontId="11" fillId="9" borderId="20" xfId="0" applyFont="1" applyFill="1" applyBorder="1" applyAlignment="1">
      <alignment horizontal="center" vertical="center" wrapText="1"/>
    </xf>
    <xf numFmtId="0" fontId="11" fillId="9" borderId="20" xfId="0" applyFont="1" applyFill="1" applyBorder="1" applyAlignment="1">
      <alignment vertical="center" wrapText="1"/>
    </xf>
    <xf numFmtId="0" fontId="11" fillId="5" borderId="1"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4" fillId="4" borderId="16" xfId="0" applyFont="1" applyFill="1" applyBorder="1"/>
    <xf numFmtId="0" fontId="0" fillId="4" borderId="0" xfId="0" applyFont="1" applyFill="1"/>
    <xf numFmtId="0" fontId="7" fillId="5" borderId="16" xfId="0" applyFont="1" applyFill="1" applyBorder="1" applyAlignment="1">
      <alignment vertical="center" wrapText="1"/>
    </xf>
    <xf numFmtId="0" fontId="1" fillId="7" borderId="16" xfId="0" applyFont="1" applyFill="1" applyBorder="1"/>
    <xf numFmtId="0" fontId="12" fillId="2" borderId="16"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9" fillId="6" borderId="13" xfId="0" applyFont="1" applyFill="1" applyBorder="1" applyAlignment="1">
      <alignment vertical="center" wrapText="1"/>
    </xf>
    <xf numFmtId="0" fontId="10" fillId="2" borderId="8"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4" fillId="4" borderId="16" xfId="0" applyFont="1" applyFill="1" applyBorder="1"/>
    <xf numFmtId="0" fontId="10" fillId="3" borderId="17" xfId="0" applyFont="1" applyFill="1" applyBorder="1" applyAlignment="1">
      <alignment horizontal="center" vertical="center" wrapText="1"/>
    </xf>
    <xf numFmtId="0" fontId="10" fillId="3" borderId="17" xfId="0" applyFont="1" applyFill="1" applyBorder="1" applyAlignment="1">
      <alignment horizontal="left" vertical="center" wrapText="1"/>
    </xf>
    <xf numFmtId="165" fontId="9" fillId="6" borderId="18" xfId="0" applyNumberFormat="1" applyFont="1" applyFill="1" applyBorder="1" applyAlignment="1">
      <alignment horizontal="center" vertical="center" wrapText="1"/>
    </xf>
    <xf numFmtId="0" fontId="15" fillId="2" borderId="28" xfId="0" applyFont="1" applyFill="1" applyBorder="1" applyAlignment="1">
      <alignment horizontal="center" vertical="center" wrapText="1"/>
    </xf>
    <xf numFmtId="9" fontId="15" fillId="2" borderId="28" xfId="1" applyFont="1" applyFill="1" applyBorder="1" applyAlignment="1">
      <alignment horizontal="center" vertical="center" wrapText="1"/>
    </xf>
    <xf numFmtId="9" fontId="15" fillId="2" borderId="29" xfId="1" applyFont="1" applyFill="1" applyBorder="1" applyAlignment="1">
      <alignment horizontal="center" vertical="center" wrapText="1"/>
    </xf>
    <xf numFmtId="0" fontId="15" fillId="2" borderId="30" xfId="0" applyFont="1" applyFill="1" applyBorder="1" applyAlignment="1">
      <alignment horizontal="center" vertical="center" wrapText="1"/>
    </xf>
    <xf numFmtId="9" fontId="15" fillId="2" borderId="30" xfId="0" applyNumberFormat="1" applyFont="1" applyFill="1" applyBorder="1" applyAlignment="1">
      <alignment horizontal="center" vertical="center" wrapText="1"/>
    </xf>
    <xf numFmtId="9" fontId="15" fillId="2" borderId="30" xfId="1" applyFont="1" applyFill="1" applyBorder="1" applyAlignment="1">
      <alignment horizontal="center" vertical="center" wrapText="1"/>
    </xf>
    <xf numFmtId="0" fontId="26" fillId="2" borderId="18" xfId="0" applyFont="1" applyFill="1" applyBorder="1" applyAlignment="1">
      <alignment horizontal="center" vertical="center" wrapText="1"/>
    </xf>
    <xf numFmtId="9" fontId="15" fillId="2" borderId="28" xfId="0" applyNumberFormat="1" applyFont="1" applyFill="1" applyBorder="1" applyAlignment="1">
      <alignment horizontal="center" vertical="center" wrapText="1"/>
    </xf>
    <xf numFmtId="0" fontId="31" fillId="2" borderId="28" xfId="0" applyFont="1" applyFill="1" applyBorder="1" applyAlignment="1">
      <alignment horizontal="center" vertical="center" wrapText="1"/>
    </xf>
    <xf numFmtId="0" fontId="31" fillId="2" borderId="30" xfId="0" applyFont="1" applyFill="1" applyBorder="1" applyAlignment="1">
      <alignment horizontal="center" vertical="center" wrapText="1"/>
    </xf>
    <xf numFmtId="0" fontId="0" fillId="0" borderId="16" xfId="0" applyFont="1" applyBorder="1" applyAlignment="1">
      <alignment horizontal="center"/>
    </xf>
    <xf numFmtId="0" fontId="0" fillId="0" borderId="16" xfId="0" applyFont="1" applyBorder="1" applyAlignment="1">
      <alignment horizontal="center"/>
    </xf>
    <xf numFmtId="0" fontId="27" fillId="0" borderId="26" xfId="0" applyFont="1" applyFill="1" applyBorder="1" applyAlignment="1">
      <alignment horizontal="center" vertical="center" wrapText="1"/>
    </xf>
    <xf numFmtId="9" fontId="27" fillId="0" borderId="26" xfId="1" applyFont="1" applyFill="1" applyBorder="1" applyAlignment="1">
      <alignment horizontal="center" vertical="center" wrapText="1"/>
    </xf>
    <xf numFmtId="165" fontId="27" fillId="0" borderId="26" xfId="1" applyNumberFormat="1" applyFont="1" applyFill="1" applyBorder="1" applyAlignment="1">
      <alignment horizontal="center" vertical="center" wrapText="1"/>
    </xf>
    <xf numFmtId="9" fontId="27" fillId="0" borderId="26" xfId="0" applyNumberFormat="1" applyFont="1" applyFill="1" applyBorder="1" applyAlignment="1">
      <alignment horizontal="center" vertical="center" wrapText="1"/>
    </xf>
    <xf numFmtId="9" fontId="27" fillId="0" borderId="41" xfId="1" applyFont="1" applyFill="1" applyBorder="1" applyAlignment="1">
      <alignment horizontal="center" vertical="center" wrapText="1"/>
    </xf>
    <xf numFmtId="0" fontId="27" fillId="0" borderId="30" xfId="0" applyFont="1" applyFill="1" applyBorder="1" applyAlignment="1">
      <alignment horizontal="center" vertical="center" wrapText="1"/>
    </xf>
    <xf numFmtId="9" fontId="27" fillId="0" borderId="30" xfId="0" applyNumberFormat="1" applyFont="1" applyFill="1" applyBorder="1" applyAlignment="1">
      <alignment horizontal="center" vertical="center" wrapText="1"/>
    </xf>
    <xf numFmtId="165" fontId="27" fillId="0" borderId="30" xfId="0" applyNumberFormat="1" applyFont="1" applyFill="1" applyBorder="1" applyAlignment="1">
      <alignment horizontal="center" vertical="center" wrapText="1"/>
    </xf>
    <xf numFmtId="9" fontId="27" fillId="0" borderId="29" xfId="1" applyFont="1" applyFill="1" applyBorder="1" applyAlignment="1">
      <alignment horizontal="center" vertical="center" wrapText="1"/>
    </xf>
    <xf numFmtId="0" fontId="27" fillId="0" borderId="28" xfId="0" applyFont="1" applyFill="1" applyBorder="1" applyAlignment="1">
      <alignment horizontal="center" vertical="center" wrapText="1"/>
    </xf>
    <xf numFmtId="9" fontId="27" fillId="0" borderId="30" xfId="1" applyFont="1" applyFill="1" applyBorder="1" applyAlignment="1">
      <alignment horizontal="center" vertical="center" wrapText="1"/>
    </xf>
    <xf numFmtId="9" fontId="15" fillId="5" borderId="28" xfId="1" applyFont="1" applyFill="1" applyBorder="1" applyAlignment="1">
      <alignment horizontal="center" vertical="center" wrapText="1"/>
    </xf>
    <xf numFmtId="9" fontId="15" fillId="5" borderId="28" xfId="0" applyNumberFormat="1" applyFont="1" applyFill="1" applyBorder="1" applyAlignment="1">
      <alignment horizontal="center" vertical="center" wrapText="1"/>
    </xf>
    <xf numFmtId="9" fontId="15" fillId="0" borderId="28" xfId="1" applyFont="1" applyFill="1" applyBorder="1" applyAlignment="1">
      <alignment horizontal="center" vertical="center" wrapText="1"/>
    </xf>
    <xf numFmtId="9" fontId="15" fillId="0" borderId="28" xfId="0" applyNumberFormat="1" applyFont="1" applyFill="1" applyBorder="1" applyAlignment="1">
      <alignment horizontal="center" vertical="center" wrapText="1"/>
    </xf>
    <xf numFmtId="0" fontId="15" fillId="0" borderId="30" xfId="0" applyFont="1" applyFill="1" applyBorder="1" applyAlignment="1">
      <alignment horizontal="center" vertical="center" wrapText="1"/>
    </xf>
    <xf numFmtId="1" fontId="15" fillId="0" borderId="29" xfId="1" applyNumberFormat="1" applyFont="1" applyFill="1" applyBorder="1" applyAlignment="1">
      <alignment horizontal="center" vertical="center" wrapText="1"/>
    </xf>
    <xf numFmtId="0" fontId="15" fillId="0" borderId="28" xfId="0" applyFont="1" applyFill="1" applyBorder="1" applyAlignment="1">
      <alignment horizontal="center" vertical="center" wrapText="1"/>
    </xf>
    <xf numFmtId="165" fontId="27" fillId="0" borderId="29" xfId="1" applyNumberFormat="1" applyFont="1" applyFill="1" applyBorder="1" applyAlignment="1">
      <alignment horizontal="center" vertical="center" wrapText="1"/>
    </xf>
    <xf numFmtId="9" fontId="27" fillId="0" borderId="50" xfId="1" applyFont="1" applyFill="1" applyBorder="1" applyAlignment="1">
      <alignment horizontal="center" vertical="center" wrapText="1"/>
    </xf>
    <xf numFmtId="165" fontId="27" fillId="0" borderId="50" xfId="1" applyNumberFormat="1" applyFont="1" applyFill="1" applyBorder="1" applyAlignment="1">
      <alignment horizontal="center" vertical="center" wrapText="1"/>
    </xf>
    <xf numFmtId="9" fontId="15" fillId="0" borderId="30" xfId="1" applyFont="1" applyFill="1" applyBorder="1" applyAlignment="1">
      <alignment horizontal="center" vertical="center" wrapText="1"/>
    </xf>
    <xf numFmtId="9" fontId="0" fillId="2" borderId="16" xfId="1" applyFont="1" applyFill="1" applyBorder="1" applyAlignment="1">
      <alignment vertical="center"/>
    </xf>
    <xf numFmtId="43" fontId="0" fillId="2" borderId="1" xfId="2" applyFont="1" applyFill="1" applyBorder="1"/>
    <xf numFmtId="164" fontId="4" fillId="7" borderId="15" xfId="0" applyNumberFormat="1" applyFont="1" applyFill="1" applyBorder="1"/>
    <xf numFmtId="0" fontId="32" fillId="3" borderId="17" xfId="0" applyFont="1" applyFill="1" applyBorder="1" applyAlignment="1">
      <alignment horizontal="left" vertical="center" wrapText="1"/>
    </xf>
    <xf numFmtId="9" fontId="17" fillId="2" borderId="25" xfId="0" applyNumberFormat="1" applyFont="1" applyFill="1" applyBorder="1" applyAlignment="1">
      <alignment horizontal="center" vertical="center" wrapText="1"/>
    </xf>
    <xf numFmtId="9" fontId="0" fillId="2" borderId="37" xfId="0" applyNumberFormat="1" applyFont="1" applyFill="1" applyBorder="1" applyAlignment="1">
      <alignment horizontal="center" vertical="center" wrapText="1"/>
    </xf>
    <xf numFmtId="9" fontId="0" fillId="2" borderId="22" xfId="0" applyNumberFormat="1"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23" fillId="0" borderId="17" xfId="0" applyFont="1" applyBorder="1" applyAlignment="1">
      <alignment horizontal="center"/>
    </xf>
    <xf numFmtId="165" fontId="9" fillId="6" borderId="13" xfId="0" applyNumberFormat="1" applyFont="1" applyFill="1" applyBorder="1" applyAlignment="1">
      <alignment horizontal="center" vertical="center" wrapText="1"/>
    </xf>
    <xf numFmtId="165" fontId="9" fillId="6" borderId="14" xfId="0" applyNumberFormat="1" applyFont="1" applyFill="1" applyBorder="1" applyAlignment="1">
      <alignment horizontal="center" vertical="center" wrapText="1"/>
    </xf>
    <xf numFmtId="0" fontId="10" fillId="2" borderId="23" xfId="0" applyFont="1" applyFill="1" applyBorder="1" applyAlignment="1">
      <alignment horizontal="right" vertical="center" wrapText="1"/>
    </xf>
    <xf numFmtId="0" fontId="10" fillId="2" borderId="19" xfId="0" applyFont="1" applyFill="1" applyBorder="1" applyAlignment="1">
      <alignment horizontal="right" vertical="center" wrapText="1"/>
    </xf>
    <xf numFmtId="0" fontId="10" fillId="2" borderId="21" xfId="0" applyFont="1" applyFill="1" applyBorder="1" applyAlignment="1">
      <alignment horizontal="right" vertical="center" wrapText="1"/>
    </xf>
    <xf numFmtId="0" fontId="9" fillId="6" borderId="8" xfId="0" applyFont="1" applyFill="1" applyBorder="1" applyAlignment="1">
      <alignment horizontal="left" vertical="center" wrapText="1"/>
    </xf>
    <xf numFmtId="165" fontId="9" fillId="6" borderId="18" xfId="0" applyNumberFormat="1" applyFont="1" applyFill="1" applyBorder="1" applyAlignment="1">
      <alignment horizontal="center" vertical="center" wrapText="1"/>
    </xf>
    <xf numFmtId="165" fontId="9" fillId="6" borderId="18" xfId="0" applyNumberFormat="1" applyFont="1" applyFill="1" applyBorder="1" applyAlignment="1">
      <alignment horizontal="right" vertical="center" wrapText="1"/>
    </xf>
    <xf numFmtId="9" fontId="27" fillId="0" borderId="52" xfId="0" applyNumberFormat="1" applyFont="1" applyFill="1" applyBorder="1" applyAlignment="1">
      <alignment horizontal="center" vertical="center" wrapText="1"/>
    </xf>
    <xf numFmtId="9" fontId="27" fillId="0" borderId="49" xfId="0" applyNumberFormat="1" applyFont="1" applyFill="1" applyBorder="1" applyAlignment="1">
      <alignment horizontal="center" vertical="center" wrapText="1"/>
    </xf>
    <xf numFmtId="0" fontId="10" fillId="3" borderId="17" xfId="0" applyFont="1" applyFill="1" applyBorder="1" applyAlignment="1">
      <alignment horizontal="center" vertical="center" wrapText="1"/>
    </xf>
    <xf numFmtId="9" fontId="28" fillId="0" borderId="53" xfId="1" applyFont="1" applyFill="1" applyBorder="1" applyAlignment="1">
      <alignment horizontal="left" vertical="center" wrapText="1"/>
    </xf>
    <xf numFmtId="9" fontId="28" fillId="0" borderId="54" xfId="1" applyFont="1" applyFill="1" applyBorder="1" applyAlignment="1">
      <alignment horizontal="left" vertical="center" wrapText="1"/>
    </xf>
    <xf numFmtId="9" fontId="28" fillId="0" borderId="55" xfId="1" applyFont="1" applyFill="1" applyBorder="1" applyAlignment="1">
      <alignment horizontal="left" vertical="center" wrapText="1"/>
    </xf>
    <xf numFmtId="9" fontId="28" fillId="0" borderId="56" xfId="1" applyFont="1" applyFill="1" applyBorder="1" applyAlignment="1">
      <alignment horizontal="left" vertical="center" wrapText="1"/>
    </xf>
    <xf numFmtId="9" fontId="28" fillId="0" borderId="57" xfId="1" applyFont="1" applyFill="1" applyBorder="1" applyAlignment="1">
      <alignment horizontal="left" vertical="center" wrapText="1"/>
    </xf>
    <xf numFmtId="9" fontId="28" fillId="0" borderId="58" xfId="1" applyFont="1" applyFill="1" applyBorder="1" applyAlignment="1">
      <alignment horizontal="left" vertical="center" wrapText="1"/>
    </xf>
    <xf numFmtId="9" fontId="27" fillId="0" borderId="59" xfId="1" applyNumberFormat="1" applyFont="1" applyFill="1" applyBorder="1" applyAlignment="1">
      <alignment horizontal="center" vertical="center" wrapText="1"/>
    </xf>
    <xf numFmtId="9" fontId="27" fillId="0" borderId="60" xfId="1" applyNumberFormat="1" applyFont="1" applyFill="1" applyBorder="1" applyAlignment="1">
      <alignment horizontal="center" vertical="center" wrapText="1"/>
    </xf>
    <xf numFmtId="9" fontId="28" fillId="0" borderId="61" xfId="1" applyFont="1" applyFill="1" applyBorder="1" applyAlignment="1">
      <alignment horizontal="left" vertical="center" wrapText="1"/>
    </xf>
    <xf numFmtId="9" fontId="28" fillId="0" borderId="62" xfId="1" applyFont="1" applyFill="1" applyBorder="1" applyAlignment="1">
      <alignment horizontal="left" vertical="center" wrapText="1"/>
    </xf>
    <xf numFmtId="9" fontId="28" fillId="0" borderId="34" xfId="1" applyFont="1" applyFill="1" applyBorder="1" applyAlignment="1">
      <alignment horizontal="left" vertical="center" wrapText="1"/>
    </xf>
    <xf numFmtId="9" fontId="28" fillId="0" borderId="10" xfId="1" applyFont="1" applyFill="1" applyBorder="1" applyAlignment="1">
      <alignment horizontal="left" vertical="center" wrapText="1"/>
    </xf>
    <xf numFmtId="9" fontId="28" fillId="0" borderId="48" xfId="1" applyFont="1" applyFill="1" applyBorder="1" applyAlignment="1">
      <alignment horizontal="left" vertical="center" wrapText="1"/>
    </xf>
    <xf numFmtId="165" fontId="9" fillId="6" borderId="34" xfId="0" applyNumberFormat="1" applyFont="1" applyFill="1" applyBorder="1" applyAlignment="1">
      <alignment horizontal="center" vertical="center" wrapText="1"/>
    </xf>
    <xf numFmtId="165" fontId="9" fillId="6" borderId="32" xfId="0" applyNumberFormat="1" applyFont="1" applyFill="1" applyBorder="1" applyAlignment="1">
      <alignment horizontal="center" vertical="center" wrapText="1"/>
    </xf>
    <xf numFmtId="9" fontId="0" fillId="2" borderId="8" xfId="0" applyNumberFormat="1" applyFont="1" applyFill="1" applyBorder="1" applyAlignment="1">
      <alignment horizontal="center" vertical="center"/>
    </xf>
    <xf numFmtId="9" fontId="0" fillId="2" borderId="14" xfId="0" applyNumberFormat="1" applyFont="1" applyFill="1" applyBorder="1" applyAlignment="1">
      <alignment horizontal="center" vertical="center"/>
    </xf>
    <xf numFmtId="0" fontId="10" fillId="2" borderId="44" xfId="0" applyFont="1" applyFill="1" applyBorder="1" applyAlignment="1">
      <alignment horizontal="right" vertical="center" wrapText="1"/>
    </xf>
    <xf numFmtId="0" fontId="10" fillId="2" borderId="10" xfId="0" applyFont="1" applyFill="1" applyBorder="1" applyAlignment="1">
      <alignment horizontal="right" vertical="center" wrapText="1"/>
    </xf>
    <xf numFmtId="9" fontId="27" fillId="2" borderId="23" xfId="1" applyFont="1" applyFill="1" applyBorder="1" applyAlignment="1">
      <alignment horizontal="center" vertical="center" wrapText="1"/>
    </xf>
    <xf numFmtId="9" fontId="27" fillId="2" borderId="21" xfId="1" applyFont="1" applyFill="1" applyBorder="1" applyAlignment="1">
      <alignment horizontal="center" vertical="center" wrapText="1"/>
    </xf>
    <xf numFmtId="9" fontId="1" fillId="0" borderId="25" xfId="0" applyNumberFormat="1" applyFont="1" applyFill="1" applyBorder="1" applyAlignment="1">
      <alignment horizontal="center" vertical="center" wrapText="1"/>
    </xf>
    <xf numFmtId="9" fontId="1" fillId="0" borderId="22" xfId="0" applyNumberFormat="1"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14" fontId="1" fillId="0" borderId="27" xfId="0" applyNumberFormat="1" applyFont="1" applyFill="1" applyBorder="1" applyAlignment="1">
      <alignment horizontal="center" vertical="center" wrapText="1"/>
    </xf>
    <xf numFmtId="14" fontId="1" fillId="0" borderId="26" xfId="0" applyNumberFormat="1" applyFont="1" applyFill="1" applyBorder="1" applyAlignment="1">
      <alignment horizontal="center" vertical="center" wrapText="1"/>
    </xf>
    <xf numFmtId="44" fontId="1" fillId="0" borderId="27" xfId="0" applyNumberFormat="1" applyFont="1" applyFill="1" applyBorder="1" applyAlignment="1">
      <alignment horizontal="center" vertical="center" wrapText="1"/>
    </xf>
    <xf numFmtId="44" fontId="1" fillId="0" borderId="26" xfId="0" applyNumberFormat="1" applyFont="1" applyFill="1" applyBorder="1" applyAlignment="1">
      <alignment horizontal="center" vertical="center" wrapText="1"/>
    </xf>
    <xf numFmtId="44" fontId="15" fillId="0" borderId="27" xfId="0" applyNumberFormat="1" applyFont="1" applyFill="1" applyBorder="1" applyAlignment="1">
      <alignment horizontal="center" vertical="center" wrapText="1"/>
    </xf>
    <xf numFmtId="44" fontId="15" fillId="0" borderId="26" xfId="0" applyNumberFormat="1" applyFont="1" applyFill="1" applyBorder="1" applyAlignment="1">
      <alignment horizontal="center" vertical="center" wrapText="1"/>
    </xf>
    <xf numFmtId="0" fontId="15" fillId="0" borderId="27" xfId="0" applyFont="1" applyFill="1" applyBorder="1" applyAlignment="1">
      <alignment horizontal="center" vertical="center" wrapText="1"/>
    </xf>
    <xf numFmtId="0" fontId="15" fillId="0" borderId="26" xfId="0" applyFont="1" applyFill="1" applyBorder="1" applyAlignment="1">
      <alignment horizontal="center" vertical="center" wrapText="1"/>
    </xf>
    <xf numFmtId="9" fontId="30" fillId="2" borderId="18" xfId="0" applyNumberFormat="1" applyFont="1" applyFill="1" applyBorder="1" applyAlignment="1">
      <alignment horizontal="center" vertical="center" wrapText="1"/>
    </xf>
    <xf numFmtId="0" fontId="4" fillId="0" borderId="18" xfId="0" applyFont="1" applyBorder="1"/>
    <xf numFmtId="167" fontId="1" fillId="0" borderId="35" xfId="0" applyNumberFormat="1" applyFont="1" applyFill="1" applyBorder="1" applyAlignment="1">
      <alignment horizontal="center" vertical="center" wrapText="1"/>
    </xf>
    <xf numFmtId="167" fontId="1" fillId="0" borderId="32" xfId="0" applyNumberFormat="1" applyFont="1" applyFill="1" applyBorder="1" applyAlignment="1">
      <alignment horizontal="center" vertical="center" wrapText="1"/>
    </xf>
    <xf numFmtId="9" fontId="1" fillId="0" borderId="37" xfId="0" applyNumberFormat="1"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0" fillId="2" borderId="40" xfId="0" applyFont="1" applyFill="1" applyBorder="1" applyAlignment="1">
      <alignment horizontal="left" vertical="center" wrapText="1"/>
    </xf>
    <xf numFmtId="165"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9" fontId="3" fillId="5" borderId="16" xfId="0" applyNumberFormat="1" applyFont="1" applyFill="1" applyBorder="1" applyAlignment="1">
      <alignment horizontal="center" vertical="center" wrapText="1"/>
    </xf>
    <xf numFmtId="0" fontId="11" fillId="5" borderId="39" xfId="0" applyFont="1" applyFill="1" applyBorder="1" applyAlignment="1">
      <alignment horizontal="left" vertical="center" wrapText="1"/>
    </xf>
    <xf numFmtId="44" fontId="0" fillId="7" borderId="12" xfId="0" applyNumberFormat="1" applyFont="1" applyFill="1" applyBorder="1" applyAlignment="1">
      <alignment horizontal="center" vertical="center"/>
    </xf>
    <xf numFmtId="44" fontId="0" fillId="7" borderId="16" xfId="0" applyNumberFormat="1" applyFont="1" applyFill="1" applyBorder="1" applyAlignment="1">
      <alignment horizontal="center" vertical="center"/>
    </xf>
    <xf numFmtId="0" fontId="0" fillId="0" borderId="16" xfId="0" applyFont="1" applyBorder="1" applyAlignment="1">
      <alignment horizontal="center"/>
    </xf>
    <xf numFmtId="167" fontId="2" fillId="2" borderId="35" xfId="0" applyNumberFormat="1" applyFont="1" applyFill="1" applyBorder="1" applyAlignment="1">
      <alignment horizontal="center" vertical="center" wrapText="1"/>
    </xf>
    <xf numFmtId="167" fontId="2" fillId="2" borderId="32" xfId="0" applyNumberFormat="1"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26" xfId="0" applyFont="1" applyFill="1" applyBorder="1" applyAlignment="1">
      <alignment horizontal="center" vertical="center" wrapText="1"/>
    </xf>
    <xf numFmtId="14" fontId="0" fillId="2" borderId="27" xfId="0" applyNumberFormat="1" applyFont="1" applyFill="1" applyBorder="1" applyAlignment="1">
      <alignment horizontal="center" vertical="center" wrapText="1"/>
    </xf>
    <xf numFmtId="14" fontId="0" fillId="2" borderId="26" xfId="0" applyNumberFormat="1" applyFont="1" applyFill="1" applyBorder="1" applyAlignment="1">
      <alignment horizontal="center" vertical="center" wrapText="1"/>
    </xf>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44" fontId="0" fillId="2" borderId="27" xfId="0" applyNumberFormat="1" applyFont="1" applyFill="1" applyBorder="1" applyAlignment="1">
      <alignment horizontal="center" vertical="center" wrapText="1"/>
    </xf>
    <xf numFmtId="44" fontId="0" fillId="2" borderId="26" xfId="0" applyNumberFormat="1" applyFont="1" applyFill="1" applyBorder="1" applyAlignment="1">
      <alignment horizontal="center" vertical="center" wrapText="1"/>
    </xf>
    <xf numFmtId="9" fontId="15" fillId="2" borderId="36" xfId="1" applyFont="1" applyFill="1" applyBorder="1" applyAlignment="1">
      <alignment horizontal="center" vertical="center" wrapText="1"/>
    </xf>
    <xf numFmtId="9" fontId="15" fillId="2" borderId="16" xfId="1" applyFont="1" applyFill="1" applyBorder="1" applyAlignment="1">
      <alignment horizontal="center" vertical="center" wrapText="1"/>
    </xf>
    <xf numFmtId="9" fontId="15" fillId="2" borderId="37" xfId="1" applyFont="1" applyFill="1" applyBorder="1" applyAlignment="1">
      <alignment horizontal="center" vertical="center" wrapText="1"/>
    </xf>
    <xf numFmtId="9" fontId="15" fillId="2" borderId="24" xfId="1" applyFont="1" applyFill="1" applyBorder="1" applyAlignment="1">
      <alignment horizontal="center" vertical="center" wrapText="1"/>
    </xf>
    <xf numFmtId="9" fontId="15" fillId="2" borderId="20" xfId="1" applyFont="1" applyFill="1" applyBorder="1" applyAlignment="1">
      <alignment horizontal="center" vertical="center" wrapText="1"/>
    </xf>
    <xf numFmtId="9" fontId="15" fillId="2" borderId="22" xfId="1" applyFont="1" applyFill="1" applyBorder="1" applyAlignment="1">
      <alignment horizontal="center" vertical="center" wrapText="1"/>
    </xf>
    <xf numFmtId="9" fontId="15" fillId="0" borderId="36" xfId="1" applyFont="1" applyFill="1" applyBorder="1" applyAlignment="1">
      <alignment horizontal="center" vertical="center" wrapText="1"/>
    </xf>
    <xf numFmtId="9" fontId="15" fillId="0" borderId="16" xfId="1" applyFont="1" applyFill="1" applyBorder="1" applyAlignment="1">
      <alignment horizontal="center" vertical="center" wrapText="1"/>
    </xf>
    <xf numFmtId="9" fontId="15" fillId="0" borderId="37" xfId="1" applyFont="1" applyFill="1" applyBorder="1" applyAlignment="1">
      <alignment horizontal="center" vertical="center" wrapText="1"/>
    </xf>
    <xf numFmtId="9" fontId="15" fillId="0" borderId="24" xfId="1" applyFont="1" applyFill="1" applyBorder="1" applyAlignment="1">
      <alignment horizontal="center" vertical="center" wrapText="1"/>
    </xf>
    <xf numFmtId="9" fontId="15" fillId="0" borderId="20" xfId="1" applyFont="1" applyFill="1" applyBorder="1" applyAlignment="1">
      <alignment horizontal="center" vertical="center" wrapText="1"/>
    </xf>
    <xf numFmtId="9" fontId="15" fillId="0" borderId="22" xfId="1" applyFont="1" applyFill="1" applyBorder="1" applyAlignment="1">
      <alignment horizontal="center" vertical="center" wrapText="1"/>
    </xf>
    <xf numFmtId="0" fontId="7" fillId="9" borderId="38" xfId="0" applyFont="1" applyFill="1" applyBorder="1" applyAlignment="1">
      <alignment horizontal="center" vertical="center" wrapText="1"/>
    </xf>
    <xf numFmtId="0" fontId="4" fillId="10" borderId="38" xfId="0" applyFont="1" applyFill="1" applyBorder="1"/>
    <xf numFmtId="9" fontId="15" fillId="2" borderId="42" xfId="1" applyFont="1" applyFill="1" applyBorder="1" applyAlignment="1">
      <alignment horizontal="center" vertical="center" wrapText="1"/>
    </xf>
    <xf numFmtId="9" fontId="15" fillId="2" borderId="43" xfId="1" applyFont="1" applyFill="1" applyBorder="1" applyAlignment="1">
      <alignment horizontal="center" vertical="center" wrapText="1"/>
    </xf>
    <xf numFmtId="9" fontId="25" fillId="2" borderId="23" xfId="1" applyFont="1" applyFill="1" applyBorder="1" applyAlignment="1">
      <alignment horizontal="center" vertical="center" wrapText="1"/>
    </xf>
    <xf numFmtId="9" fontId="25" fillId="2" borderId="21" xfId="1"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3" fillId="11" borderId="8" xfId="0" applyFont="1" applyFill="1" applyBorder="1" applyAlignment="1">
      <alignment horizontal="center" vertical="center" wrapText="1"/>
    </xf>
    <xf numFmtId="0" fontId="23" fillId="11" borderId="14"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1"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1" fillId="9" borderId="20" xfId="0" applyFont="1" applyFill="1" applyBorder="1" applyAlignment="1">
      <alignment horizontal="center" vertical="center" wrapText="1"/>
    </xf>
    <xf numFmtId="0" fontId="4" fillId="10" borderId="20" xfId="0" applyFont="1" applyFill="1" applyBorder="1"/>
    <xf numFmtId="0" fontId="3" fillId="9" borderId="16" xfId="0"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24" fillId="3" borderId="17" xfId="0" applyFont="1" applyFill="1" applyBorder="1" applyAlignment="1">
      <alignment horizontal="center" vertical="center" wrapText="1"/>
    </xf>
    <xf numFmtId="9" fontId="28" fillId="0" borderId="45" xfId="1" applyFont="1" applyFill="1" applyBorder="1" applyAlignment="1">
      <alignment horizontal="left" vertical="center" wrapText="1"/>
    </xf>
    <xf numFmtId="9" fontId="28" fillId="0" borderId="9" xfId="1" applyFont="1" applyFill="1" applyBorder="1" applyAlignment="1">
      <alignment horizontal="left" vertical="center" wrapText="1"/>
    </xf>
    <xf numFmtId="9" fontId="28" fillId="0" borderId="46" xfId="1" applyFont="1" applyFill="1" applyBorder="1" applyAlignment="1">
      <alignment horizontal="left" vertical="center" wrapText="1"/>
    </xf>
    <xf numFmtId="9" fontId="28" fillId="0" borderId="36" xfId="1" applyFont="1" applyFill="1" applyBorder="1" applyAlignment="1">
      <alignment horizontal="left" vertical="center" wrapText="1"/>
    </xf>
    <xf numFmtId="9" fontId="28" fillId="0" borderId="16" xfId="1" applyFont="1" applyFill="1" applyBorder="1" applyAlignment="1">
      <alignment horizontal="left" vertical="center" wrapText="1"/>
    </xf>
    <xf numFmtId="9" fontId="28" fillId="0" borderId="37" xfId="1" applyFont="1" applyFill="1" applyBorder="1" applyAlignment="1">
      <alignment horizontal="left" vertical="center" wrapText="1"/>
    </xf>
    <xf numFmtId="0" fontId="23" fillId="3" borderId="17" xfId="0" applyFont="1" applyFill="1" applyBorder="1" applyAlignment="1">
      <alignment horizontal="center" vertical="center" wrapText="1"/>
    </xf>
    <xf numFmtId="0" fontId="22" fillId="6"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1" fillId="0" borderId="6" xfId="0" applyFont="1" applyBorder="1"/>
    <xf numFmtId="0" fontId="21" fillId="0" borderId="7" xfId="0" applyFont="1" applyBorder="1"/>
    <xf numFmtId="0" fontId="10" fillId="3" borderId="3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31" xfId="0" applyFont="1" applyFill="1" applyBorder="1" applyAlignment="1">
      <alignment horizontal="center" vertical="center" wrapText="1"/>
    </xf>
    <xf numFmtId="9" fontId="27" fillId="0" borderId="42" xfId="1" applyNumberFormat="1" applyFont="1" applyFill="1" applyBorder="1" applyAlignment="1">
      <alignment horizontal="center" vertical="center" wrapText="1"/>
    </xf>
    <xf numFmtId="9" fontId="27" fillId="0" borderId="51" xfId="1" applyNumberFormat="1" applyFont="1" applyFill="1" applyBorder="1" applyAlignment="1">
      <alignment horizontal="center" vertical="center" wrapText="1"/>
    </xf>
    <xf numFmtId="0" fontId="10" fillId="3" borderId="17" xfId="0" applyFont="1" applyFill="1" applyBorder="1" applyAlignment="1">
      <alignment horizontal="left" vertical="center" wrapText="1"/>
    </xf>
    <xf numFmtId="0" fontId="23" fillId="0" borderId="17" xfId="0" applyFont="1" applyBorder="1" applyAlignment="1">
      <alignment horizontal="left"/>
    </xf>
    <xf numFmtId="0" fontId="17" fillId="2" borderId="27" xfId="0" applyFont="1" applyFill="1" applyBorder="1" applyAlignment="1">
      <alignment horizontal="center" vertical="center" wrapText="1"/>
    </xf>
    <xf numFmtId="44" fontId="17" fillId="2" borderId="27" xfId="0" applyNumberFormat="1" applyFont="1" applyFill="1" applyBorder="1" applyAlignment="1">
      <alignment horizontal="center" vertical="center" wrapText="1"/>
    </xf>
    <xf numFmtId="9" fontId="28" fillId="0" borderId="47" xfId="1" applyFont="1" applyFill="1" applyBorder="1" applyAlignment="1">
      <alignment horizontal="left" vertical="top" wrapText="1"/>
    </xf>
    <xf numFmtId="9" fontId="29" fillId="0" borderId="38" xfId="1" applyFont="1" applyFill="1" applyBorder="1" applyAlignment="1">
      <alignment horizontal="left" vertical="top" wrapText="1"/>
    </xf>
    <xf numFmtId="9" fontId="29" fillId="0" borderId="25" xfId="1" applyFont="1" applyFill="1" applyBorder="1" applyAlignment="1">
      <alignment horizontal="left" vertical="top" wrapText="1"/>
    </xf>
    <xf numFmtId="9" fontId="29" fillId="0" borderId="44" xfId="1" applyFont="1" applyFill="1" applyBorder="1" applyAlignment="1">
      <alignment horizontal="left" vertical="top" wrapText="1"/>
    </xf>
    <xf numFmtId="9" fontId="29" fillId="0" borderId="10" xfId="1" applyFont="1" applyFill="1" applyBorder="1" applyAlignment="1">
      <alignment horizontal="left" vertical="top" wrapText="1"/>
    </xf>
    <xf numFmtId="9" fontId="29" fillId="0" borderId="48" xfId="1" applyFont="1" applyFill="1" applyBorder="1" applyAlignment="1">
      <alignment horizontal="left" vertical="top" wrapText="1"/>
    </xf>
    <xf numFmtId="9" fontId="28" fillId="2" borderId="36" xfId="1" applyFont="1" applyFill="1" applyBorder="1" applyAlignment="1">
      <alignment horizontal="left" vertical="center" wrapText="1"/>
    </xf>
    <xf numFmtId="9" fontId="28" fillId="2" borderId="16" xfId="1" applyFont="1" applyFill="1" applyBorder="1" applyAlignment="1">
      <alignment horizontal="left" vertical="center" wrapText="1"/>
    </xf>
    <xf numFmtId="9" fontId="28" fillId="2" borderId="37" xfId="1" applyFont="1" applyFill="1" applyBorder="1" applyAlignment="1">
      <alignment horizontal="left" vertical="center" wrapText="1"/>
    </xf>
    <xf numFmtId="9" fontId="28" fillId="2" borderId="24" xfId="1" applyFont="1" applyFill="1" applyBorder="1" applyAlignment="1">
      <alignment horizontal="left" vertical="center" wrapText="1"/>
    </xf>
    <xf numFmtId="9" fontId="28" fillId="2" borderId="20" xfId="1" applyFont="1" applyFill="1" applyBorder="1" applyAlignment="1">
      <alignment horizontal="left" vertical="center" wrapText="1"/>
    </xf>
    <xf numFmtId="9" fontId="28" fillId="2" borderId="22" xfId="1" applyFont="1" applyFill="1" applyBorder="1" applyAlignment="1">
      <alignment horizontal="left" vertical="center" wrapText="1"/>
    </xf>
    <xf numFmtId="0" fontId="23" fillId="6" borderId="8" xfId="0" applyFont="1" applyFill="1" applyBorder="1" applyAlignment="1">
      <alignment horizontal="left" vertical="center" wrapText="1"/>
    </xf>
    <xf numFmtId="9" fontId="17" fillId="0" borderId="25" xfId="0" applyNumberFormat="1" applyFont="1" applyFill="1" applyBorder="1" applyAlignment="1">
      <alignment horizontal="center" vertical="center" wrapText="1"/>
    </xf>
    <xf numFmtId="9" fontId="17" fillId="0" borderId="37" xfId="0" applyNumberFormat="1" applyFont="1" applyFill="1" applyBorder="1" applyAlignment="1">
      <alignment horizontal="center" vertical="center" wrapText="1"/>
    </xf>
    <xf numFmtId="9" fontId="17" fillId="0" borderId="22" xfId="0" applyNumberFormat="1" applyFont="1" applyFill="1" applyBorder="1" applyAlignment="1">
      <alignment horizontal="center" vertical="center" wrapText="1"/>
    </xf>
    <xf numFmtId="9" fontId="31" fillId="2" borderId="42" xfId="1" applyFont="1" applyFill="1" applyBorder="1" applyAlignment="1">
      <alignment horizontal="center" vertical="center" wrapText="1"/>
    </xf>
    <xf numFmtId="9" fontId="31" fillId="2" borderId="43" xfId="1" applyFont="1" applyFill="1" applyBorder="1" applyAlignment="1">
      <alignment horizontal="center" vertical="center" wrapText="1"/>
    </xf>
    <xf numFmtId="44" fontId="30" fillId="2" borderId="27" xfId="0" applyNumberFormat="1" applyFont="1" applyFill="1" applyBorder="1" applyAlignment="1">
      <alignment horizontal="center" vertical="center" wrapText="1"/>
    </xf>
    <xf numFmtId="44" fontId="30" fillId="2" borderId="26" xfId="0" applyNumberFormat="1" applyFont="1" applyFill="1" applyBorder="1" applyAlignment="1">
      <alignment horizontal="center" vertical="center" wrapText="1"/>
    </xf>
  </cellXfs>
  <cellStyles count="3">
    <cellStyle name="Millares" xfId="2" builtinId="3"/>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96"/>
  <sheetViews>
    <sheetView tabSelected="1" topLeftCell="E19" zoomScale="80" zoomScaleNormal="80" workbookViewId="0">
      <selection activeCell="E42" sqref="E42:E43"/>
    </sheetView>
  </sheetViews>
  <sheetFormatPr baseColWidth="10" defaultColWidth="14.42578125" defaultRowHeight="15" customHeight="1" x14ac:dyDescent="0.2"/>
  <cols>
    <col min="1" max="1" width="1.5703125" style="20" customWidth="1"/>
    <col min="2" max="2" width="38.85546875" style="20" customWidth="1"/>
    <col min="3" max="3" width="13.85546875" style="20" customWidth="1"/>
    <col min="4" max="4" width="68.5703125" style="20" customWidth="1"/>
    <col min="5" max="5" width="22.28515625" style="20" customWidth="1"/>
    <col min="6" max="6" width="18.7109375" style="20" customWidth="1"/>
    <col min="7" max="7" width="22.42578125" style="20" customWidth="1"/>
    <col min="8" max="8" width="25.7109375" style="20" customWidth="1"/>
    <col min="9" max="9" width="15.85546875" style="20" customWidth="1"/>
    <col min="10" max="10" width="21.7109375" style="20" customWidth="1"/>
    <col min="11" max="12" width="15.85546875" style="22" customWidth="1"/>
    <col min="13" max="14" width="15.85546875" style="20" customWidth="1"/>
    <col min="15" max="15" width="15.85546875" style="45" customWidth="1"/>
    <col min="16" max="16" width="20.7109375" style="22" customWidth="1"/>
    <col min="17" max="17" width="30.7109375" style="20" customWidth="1"/>
    <col min="18" max="18" width="52" style="20" customWidth="1"/>
    <col min="19" max="19" width="27.5703125" style="20" customWidth="1"/>
    <col min="20" max="20" width="21" style="20" customWidth="1"/>
    <col min="21" max="21" width="13.5703125" style="20" customWidth="1"/>
    <col min="22" max="22" width="26.5703125" style="20" customWidth="1"/>
    <col min="23" max="23" width="2.7109375" style="20" customWidth="1"/>
    <col min="24" max="24" width="10.7109375" style="20" customWidth="1"/>
    <col min="25" max="16384" width="14.42578125" style="20"/>
  </cols>
  <sheetData>
    <row r="1" spans="1:36" ht="12.75" customHeight="1" thickBot="1" x14ac:dyDescent="0.25">
      <c r="A1" s="1" t="s">
        <v>5</v>
      </c>
      <c r="B1" s="1" t="s">
        <v>5</v>
      </c>
      <c r="C1" s="1" t="s">
        <v>5</v>
      </c>
      <c r="D1" s="1" t="s">
        <v>5</v>
      </c>
      <c r="E1" s="1" t="s">
        <v>5</v>
      </c>
      <c r="F1" s="1" t="s">
        <v>5</v>
      </c>
      <c r="G1" s="1" t="s">
        <v>5</v>
      </c>
      <c r="H1" s="1" t="s">
        <v>5</v>
      </c>
      <c r="I1" s="27"/>
      <c r="J1" s="2" t="s">
        <v>5</v>
      </c>
      <c r="K1" s="31"/>
      <c r="L1" s="31"/>
      <c r="M1" s="31"/>
      <c r="N1" s="2" t="s">
        <v>5</v>
      </c>
      <c r="O1" s="31"/>
      <c r="P1" s="31"/>
      <c r="Q1" s="1" t="s">
        <v>5</v>
      </c>
      <c r="R1" s="1" t="s">
        <v>5</v>
      </c>
      <c r="S1" s="1" t="s">
        <v>5</v>
      </c>
      <c r="T1" s="1" t="s">
        <v>5</v>
      </c>
      <c r="U1" s="1" t="s">
        <v>5</v>
      </c>
      <c r="V1" s="1" t="s">
        <v>5</v>
      </c>
      <c r="W1" s="1" t="s">
        <v>5</v>
      </c>
      <c r="X1" s="3" t="s">
        <v>5</v>
      </c>
    </row>
    <row r="2" spans="1:36" ht="33.75" customHeight="1" x14ac:dyDescent="0.2">
      <c r="A2" s="4"/>
      <c r="B2" s="10"/>
      <c r="C2" s="10"/>
      <c r="D2" s="251" t="s">
        <v>34</v>
      </c>
      <c r="E2" s="251"/>
      <c r="F2" s="251"/>
      <c r="G2" s="251"/>
      <c r="H2" s="251"/>
      <c r="I2" s="251"/>
      <c r="J2" s="251"/>
      <c r="K2" s="251"/>
      <c r="L2" s="251"/>
      <c r="M2" s="251"/>
      <c r="N2" s="251"/>
      <c r="O2" s="251"/>
      <c r="P2" s="251"/>
      <c r="Q2" s="39" t="s">
        <v>0</v>
      </c>
      <c r="R2" s="40" t="s">
        <v>98</v>
      </c>
      <c r="S2" s="4"/>
      <c r="T2" s="46"/>
      <c r="U2" s="46"/>
      <c r="V2" s="46"/>
      <c r="W2" s="46"/>
      <c r="X2" s="47"/>
      <c r="Y2" s="48"/>
      <c r="Z2" s="48"/>
      <c r="AA2" s="48"/>
      <c r="AB2" s="48"/>
      <c r="AC2" s="48"/>
      <c r="AD2" s="48"/>
      <c r="AE2" s="48"/>
      <c r="AF2" s="48"/>
      <c r="AG2" s="48"/>
      <c r="AH2" s="48"/>
      <c r="AI2" s="48"/>
      <c r="AJ2" s="48"/>
    </row>
    <row r="3" spans="1:36" ht="33.75" customHeight="1" x14ac:dyDescent="0.2">
      <c r="A3" s="4"/>
      <c r="B3" s="11"/>
      <c r="C3" s="11"/>
      <c r="D3" s="252"/>
      <c r="E3" s="252"/>
      <c r="F3" s="252"/>
      <c r="G3" s="252"/>
      <c r="H3" s="252"/>
      <c r="I3" s="252"/>
      <c r="J3" s="252"/>
      <c r="K3" s="252"/>
      <c r="L3" s="252"/>
      <c r="M3" s="252"/>
      <c r="N3" s="252"/>
      <c r="O3" s="252"/>
      <c r="P3" s="252"/>
      <c r="Q3" s="41" t="s">
        <v>1</v>
      </c>
      <c r="R3" s="42">
        <v>8</v>
      </c>
      <c r="S3" s="4"/>
      <c r="T3" s="46"/>
      <c r="U3" s="46"/>
      <c r="V3" s="49"/>
      <c r="W3" s="49"/>
      <c r="X3" s="47"/>
      <c r="Y3" s="48"/>
      <c r="Z3" s="48"/>
      <c r="AA3" s="48"/>
      <c r="AB3" s="48"/>
      <c r="AC3" s="48"/>
      <c r="AD3" s="48"/>
      <c r="AE3" s="48"/>
      <c r="AF3" s="48"/>
      <c r="AG3" s="48"/>
      <c r="AH3" s="48"/>
      <c r="AI3" s="48"/>
      <c r="AJ3" s="48"/>
    </row>
    <row r="4" spans="1:36" ht="33.75" customHeight="1" thickBot="1" x14ac:dyDescent="0.25">
      <c r="A4" s="4"/>
      <c r="B4" s="12"/>
      <c r="C4" s="12"/>
      <c r="D4" s="250" t="s">
        <v>49</v>
      </c>
      <c r="E4" s="250"/>
      <c r="F4" s="250"/>
      <c r="G4" s="250"/>
      <c r="H4" s="250"/>
      <c r="I4" s="250"/>
      <c r="J4" s="250"/>
      <c r="K4" s="250"/>
      <c r="L4" s="250"/>
      <c r="M4" s="250"/>
      <c r="N4" s="250"/>
      <c r="O4" s="250"/>
      <c r="P4" s="250"/>
      <c r="Q4" s="43" t="s">
        <v>2</v>
      </c>
      <c r="R4" s="44">
        <v>43878</v>
      </c>
      <c r="S4" s="4"/>
      <c r="T4" s="46"/>
      <c r="U4" s="46"/>
      <c r="V4" s="46"/>
      <c r="W4" s="46"/>
      <c r="X4" s="46"/>
      <c r="Y4" s="48"/>
      <c r="Z4" s="48"/>
      <c r="AA4" s="48"/>
      <c r="AB4" s="48"/>
      <c r="AC4" s="48"/>
      <c r="AD4" s="48"/>
      <c r="AE4" s="48"/>
      <c r="AF4" s="48"/>
      <c r="AG4" s="48"/>
      <c r="AH4" s="48"/>
      <c r="AI4" s="48"/>
      <c r="AJ4" s="48"/>
    </row>
    <row r="5" spans="1:36" ht="9" customHeight="1" x14ac:dyDescent="0.2">
      <c r="A5" s="4"/>
      <c r="B5" s="5"/>
      <c r="C5" s="5"/>
      <c r="D5" s="5"/>
      <c r="E5" s="6"/>
      <c r="F5" s="6"/>
      <c r="G5" s="6"/>
      <c r="H5" s="6"/>
      <c r="I5" s="28"/>
      <c r="J5" s="6"/>
      <c r="K5" s="28"/>
      <c r="L5" s="28"/>
      <c r="M5" s="28"/>
      <c r="N5" s="6"/>
      <c r="O5" s="28"/>
      <c r="P5" s="28"/>
      <c r="Q5" s="37"/>
      <c r="R5" s="37"/>
      <c r="S5" s="4"/>
      <c r="T5" s="46"/>
      <c r="U5" s="46"/>
      <c r="V5" s="46"/>
      <c r="W5" s="46"/>
      <c r="X5" s="46"/>
      <c r="Y5" s="50"/>
      <c r="Z5" s="47"/>
      <c r="AA5" s="48"/>
      <c r="AB5" s="48"/>
      <c r="AC5" s="48"/>
      <c r="AD5" s="48"/>
      <c r="AE5" s="48"/>
      <c r="AF5" s="48"/>
      <c r="AG5" s="48"/>
      <c r="AH5" s="48"/>
      <c r="AI5" s="48"/>
      <c r="AJ5" s="48"/>
    </row>
    <row r="6" spans="1:36" ht="18" customHeight="1" x14ac:dyDescent="0.3">
      <c r="A6" s="4"/>
      <c r="B6" s="262" t="s">
        <v>15</v>
      </c>
      <c r="C6" s="263"/>
      <c r="D6" s="263"/>
      <c r="E6" s="263"/>
      <c r="F6" s="263"/>
      <c r="G6" s="263"/>
      <c r="H6" s="264"/>
      <c r="I6" s="21"/>
      <c r="J6" s="7"/>
      <c r="K6" s="24"/>
      <c r="L6" s="24"/>
      <c r="M6" s="24"/>
      <c r="N6" s="7"/>
      <c r="O6" s="24"/>
      <c r="P6" s="24"/>
      <c r="Q6" s="37"/>
      <c r="R6" s="37"/>
      <c r="S6" s="4"/>
      <c r="T6" s="46"/>
      <c r="U6" s="46"/>
      <c r="V6" s="46"/>
      <c r="W6" s="46"/>
      <c r="X6" s="46"/>
      <c r="Y6" s="50"/>
      <c r="Z6" s="47"/>
      <c r="AA6" s="48"/>
      <c r="AB6" s="48"/>
      <c r="AC6" s="48"/>
      <c r="AD6" s="48"/>
      <c r="AE6" s="48"/>
      <c r="AF6" s="48"/>
      <c r="AG6" s="48"/>
      <c r="AH6" s="48"/>
      <c r="AI6" s="48"/>
      <c r="AJ6" s="48"/>
    </row>
    <row r="7" spans="1:36" ht="9.75" customHeight="1" x14ac:dyDescent="0.2">
      <c r="A7" s="4"/>
      <c r="B7" s="86"/>
      <c r="C7" s="24"/>
      <c r="D7" s="25"/>
      <c r="E7" s="25"/>
      <c r="F7" s="25"/>
      <c r="G7" s="25"/>
      <c r="H7" s="25"/>
      <c r="I7" s="25"/>
      <c r="J7" s="24"/>
      <c r="K7" s="24"/>
      <c r="L7" s="24"/>
      <c r="M7" s="24"/>
      <c r="N7" s="24"/>
      <c r="O7" s="24"/>
      <c r="P7" s="24"/>
      <c r="Q7" s="4"/>
      <c r="R7" s="4"/>
      <c r="S7" s="4"/>
      <c r="T7" s="46"/>
      <c r="U7" s="46"/>
      <c r="V7" s="46"/>
      <c r="W7" s="46"/>
      <c r="X7" s="46"/>
      <c r="Y7" s="50"/>
      <c r="Z7" s="47"/>
      <c r="AA7" s="48"/>
      <c r="AB7" s="48"/>
      <c r="AC7" s="48"/>
      <c r="AD7" s="48"/>
      <c r="AE7" s="48"/>
      <c r="AF7" s="48"/>
      <c r="AG7" s="48"/>
      <c r="AH7" s="48"/>
      <c r="AI7" s="48"/>
      <c r="AJ7" s="48"/>
    </row>
    <row r="8" spans="1:36" ht="39" customHeight="1" x14ac:dyDescent="0.25">
      <c r="A8" s="4"/>
      <c r="B8" s="270" t="s">
        <v>18</v>
      </c>
      <c r="C8" s="271"/>
      <c r="D8" s="253" t="s">
        <v>80</v>
      </c>
      <c r="E8" s="253"/>
      <c r="F8" s="253"/>
      <c r="G8" s="253"/>
      <c r="H8" s="253"/>
      <c r="I8" s="253"/>
      <c r="J8" s="160" t="s">
        <v>35</v>
      </c>
      <c r="K8" s="160"/>
      <c r="L8" s="160"/>
      <c r="M8" s="260" t="s">
        <v>50</v>
      </c>
      <c r="N8" s="260"/>
      <c r="O8" s="260"/>
      <c r="P8" s="260"/>
      <c r="Q8" s="260"/>
      <c r="R8" s="260"/>
      <c r="S8" s="4"/>
      <c r="T8" s="46"/>
      <c r="U8" s="46"/>
      <c r="V8" s="46"/>
      <c r="W8" s="46"/>
      <c r="X8" s="46"/>
      <c r="Y8" s="50"/>
      <c r="Z8" s="47"/>
      <c r="AA8" s="48"/>
      <c r="AB8" s="48"/>
      <c r="AC8" s="48"/>
      <c r="AD8" s="48"/>
      <c r="AE8" s="48"/>
      <c r="AF8" s="48"/>
      <c r="AG8" s="48"/>
      <c r="AH8" s="48"/>
      <c r="AI8" s="48"/>
      <c r="AJ8" s="48"/>
    </row>
    <row r="9" spans="1:36" ht="39" customHeight="1" x14ac:dyDescent="0.2">
      <c r="A9" s="23"/>
      <c r="B9" s="26" t="s">
        <v>27</v>
      </c>
      <c r="C9" s="253" t="s">
        <v>78</v>
      </c>
      <c r="D9" s="253"/>
      <c r="E9" s="253"/>
      <c r="F9" s="253"/>
      <c r="G9" s="160" t="s">
        <v>20</v>
      </c>
      <c r="H9" s="160"/>
      <c r="I9" s="260" t="s">
        <v>95</v>
      </c>
      <c r="J9" s="260"/>
      <c r="K9" s="260"/>
      <c r="L9" s="260"/>
      <c r="M9" s="160" t="s">
        <v>28</v>
      </c>
      <c r="N9" s="160"/>
      <c r="O9" s="94"/>
      <c r="P9" s="260" t="s">
        <v>51</v>
      </c>
      <c r="Q9" s="260"/>
      <c r="R9" s="260"/>
      <c r="S9" s="4"/>
      <c r="T9" s="46"/>
      <c r="U9" s="46"/>
      <c r="V9" s="46"/>
      <c r="W9" s="46"/>
      <c r="X9" s="46"/>
      <c r="Y9" s="50"/>
      <c r="Z9" s="47"/>
      <c r="AA9" s="48"/>
      <c r="AB9" s="48"/>
      <c r="AC9" s="48"/>
      <c r="AD9" s="48"/>
      <c r="AE9" s="48"/>
      <c r="AF9" s="48"/>
      <c r="AG9" s="48"/>
      <c r="AH9" s="48"/>
      <c r="AI9" s="48"/>
      <c r="AJ9" s="48"/>
    </row>
    <row r="10" spans="1:36" s="45" customFormat="1" ht="166.5" customHeight="1" x14ac:dyDescent="0.2">
      <c r="A10" s="23"/>
      <c r="B10" s="26" t="s">
        <v>93</v>
      </c>
      <c r="C10" s="134" t="s">
        <v>94</v>
      </c>
      <c r="D10" s="134"/>
      <c r="E10" s="134"/>
      <c r="F10" s="134"/>
      <c r="G10" s="134"/>
      <c r="H10" s="134"/>
      <c r="I10" s="134"/>
      <c r="J10" s="134"/>
      <c r="K10" s="134"/>
      <c r="L10" s="134"/>
      <c r="M10" s="134"/>
      <c r="N10" s="134"/>
      <c r="O10" s="134"/>
      <c r="P10" s="134"/>
      <c r="Q10" s="134"/>
      <c r="R10" s="134"/>
      <c r="S10" s="23"/>
      <c r="T10" s="85"/>
      <c r="U10" s="85"/>
      <c r="V10" s="85"/>
      <c r="W10" s="85"/>
      <c r="X10" s="85"/>
      <c r="Y10" s="50"/>
      <c r="Z10" s="47"/>
      <c r="AA10" s="48"/>
      <c r="AB10" s="48"/>
      <c r="AC10" s="48"/>
      <c r="AD10" s="48"/>
      <c r="AE10" s="48"/>
      <c r="AF10" s="48"/>
      <c r="AG10" s="48"/>
      <c r="AH10" s="48"/>
      <c r="AI10" s="48"/>
      <c r="AJ10" s="48"/>
    </row>
    <row r="11" spans="1:36" ht="38.25" customHeight="1" x14ac:dyDescent="0.25">
      <c r="A11" s="23"/>
      <c r="B11" s="95" t="s">
        <v>29</v>
      </c>
      <c r="C11" s="26"/>
      <c r="D11" s="149" t="s">
        <v>84</v>
      </c>
      <c r="E11" s="149"/>
      <c r="F11" s="149"/>
      <c r="G11" s="149"/>
      <c r="H11" s="160" t="s">
        <v>16</v>
      </c>
      <c r="I11" s="160"/>
      <c r="J11" s="149" t="s">
        <v>81</v>
      </c>
      <c r="K11" s="149"/>
      <c r="L11" s="149"/>
      <c r="M11" s="160" t="s">
        <v>19</v>
      </c>
      <c r="N11" s="160"/>
      <c r="O11" s="160"/>
      <c r="P11" s="160"/>
      <c r="Q11" s="149" t="s">
        <v>102</v>
      </c>
      <c r="R11" s="149"/>
      <c r="S11" s="4"/>
      <c r="T11" s="46"/>
      <c r="U11" s="46"/>
      <c r="V11" s="46"/>
      <c r="W11" s="46"/>
      <c r="X11" s="46"/>
      <c r="Y11" s="50"/>
      <c r="Z11" s="47"/>
      <c r="AA11" s="48"/>
      <c r="AB11" s="48"/>
      <c r="AC11" s="48"/>
      <c r="AD11" s="48"/>
      <c r="AE11" s="48"/>
      <c r="AF11" s="48"/>
      <c r="AG11" s="48"/>
      <c r="AH11" s="48"/>
      <c r="AI11" s="48"/>
      <c r="AJ11" s="48"/>
    </row>
    <row r="12" spans="1:36" s="45" customFormat="1" ht="38.25" customHeight="1" x14ac:dyDescent="0.2">
      <c r="A12" s="23"/>
      <c r="B12" s="202" t="s">
        <v>52</v>
      </c>
      <c r="C12" s="202"/>
      <c r="D12" s="202"/>
      <c r="E12" s="202"/>
      <c r="F12" s="202"/>
      <c r="G12" s="202"/>
      <c r="H12" s="202"/>
      <c r="I12" s="202"/>
      <c r="J12" s="202"/>
      <c r="K12" s="202"/>
      <c r="L12" s="202"/>
      <c r="M12" s="202"/>
      <c r="N12" s="202"/>
      <c r="O12" s="202"/>
      <c r="P12" s="202"/>
      <c r="Q12" s="202"/>
      <c r="R12" s="202"/>
      <c r="S12" s="23"/>
      <c r="T12" s="85"/>
      <c r="U12" s="85"/>
      <c r="V12" s="85"/>
      <c r="W12" s="85"/>
      <c r="X12" s="85"/>
      <c r="Y12" s="50"/>
      <c r="Z12" s="47"/>
      <c r="AA12" s="48"/>
      <c r="AB12" s="48"/>
      <c r="AC12" s="48"/>
      <c r="AD12" s="48"/>
      <c r="AE12" s="48"/>
      <c r="AF12" s="48"/>
      <c r="AG12" s="48"/>
      <c r="AH12" s="48"/>
      <c r="AI12" s="48"/>
      <c r="AJ12" s="48"/>
    </row>
    <row r="13" spans="1:36" ht="38.25" customHeight="1" x14ac:dyDescent="0.2">
      <c r="A13" s="1"/>
      <c r="B13" s="89" t="s">
        <v>36</v>
      </c>
      <c r="C13" s="155" t="s">
        <v>56</v>
      </c>
      <c r="D13" s="261"/>
      <c r="E13" s="261"/>
      <c r="F13" s="261"/>
      <c r="G13" s="261"/>
      <c r="H13" s="261"/>
      <c r="I13" s="261"/>
      <c r="J13" s="261"/>
      <c r="K13" s="261"/>
      <c r="L13" s="156" t="s">
        <v>10</v>
      </c>
      <c r="M13" s="156"/>
      <c r="N13" s="150">
        <v>0.5</v>
      </c>
      <c r="O13" s="151"/>
      <c r="P13" s="157" t="s">
        <v>37</v>
      </c>
      <c r="Q13" s="157"/>
      <c r="R13" s="87">
        <f>N22*N13</f>
        <v>0.5</v>
      </c>
      <c r="S13" s="13"/>
      <c r="T13" s="51"/>
      <c r="U13" s="51"/>
      <c r="V13" s="51"/>
      <c r="W13" s="52"/>
      <c r="X13" s="53"/>
      <c r="Y13" s="48"/>
      <c r="Z13" s="48"/>
      <c r="AA13" s="48"/>
      <c r="AB13" s="48"/>
      <c r="AC13" s="48"/>
      <c r="AD13" s="48"/>
      <c r="AE13" s="48"/>
      <c r="AF13" s="48"/>
      <c r="AG13" s="48"/>
      <c r="AH13" s="48"/>
      <c r="AI13" s="48"/>
      <c r="AJ13" s="48"/>
    </row>
    <row r="14" spans="1:36" ht="45" customHeight="1" x14ac:dyDescent="0.2">
      <c r="A14" s="1"/>
      <c r="B14" s="138" t="s">
        <v>6</v>
      </c>
      <c r="C14" s="140" t="s">
        <v>32</v>
      </c>
      <c r="D14" s="140" t="s">
        <v>96</v>
      </c>
      <c r="E14" s="140" t="s">
        <v>7</v>
      </c>
      <c r="F14" s="140" t="s">
        <v>8</v>
      </c>
      <c r="G14" s="140" t="s">
        <v>3</v>
      </c>
      <c r="H14" s="140" t="s">
        <v>4</v>
      </c>
      <c r="I14" s="265" t="s">
        <v>30</v>
      </c>
      <c r="J14" s="266"/>
      <c r="K14" s="266"/>
      <c r="L14" s="266"/>
      <c r="M14" s="266"/>
      <c r="N14" s="266"/>
      <c r="O14" s="267"/>
      <c r="P14" s="144" t="s">
        <v>31</v>
      </c>
      <c r="Q14" s="145"/>
      <c r="R14" s="138"/>
      <c r="S14" s="8"/>
      <c r="T14" s="54"/>
      <c r="U14" s="55"/>
      <c r="V14" s="54"/>
      <c r="W14" s="52"/>
      <c r="X14" s="52"/>
      <c r="Y14" s="48"/>
      <c r="Z14" s="48"/>
      <c r="AA14" s="48"/>
      <c r="AB14" s="48"/>
      <c r="AC14" s="48"/>
      <c r="AD14" s="48"/>
      <c r="AE14" s="48"/>
      <c r="AF14" s="48"/>
      <c r="AG14" s="48"/>
      <c r="AH14" s="48"/>
      <c r="AI14" s="48"/>
      <c r="AJ14" s="48"/>
    </row>
    <row r="15" spans="1:36" s="22" customFormat="1" ht="50.25" customHeight="1" x14ac:dyDescent="0.2">
      <c r="A15" s="27"/>
      <c r="B15" s="139"/>
      <c r="C15" s="141"/>
      <c r="D15" s="141"/>
      <c r="E15" s="141"/>
      <c r="F15" s="141"/>
      <c r="G15" s="141"/>
      <c r="H15" s="141"/>
      <c r="I15" s="92" t="s">
        <v>33</v>
      </c>
      <c r="J15" s="90" t="s">
        <v>23</v>
      </c>
      <c r="K15" s="90" t="s">
        <v>24</v>
      </c>
      <c r="L15" s="90" t="s">
        <v>25</v>
      </c>
      <c r="M15" s="90" t="s">
        <v>26</v>
      </c>
      <c r="N15" s="90" t="s">
        <v>17</v>
      </c>
      <c r="O15" s="91" t="s">
        <v>55</v>
      </c>
      <c r="P15" s="146"/>
      <c r="Q15" s="147"/>
      <c r="R15" s="148"/>
      <c r="S15" s="35"/>
      <c r="T15" s="56"/>
      <c r="U15" s="56"/>
      <c r="V15" s="56"/>
      <c r="W15" s="57"/>
      <c r="X15" s="53"/>
      <c r="Y15" s="48"/>
      <c r="Z15" s="48"/>
      <c r="AA15" s="48"/>
      <c r="AB15" s="48"/>
      <c r="AC15" s="48"/>
      <c r="AD15" s="48"/>
      <c r="AE15" s="48"/>
      <c r="AF15" s="48"/>
      <c r="AG15" s="48"/>
      <c r="AH15" s="48"/>
      <c r="AI15" s="48"/>
      <c r="AJ15" s="48"/>
    </row>
    <row r="16" spans="1:36" ht="43.5" customHeight="1" x14ac:dyDescent="0.2">
      <c r="A16" s="209"/>
      <c r="B16" s="182" t="s">
        <v>85</v>
      </c>
      <c r="C16" s="196" t="s">
        <v>53</v>
      </c>
      <c r="D16" s="192" t="s">
        <v>86</v>
      </c>
      <c r="E16" s="186">
        <v>43831</v>
      </c>
      <c r="F16" s="186">
        <v>44196</v>
      </c>
      <c r="G16" s="188" t="s">
        <v>54</v>
      </c>
      <c r="H16" s="188" t="s">
        <v>99</v>
      </c>
      <c r="I16" s="109" t="s">
        <v>21</v>
      </c>
      <c r="J16" s="110"/>
      <c r="K16" s="110">
        <v>0.5</v>
      </c>
      <c r="L16" s="111"/>
      <c r="M16" s="112">
        <v>0.5</v>
      </c>
      <c r="N16" s="113">
        <f>+SUM(J16:M16)</f>
        <v>1</v>
      </c>
      <c r="O16" s="268">
        <f>N17/N16</f>
        <v>1</v>
      </c>
      <c r="P16" s="254" t="s">
        <v>110</v>
      </c>
      <c r="Q16" s="255"/>
      <c r="R16" s="256"/>
      <c r="S16" s="15"/>
      <c r="T16" s="207"/>
      <c r="U16" s="58"/>
      <c r="V16" s="52"/>
      <c r="W16" s="52"/>
      <c r="X16" s="53"/>
      <c r="Y16" s="48"/>
      <c r="Z16" s="48"/>
      <c r="AA16" s="48"/>
      <c r="AB16" s="48"/>
      <c r="AC16" s="48"/>
      <c r="AD16" s="48"/>
      <c r="AE16" s="48"/>
      <c r="AF16" s="48"/>
      <c r="AG16" s="48"/>
      <c r="AH16" s="48"/>
      <c r="AI16" s="48"/>
      <c r="AJ16" s="48"/>
    </row>
    <row r="17" spans="1:36" s="22" customFormat="1" ht="132.75" customHeight="1" x14ac:dyDescent="0.2">
      <c r="A17" s="209"/>
      <c r="B17" s="198"/>
      <c r="C17" s="197"/>
      <c r="D17" s="193"/>
      <c r="E17" s="187"/>
      <c r="F17" s="187"/>
      <c r="G17" s="189"/>
      <c r="H17" s="189"/>
      <c r="I17" s="114" t="s">
        <v>22</v>
      </c>
      <c r="J17" s="115"/>
      <c r="K17" s="111">
        <v>0.5</v>
      </c>
      <c r="L17" s="116"/>
      <c r="M17" s="115">
        <v>0.5</v>
      </c>
      <c r="N17" s="127">
        <f>+SUM(J17:M17)</f>
        <v>1</v>
      </c>
      <c r="O17" s="269"/>
      <c r="P17" s="257"/>
      <c r="Q17" s="258"/>
      <c r="R17" s="259"/>
      <c r="S17" s="33"/>
      <c r="T17" s="208"/>
      <c r="U17" s="59"/>
      <c r="V17" s="57"/>
      <c r="W17" s="57"/>
      <c r="X17" s="53"/>
      <c r="Y17" s="48"/>
      <c r="Z17" s="48"/>
      <c r="AA17" s="48"/>
      <c r="AB17" s="48"/>
      <c r="AC17" s="48"/>
      <c r="AD17" s="48"/>
      <c r="AE17" s="48"/>
      <c r="AF17" s="48"/>
      <c r="AG17" s="48"/>
      <c r="AH17" s="48"/>
      <c r="AI17" s="48"/>
      <c r="AJ17" s="48"/>
    </row>
    <row r="18" spans="1:36" s="45" customFormat="1" ht="89.25" customHeight="1" x14ac:dyDescent="0.2">
      <c r="A18" s="108"/>
      <c r="B18" s="198"/>
      <c r="C18" s="196" t="s">
        <v>58</v>
      </c>
      <c r="D18" s="192" t="s">
        <v>87</v>
      </c>
      <c r="E18" s="186">
        <v>43831</v>
      </c>
      <c r="F18" s="186">
        <v>44196</v>
      </c>
      <c r="G18" s="188" t="s">
        <v>54</v>
      </c>
      <c r="H18" s="194" t="s">
        <v>100</v>
      </c>
      <c r="I18" s="109" t="s">
        <v>21</v>
      </c>
      <c r="J18" s="110">
        <v>1</v>
      </c>
      <c r="K18" s="110">
        <v>1</v>
      </c>
      <c r="L18" s="110">
        <v>1</v>
      </c>
      <c r="M18" s="110">
        <v>1</v>
      </c>
      <c r="N18" s="128">
        <f>+SUM(J18:M18)/4</f>
        <v>1</v>
      </c>
      <c r="O18" s="167">
        <f>N19/N18</f>
        <v>1</v>
      </c>
      <c r="P18" s="161" t="s">
        <v>103</v>
      </c>
      <c r="Q18" s="162"/>
      <c r="R18" s="163"/>
      <c r="S18" s="33"/>
      <c r="T18" s="208"/>
      <c r="U18" s="59"/>
      <c r="V18" s="57"/>
      <c r="W18" s="57"/>
      <c r="X18" s="53"/>
      <c r="Y18" s="48"/>
      <c r="Z18" s="48"/>
      <c r="AA18" s="48"/>
      <c r="AB18" s="48"/>
      <c r="AC18" s="48"/>
      <c r="AD18" s="48"/>
      <c r="AE18" s="48"/>
      <c r="AF18" s="48"/>
      <c r="AG18" s="48"/>
      <c r="AH18" s="48"/>
      <c r="AI18" s="48"/>
      <c r="AJ18" s="48"/>
    </row>
    <row r="19" spans="1:36" s="45" customFormat="1" ht="122.25" customHeight="1" x14ac:dyDescent="0.2">
      <c r="A19" s="108"/>
      <c r="B19" s="183"/>
      <c r="C19" s="197"/>
      <c r="D19" s="193"/>
      <c r="E19" s="187"/>
      <c r="F19" s="187"/>
      <c r="G19" s="189"/>
      <c r="H19" s="195"/>
      <c r="I19" s="114" t="s">
        <v>22</v>
      </c>
      <c r="J19" s="115">
        <v>1</v>
      </c>
      <c r="K19" s="115">
        <v>1</v>
      </c>
      <c r="L19" s="115">
        <f>(L18/3)*3</f>
        <v>1</v>
      </c>
      <c r="M19" s="115">
        <v>1</v>
      </c>
      <c r="N19" s="129">
        <f>+SUM(J19:M19)/4</f>
        <v>1</v>
      </c>
      <c r="O19" s="168"/>
      <c r="P19" s="164"/>
      <c r="Q19" s="165"/>
      <c r="R19" s="166"/>
      <c r="S19" s="33"/>
      <c r="T19" s="208"/>
      <c r="U19" s="59"/>
      <c r="V19" s="57"/>
      <c r="W19" s="57"/>
      <c r="X19" s="53"/>
      <c r="Y19" s="48"/>
      <c r="Z19" s="48"/>
      <c r="AA19" s="48"/>
      <c r="AB19" s="48"/>
      <c r="AC19" s="48"/>
      <c r="AD19" s="48"/>
      <c r="AE19" s="48"/>
      <c r="AF19" s="48"/>
      <c r="AG19" s="48"/>
      <c r="AH19" s="48"/>
      <c r="AI19" s="48"/>
      <c r="AJ19" s="48"/>
    </row>
    <row r="20" spans="1:36" s="45" customFormat="1" ht="80.25" customHeight="1" x14ac:dyDescent="0.2">
      <c r="A20" s="107"/>
      <c r="B20" s="182" t="s">
        <v>57</v>
      </c>
      <c r="C20" s="196" t="s">
        <v>92</v>
      </c>
      <c r="D20" s="184" t="s">
        <v>83</v>
      </c>
      <c r="E20" s="186">
        <v>43831</v>
      </c>
      <c r="F20" s="186">
        <v>44196</v>
      </c>
      <c r="G20" s="188" t="s">
        <v>59</v>
      </c>
      <c r="H20" s="190" t="s">
        <v>82</v>
      </c>
      <c r="I20" s="118" t="s">
        <v>21</v>
      </c>
      <c r="J20" s="122">
        <v>1</v>
      </c>
      <c r="K20" s="122">
        <v>1</v>
      </c>
      <c r="L20" s="123">
        <v>1</v>
      </c>
      <c r="M20" s="123">
        <v>1</v>
      </c>
      <c r="N20" s="117">
        <f>+SUM(J20:M20)/4</f>
        <v>1</v>
      </c>
      <c r="O20" s="158">
        <f>N21/N20</f>
        <v>1</v>
      </c>
      <c r="P20" s="169" t="s">
        <v>104</v>
      </c>
      <c r="Q20" s="162"/>
      <c r="R20" s="170"/>
      <c r="S20" s="33"/>
      <c r="T20" s="208"/>
      <c r="U20" s="59"/>
      <c r="V20" s="57"/>
      <c r="W20" s="57"/>
      <c r="X20" s="53"/>
      <c r="Y20" s="48"/>
      <c r="Z20" s="48"/>
      <c r="AA20" s="48"/>
      <c r="AB20" s="48"/>
      <c r="AC20" s="48"/>
      <c r="AD20" s="48"/>
      <c r="AE20" s="48"/>
      <c r="AF20" s="48"/>
      <c r="AG20" s="48"/>
      <c r="AH20" s="48"/>
      <c r="AI20" s="48"/>
      <c r="AJ20" s="48"/>
    </row>
    <row r="21" spans="1:36" s="45" customFormat="1" ht="219" customHeight="1" x14ac:dyDescent="0.2">
      <c r="A21" s="107"/>
      <c r="B21" s="183"/>
      <c r="C21" s="197"/>
      <c r="D21" s="185"/>
      <c r="E21" s="187"/>
      <c r="F21" s="187"/>
      <c r="G21" s="189"/>
      <c r="H21" s="191"/>
      <c r="I21" s="114" t="s">
        <v>22</v>
      </c>
      <c r="J21" s="119">
        <v>1</v>
      </c>
      <c r="K21" s="119">
        <v>1</v>
      </c>
      <c r="L21" s="119">
        <f>(L20/3)*3</f>
        <v>1</v>
      </c>
      <c r="M21" s="115">
        <v>1</v>
      </c>
      <c r="N21" s="127">
        <f>+SUM(J21:M21)/4</f>
        <v>1</v>
      </c>
      <c r="O21" s="159"/>
      <c r="P21" s="171"/>
      <c r="Q21" s="172"/>
      <c r="R21" s="173"/>
      <c r="S21" s="131"/>
      <c r="T21" s="208"/>
      <c r="U21" s="59"/>
      <c r="V21" s="57"/>
      <c r="W21" s="57"/>
      <c r="X21" s="53"/>
      <c r="Y21" s="48"/>
      <c r="Z21" s="48"/>
      <c r="AA21" s="48"/>
      <c r="AB21" s="48"/>
      <c r="AC21" s="48"/>
      <c r="AD21" s="48"/>
      <c r="AE21" s="48"/>
      <c r="AF21" s="48"/>
      <c r="AG21" s="48"/>
      <c r="AH21" s="48"/>
      <c r="AI21" s="48"/>
      <c r="AJ21" s="48"/>
    </row>
    <row r="22" spans="1:36" ht="28.5" customHeight="1" x14ac:dyDescent="0.2">
      <c r="A22" s="1"/>
      <c r="B22" s="178" t="s">
        <v>9</v>
      </c>
      <c r="C22" s="179"/>
      <c r="D22" s="179"/>
      <c r="E22" s="179"/>
      <c r="F22" s="179"/>
      <c r="G22" s="179"/>
      <c r="H22" s="179"/>
      <c r="I22" s="179"/>
      <c r="J22" s="179"/>
      <c r="K22" s="179"/>
      <c r="L22" s="179"/>
      <c r="M22" s="179"/>
      <c r="N22" s="180">
        <f>(O16+O20)/2</f>
        <v>1</v>
      </c>
      <c r="O22" s="181"/>
      <c r="P22" s="176"/>
      <c r="Q22" s="176"/>
      <c r="R22" s="177"/>
      <c r="S22" s="1"/>
      <c r="T22" s="52"/>
      <c r="U22" s="52"/>
      <c r="V22" s="52"/>
      <c r="W22" s="52"/>
      <c r="X22" s="53"/>
      <c r="Y22" s="48"/>
      <c r="Z22" s="48"/>
      <c r="AA22" s="48"/>
      <c r="AB22" s="48"/>
      <c r="AC22" s="48"/>
      <c r="AD22" s="48"/>
      <c r="AE22" s="48"/>
      <c r="AF22" s="48"/>
      <c r="AG22" s="48"/>
      <c r="AH22" s="48"/>
      <c r="AI22" s="48"/>
      <c r="AJ22" s="48"/>
    </row>
    <row r="23" spans="1:36" s="22" customFormat="1" ht="36" customHeight="1" x14ac:dyDescent="0.2">
      <c r="A23" s="1"/>
      <c r="B23" s="89" t="s">
        <v>38</v>
      </c>
      <c r="C23" s="286" t="s">
        <v>88</v>
      </c>
      <c r="D23" s="286"/>
      <c r="E23" s="286"/>
      <c r="F23" s="286"/>
      <c r="G23" s="286"/>
      <c r="H23" s="286"/>
      <c r="I23" s="286"/>
      <c r="J23" s="286"/>
      <c r="K23" s="286"/>
      <c r="L23" s="156" t="s">
        <v>10</v>
      </c>
      <c r="M23" s="156"/>
      <c r="N23" s="174">
        <v>0.3</v>
      </c>
      <c r="O23" s="175"/>
      <c r="P23" s="157" t="s">
        <v>37</v>
      </c>
      <c r="Q23" s="157"/>
      <c r="R23" s="96">
        <f>N30*N23</f>
        <v>0.3</v>
      </c>
      <c r="S23" s="13"/>
      <c r="T23" s="51"/>
      <c r="U23" s="51"/>
      <c r="V23" s="51"/>
      <c r="W23" s="52"/>
      <c r="X23" s="53"/>
      <c r="Y23" s="48"/>
      <c r="Z23" s="48"/>
      <c r="AA23" s="48"/>
      <c r="AB23" s="48"/>
      <c r="AC23" s="48"/>
      <c r="AD23" s="48"/>
      <c r="AE23" s="48"/>
      <c r="AF23" s="48"/>
      <c r="AG23" s="48"/>
      <c r="AH23" s="48"/>
      <c r="AI23" s="48"/>
      <c r="AJ23" s="48"/>
    </row>
    <row r="24" spans="1:36" s="22" customFormat="1" ht="45" customHeight="1" x14ac:dyDescent="0.2">
      <c r="A24" s="1"/>
      <c r="B24" s="138" t="s">
        <v>6</v>
      </c>
      <c r="C24" s="140" t="s">
        <v>32</v>
      </c>
      <c r="D24" s="140" t="s">
        <v>96</v>
      </c>
      <c r="E24" s="140" t="s">
        <v>7</v>
      </c>
      <c r="F24" s="140" t="s">
        <v>8</v>
      </c>
      <c r="G24" s="140" t="s">
        <v>3</v>
      </c>
      <c r="H24" s="140" t="s">
        <v>4</v>
      </c>
      <c r="I24" s="142" t="s">
        <v>30</v>
      </c>
      <c r="J24" s="143"/>
      <c r="K24" s="143"/>
      <c r="L24" s="143"/>
      <c r="M24" s="143"/>
      <c r="N24" s="143"/>
      <c r="O24" s="38"/>
      <c r="P24" s="144" t="s">
        <v>31</v>
      </c>
      <c r="Q24" s="145"/>
      <c r="R24" s="138"/>
      <c r="S24" s="8"/>
      <c r="T24" s="54"/>
      <c r="U24" s="55"/>
      <c r="V24" s="54"/>
      <c r="W24" s="52"/>
      <c r="X24" s="52"/>
      <c r="Y24" s="48"/>
      <c r="Z24" s="48"/>
      <c r="AA24" s="48"/>
      <c r="AB24" s="48"/>
      <c r="AC24" s="48"/>
      <c r="AD24" s="48"/>
      <c r="AE24" s="48"/>
      <c r="AF24" s="48"/>
      <c r="AG24" s="48"/>
      <c r="AH24" s="48"/>
      <c r="AI24" s="48"/>
      <c r="AJ24" s="48"/>
    </row>
    <row r="25" spans="1:36" s="22" customFormat="1" ht="21" customHeight="1" x14ac:dyDescent="0.2">
      <c r="A25" s="27"/>
      <c r="B25" s="139"/>
      <c r="C25" s="141"/>
      <c r="D25" s="141"/>
      <c r="E25" s="141"/>
      <c r="F25" s="141"/>
      <c r="G25" s="141"/>
      <c r="H25" s="141"/>
      <c r="I25" s="38" t="s">
        <v>33</v>
      </c>
      <c r="J25" s="36" t="s">
        <v>23</v>
      </c>
      <c r="K25" s="36" t="s">
        <v>24</v>
      </c>
      <c r="L25" s="36" t="s">
        <v>25</v>
      </c>
      <c r="M25" s="36" t="s">
        <v>26</v>
      </c>
      <c r="N25" s="36" t="s">
        <v>17</v>
      </c>
      <c r="O25" s="91" t="s">
        <v>55</v>
      </c>
      <c r="P25" s="146"/>
      <c r="Q25" s="147"/>
      <c r="R25" s="148"/>
      <c r="S25" s="35"/>
      <c r="T25" s="56"/>
      <c r="U25" s="56"/>
      <c r="V25" s="56"/>
      <c r="W25" s="57"/>
      <c r="X25" s="53"/>
      <c r="Y25" s="48"/>
      <c r="Z25" s="48"/>
      <c r="AA25" s="48"/>
      <c r="AB25" s="48"/>
      <c r="AC25" s="48"/>
      <c r="AD25" s="48"/>
      <c r="AE25" s="48"/>
      <c r="AF25" s="48"/>
      <c r="AG25" s="48"/>
      <c r="AH25" s="48"/>
      <c r="AI25" s="48"/>
      <c r="AJ25" s="48"/>
    </row>
    <row r="26" spans="1:36" s="22" customFormat="1" ht="77.25" customHeight="1" x14ac:dyDescent="0.2">
      <c r="A26" s="209"/>
      <c r="B26" s="135" t="s">
        <v>60</v>
      </c>
      <c r="C26" s="210" t="s">
        <v>62</v>
      </c>
      <c r="D26" s="272" t="s">
        <v>89</v>
      </c>
      <c r="E26" s="214">
        <v>43831</v>
      </c>
      <c r="F26" s="214">
        <v>44196</v>
      </c>
      <c r="G26" s="273" t="s">
        <v>65</v>
      </c>
      <c r="H26" s="273" t="s">
        <v>90</v>
      </c>
      <c r="I26" s="97" t="s">
        <v>21</v>
      </c>
      <c r="J26" s="120">
        <v>1</v>
      </c>
      <c r="K26" s="120">
        <v>1</v>
      </c>
      <c r="L26" s="121">
        <v>1</v>
      </c>
      <c r="M26" s="121">
        <v>1</v>
      </c>
      <c r="N26" s="99">
        <f>SUM(J26:M26)/4</f>
        <v>1</v>
      </c>
      <c r="O26" s="234">
        <f>N27/N26</f>
        <v>1</v>
      </c>
      <c r="P26" s="274" t="s">
        <v>105</v>
      </c>
      <c r="Q26" s="275"/>
      <c r="R26" s="276"/>
      <c r="S26" s="15"/>
      <c r="T26" s="207"/>
      <c r="U26" s="58"/>
      <c r="V26" s="52"/>
      <c r="W26" s="52"/>
      <c r="X26" s="53"/>
      <c r="Y26" s="48"/>
      <c r="Z26" s="48"/>
      <c r="AA26" s="48"/>
      <c r="AB26" s="48"/>
      <c r="AC26" s="48"/>
      <c r="AD26" s="48"/>
      <c r="AE26" s="48"/>
      <c r="AF26" s="48"/>
      <c r="AG26" s="48"/>
      <c r="AH26" s="48"/>
      <c r="AI26" s="48"/>
      <c r="AJ26" s="48"/>
    </row>
    <row r="27" spans="1:36" s="22" customFormat="1" ht="202.5" customHeight="1" x14ac:dyDescent="0.2">
      <c r="A27" s="209"/>
      <c r="B27" s="137"/>
      <c r="C27" s="211"/>
      <c r="D27" s="213"/>
      <c r="E27" s="215"/>
      <c r="F27" s="215"/>
      <c r="G27" s="219"/>
      <c r="H27" s="219"/>
      <c r="I27" s="100" t="s">
        <v>22</v>
      </c>
      <c r="J27" s="101">
        <v>1</v>
      </c>
      <c r="K27" s="102">
        <v>1</v>
      </c>
      <c r="L27" s="101">
        <f>(L26/3)*3</f>
        <v>1</v>
      </c>
      <c r="M27" s="101">
        <v>1</v>
      </c>
      <c r="N27" s="99">
        <f>SUM(J27:M27)/4</f>
        <v>1</v>
      </c>
      <c r="O27" s="235"/>
      <c r="P27" s="277"/>
      <c r="Q27" s="278"/>
      <c r="R27" s="279"/>
      <c r="S27" s="33"/>
      <c r="T27" s="208"/>
      <c r="U27" s="59"/>
      <c r="V27" s="57"/>
      <c r="W27" s="57"/>
      <c r="X27" s="53"/>
      <c r="Y27" s="48"/>
      <c r="Z27" s="48"/>
      <c r="AA27" s="48"/>
      <c r="AB27" s="48"/>
      <c r="AC27" s="48"/>
      <c r="AD27" s="48"/>
      <c r="AE27" s="48"/>
      <c r="AF27" s="48"/>
      <c r="AG27" s="48"/>
      <c r="AH27" s="48"/>
      <c r="AI27" s="48"/>
      <c r="AJ27" s="48"/>
    </row>
    <row r="28" spans="1:36" s="22" customFormat="1" ht="48.75" customHeight="1" x14ac:dyDescent="0.2">
      <c r="A28" s="209"/>
      <c r="B28" s="135" t="s">
        <v>61</v>
      </c>
      <c r="C28" s="210" t="s">
        <v>63</v>
      </c>
      <c r="D28" s="272" t="s">
        <v>64</v>
      </c>
      <c r="E28" s="214">
        <v>43831</v>
      </c>
      <c r="F28" s="214">
        <v>44196</v>
      </c>
      <c r="G28" s="273" t="s">
        <v>66</v>
      </c>
      <c r="H28" s="273" t="s">
        <v>101</v>
      </c>
      <c r="I28" s="97" t="s">
        <v>21</v>
      </c>
      <c r="J28" s="98">
        <v>1</v>
      </c>
      <c r="K28" s="98">
        <v>1</v>
      </c>
      <c r="L28" s="104">
        <v>1</v>
      </c>
      <c r="M28" s="104">
        <v>1</v>
      </c>
      <c r="N28" s="99">
        <f>SUM(J28:M28)/4</f>
        <v>1</v>
      </c>
      <c r="O28" s="234">
        <f>N29/N28</f>
        <v>1</v>
      </c>
      <c r="P28" s="274" t="s">
        <v>106</v>
      </c>
      <c r="Q28" s="275"/>
      <c r="R28" s="276"/>
      <c r="S28" s="15"/>
      <c r="T28" s="208"/>
      <c r="U28" s="58"/>
      <c r="V28" s="52"/>
      <c r="W28" s="52"/>
      <c r="X28" s="53"/>
      <c r="Y28" s="48"/>
      <c r="Z28" s="48"/>
      <c r="AA28" s="48"/>
      <c r="AB28" s="48"/>
      <c r="AC28" s="48"/>
      <c r="AD28" s="48"/>
      <c r="AE28" s="48"/>
      <c r="AF28" s="48"/>
      <c r="AG28" s="48"/>
      <c r="AH28" s="48"/>
      <c r="AI28" s="48"/>
      <c r="AJ28" s="48"/>
    </row>
    <row r="29" spans="1:36" s="22" customFormat="1" ht="79.5" customHeight="1" x14ac:dyDescent="0.2">
      <c r="A29" s="209"/>
      <c r="B29" s="137"/>
      <c r="C29" s="211"/>
      <c r="D29" s="213"/>
      <c r="E29" s="215"/>
      <c r="F29" s="215"/>
      <c r="G29" s="219"/>
      <c r="H29" s="219"/>
      <c r="I29" s="100" t="s">
        <v>22</v>
      </c>
      <c r="J29" s="102">
        <v>1</v>
      </c>
      <c r="K29" s="102">
        <v>1</v>
      </c>
      <c r="L29" s="101">
        <f>(L28/3)*3</f>
        <v>1</v>
      </c>
      <c r="M29" s="99">
        <v>1</v>
      </c>
      <c r="N29" s="99">
        <f>SUM(J29:M29)/4</f>
        <v>1</v>
      </c>
      <c r="O29" s="235"/>
      <c r="P29" s="277"/>
      <c r="Q29" s="278"/>
      <c r="R29" s="279"/>
      <c r="S29" s="33"/>
      <c r="T29" s="208"/>
      <c r="U29" s="59"/>
      <c r="V29" s="57"/>
      <c r="W29" s="57"/>
      <c r="X29" s="53"/>
      <c r="Y29" s="48"/>
      <c r="Z29" s="48"/>
      <c r="AA29" s="48"/>
      <c r="AB29" s="48"/>
      <c r="AC29" s="48"/>
      <c r="AD29" s="48"/>
      <c r="AE29" s="48"/>
      <c r="AF29" s="48"/>
      <c r="AG29" s="48"/>
      <c r="AH29" s="48"/>
      <c r="AI29" s="48"/>
      <c r="AJ29" s="48"/>
    </row>
    <row r="30" spans="1:36" s="22" customFormat="1" ht="28.5" customHeight="1" x14ac:dyDescent="0.2">
      <c r="A30" s="1"/>
      <c r="B30" s="152" t="s">
        <v>9</v>
      </c>
      <c r="C30" s="153"/>
      <c r="D30" s="153"/>
      <c r="E30" s="153"/>
      <c r="F30" s="153"/>
      <c r="G30" s="153"/>
      <c r="H30" s="153"/>
      <c r="I30" s="153"/>
      <c r="J30" s="153"/>
      <c r="K30" s="153"/>
      <c r="L30" s="153"/>
      <c r="M30" s="154"/>
      <c r="N30" s="180">
        <f>(O26+O28)/2</f>
        <v>1</v>
      </c>
      <c r="O30" s="181"/>
      <c r="P30" s="176"/>
      <c r="Q30" s="176"/>
      <c r="R30" s="177"/>
      <c r="S30" s="1"/>
      <c r="T30" s="52"/>
      <c r="U30" s="52"/>
      <c r="V30" s="52"/>
      <c r="W30" s="52"/>
      <c r="X30" s="53"/>
      <c r="Y30" s="48"/>
      <c r="Z30" s="48"/>
      <c r="AA30" s="48"/>
      <c r="AB30" s="48"/>
      <c r="AC30" s="48"/>
      <c r="AD30" s="48"/>
      <c r="AE30" s="48"/>
      <c r="AF30" s="48"/>
      <c r="AG30" s="48"/>
      <c r="AH30" s="48"/>
      <c r="AI30" s="48"/>
      <c r="AJ30" s="48"/>
    </row>
    <row r="31" spans="1:36" s="22" customFormat="1" ht="46.5" customHeight="1" x14ac:dyDescent="0.2">
      <c r="A31" s="1"/>
      <c r="B31" s="89" t="s">
        <v>39</v>
      </c>
      <c r="C31" s="155" t="s">
        <v>40</v>
      </c>
      <c r="D31" s="155"/>
      <c r="E31" s="155"/>
      <c r="F31" s="155"/>
      <c r="G31" s="155"/>
      <c r="H31" s="155"/>
      <c r="I31" s="155"/>
      <c r="J31" s="155"/>
      <c r="K31" s="155"/>
      <c r="L31" s="156" t="s">
        <v>10</v>
      </c>
      <c r="M31" s="156"/>
      <c r="N31" s="150">
        <v>0.1</v>
      </c>
      <c r="O31" s="151"/>
      <c r="P31" s="157" t="s">
        <v>37</v>
      </c>
      <c r="Q31" s="157"/>
      <c r="R31" s="87">
        <f>N38*N31</f>
        <v>0.1</v>
      </c>
      <c r="S31" s="9"/>
      <c r="T31" s="51"/>
      <c r="U31" s="51"/>
      <c r="V31" s="51"/>
      <c r="W31" s="52"/>
      <c r="X31" s="53"/>
      <c r="Y31" s="48"/>
      <c r="Z31" s="48"/>
      <c r="AA31" s="48"/>
      <c r="AB31" s="48"/>
      <c r="AC31" s="48"/>
      <c r="AD31" s="48"/>
      <c r="AE31" s="48"/>
      <c r="AF31" s="48"/>
      <c r="AG31" s="48"/>
      <c r="AH31" s="48"/>
      <c r="AI31" s="48"/>
      <c r="AJ31" s="48"/>
    </row>
    <row r="32" spans="1:36" s="22" customFormat="1" ht="45" customHeight="1" x14ac:dyDescent="0.2">
      <c r="A32" s="1"/>
      <c r="B32" s="138" t="s">
        <v>6</v>
      </c>
      <c r="C32" s="140" t="s">
        <v>32</v>
      </c>
      <c r="D32" s="140" t="s">
        <v>96</v>
      </c>
      <c r="E32" s="140" t="s">
        <v>7</v>
      </c>
      <c r="F32" s="140" t="s">
        <v>8</v>
      </c>
      <c r="G32" s="140" t="s">
        <v>3</v>
      </c>
      <c r="H32" s="140" t="s">
        <v>4</v>
      </c>
      <c r="I32" s="142" t="s">
        <v>30</v>
      </c>
      <c r="J32" s="143"/>
      <c r="K32" s="143"/>
      <c r="L32" s="143"/>
      <c r="M32" s="143"/>
      <c r="N32" s="143"/>
      <c r="O32" s="38"/>
      <c r="P32" s="144" t="s">
        <v>31</v>
      </c>
      <c r="Q32" s="145"/>
      <c r="R32" s="138"/>
      <c r="S32" s="8"/>
      <c r="T32" s="54"/>
      <c r="U32" s="55"/>
      <c r="V32" s="54"/>
      <c r="W32" s="52"/>
      <c r="X32" s="52"/>
      <c r="Y32" s="48"/>
      <c r="Z32" s="48"/>
      <c r="AA32" s="48"/>
      <c r="AB32" s="48"/>
      <c r="AC32" s="48"/>
      <c r="AD32" s="48"/>
      <c r="AE32" s="48"/>
      <c r="AF32" s="48"/>
      <c r="AG32" s="48"/>
      <c r="AH32" s="48"/>
      <c r="AI32" s="48"/>
      <c r="AJ32" s="48"/>
    </row>
    <row r="33" spans="1:36" s="22" customFormat="1" ht="60" customHeight="1" x14ac:dyDescent="0.2">
      <c r="A33" s="27"/>
      <c r="B33" s="139"/>
      <c r="C33" s="141"/>
      <c r="D33" s="141"/>
      <c r="E33" s="141"/>
      <c r="F33" s="141"/>
      <c r="G33" s="141"/>
      <c r="H33" s="141"/>
      <c r="I33" s="38" t="s">
        <v>33</v>
      </c>
      <c r="J33" s="36" t="s">
        <v>23</v>
      </c>
      <c r="K33" s="36" t="s">
        <v>24</v>
      </c>
      <c r="L33" s="36" t="s">
        <v>25</v>
      </c>
      <c r="M33" s="36" t="s">
        <v>26</v>
      </c>
      <c r="N33" s="36" t="s">
        <v>17</v>
      </c>
      <c r="O33" s="91" t="s">
        <v>55</v>
      </c>
      <c r="P33" s="146"/>
      <c r="Q33" s="147"/>
      <c r="R33" s="148"/>
      <c r="S33" s="35"/>
      <c r="T33" s="56"/>
      <c r="U33" s="56"/>
      <c r="V33" s="56"/>
      <c r="W33" s="57"/>
      <c r="X33" s="53"/>
      <c r="Y33" s="48"/>
      <c r="Z33" s="48"/>
      <c r="AA33" s="48"/>
      <c r="AB33" s="48"/>
      <c r="AC33" s="48"/>
      <c r="AD33" s="48"/>
      <c r="AE33" s="48"/>
      <c r="AF33" s="48"/>
      <c r="AG33" s="48"/>
      <c r="AH33" s="48"/>
      <c r="AI33" s="48"/>
      <c r="AJ33" s="48"/>
    </row>
    <row r="34" spans="1:36" s="22" customFormat="1" ht="90.75" customHeight="1" x14ac:dyDescent="0.2">
      <c r="A34" s="209"/>
      <c r="B34" s="287" t="s">
        <v>67</v>
      </c>
      <c r="C34" s="210" t="s">
        <v>68</v>
      </c>
      <c r="D34" s="272" t="s">
        <v>91</v>
      </c>
      <c r="E34" s="214">
        <v>43831</v>
      </c>
      <c r="F34" s="214">
        <v>44196</v>
      </c>
      <c r="G34" s="273" t="s">
        <v>71</v>
      </c>
      <c r="H34" s="216" t="s">
        <v>79</v>
      </c>
      <c r="I34" s="97" t="s">
        <v>21</v>
      </c>
      <c r="J34" s="126">
        <v>1</v>
      </c>
      <c r="K34" s="126">
        <v>1</v>
      </c>
      <c r="L34" s="126">
        <v>1</v>
      </c>
      <c r="M34" s="124"/>
      <c r="N34" s="125">
        <f>+SUM(J34:M34)</f>
        <v>3</v>
      </c>
      <c r="O34" s="234">
        <f>N35/N34</f>
        <v>1</v>
      </c>
      <c r="P34" s="280" t="s">
        <v>107</v>
      </c>
      <c r="Q34" s="281"/>
      <c r="R34" s="282"/>
      <c r="S34" s="15"/>
      <c r="T34" s="207"/>
      <c r="U34" s="58"/>
      <c r="V34" s="52"/>
      <c r="W34" s="52"/>
      <c r="X34" s="53"/>
      <c r="Y34" s="48"/>
      <c r="Z34" s="48"/>
      <c r="AA34" s="48"/>
      <c r="AB34" s="48"/>
      <c r="AC34" s="48"/>
      <c r="AD34" s="48"/>
      <c r="AE34" s="48"/>
      <c r="AF34" s="48"/>
      <c r="AG34" s="48"/>
      <c r="AH34" s="48"/>
      <c r="AI34" s="48"/>
      <c r="AJ34" s="48"/>
    </row>
    <row r="35" spans="1:36" s="22" customFormat="1" ht="147" customHeight="1" x14ac:dyDescent="0.2">
      <c r="A35" s="209"/>
      <c r="B35" s="288"/>
      <c r="C35" s="211"/>
      <c r="D35" s="213"/>
      <c r="E35" s="215"/>
      <c r="F35" s="215"/>
      <c r="G35" s="219"/>
      <c r="H35" s="217"/>
      <c r="I35" s="100" t="s">
        <v>22</v>
      </c>
      <c r="J35" s="126">
        <v>1</v>
      </c>
      <c r="K35" s="126">
        <v>1</v>
      </c>
      <c r="L35" s="126">
        <v>1</v>
      </c>
      <c r="M35" s="124"/>
      <c r="N35" s="125">
        <v>3</v>
      </c>
      <c r="O35" s="235"/>
      <c r="P35" s="283"/>
      <c r="Q35" s="284"/>
      <c r="R35" s="285"/>
      <c r="S35" s="33"/>
      <c r="T35" s="208"/>
      <c r="U35" s="59"/>
      <c r="V35" s="57"/>
      <c r="W35" s="57"/>
      <c r="X35" s="53"/>
      <c r="Y35" s="48"/>
      <c r="Z35" s="48"/>
      <c r="AA35" s="48"/>
      <c r="AB35" s="48"/>
      <c r="AC35" s="48"/>
      <c r="AD35" s="48"/>
      <c r="AE35" s="48"/>
      <c r="AF35" s="48"/>
      <c r="AG35" s="48"/>
      <c r="AH35" s="48"/>
      <c r="AI35" s="48"/>
      <c r="AJ35" s="48"/>
    </row>
    <row r="36" spans="1:36" s="22" customFormat="1" ht="48.75" customHeight="1" x14ac:dyDescent="0.2">
      <c r="A36" s="209"/>
      <c r="B36" s="288"/>
      <c r="C36" s="210" t="s">
        <v>69</v>
      </c>
      <c r="D36" s="272" t="s">
        <v>70</v>
      </c>
      <c r="E36" s="214">
        <v>43831</v>
      </c>
      <c r="F36" s="214">
        <v>44196</v>
      </c>
      <c r="G36" s="273" t="s">
        <v>72</v>
      </c>
      <c r="H36" s="292" t="s">
        <v>73</v>
      </c>
      <c r="I36" s="105" t="s">
        <v>21</v>
      </c>
      <c r="J36" s="126">
        <v>1</v>
      </c>
      <c r="K36" s="126">
        <v>1</v>
      </c>
      <c r="L36" s="126">
        <v>1</v>
      </c>
      <c r="M36" s="126">
        <v>1</v>
      </c>
      <c r="N36" s="125">
        <f>+SUM(J36:M36)</f>
        <v>4</v>
      </c>
      <c r="O36" s="290">
        <f>N37/N36</f>
        <v>1</v>
      </c>
      <c r="P36" s="280" t="s">
        <v>108</v>
      </c>
      <c r="Q36" s="281"/>
      <c r="R36" s="282"/>
      <c r="S36" s="15"/>
      <c r="T36" s="208"/>
      <c r="U36" s="58"/>
      <c r="V36" s="52"/>
      <c r="W36" s="52"/>
      <c r="X36" s="53"/>
      <c r="Y36" s="48"/>
      <c r="Z36" s="48"/>
      <c r="AA36" s="48"/>
      <c r="AB36" s="48"/>
      <c r="AC36" s="48"/>
      <c r="AD36" s="48"/>
      <c r="AE36" s="48"/>
      <c r="AF36" s="48"/>
      <c r="AG36" s="48"/>
      <c r="AH36" s="48"/>
      <c r="AI36" s="48"/>
      <c r="AJ36" s="48"/>
    </row>
    <row r="37" spans="1:36" s="22" customFormat="1" ht="48.75" customHeight="1" x14ac:dyDescent="0.2">
      <c r="A37" s="209"/>
      <c r="B37" s="289"/>
      <c r="C37" s="211"/>
      <c r="D37" s="213"/>
      <c r="E37" s="215"/>
      <c r="F37" s="215"/>
      <c r="G37" s="219"/>
      <c r="H37" s="293"/>
      <c r="I37" s="106" t="s">
        <v>22</v>
      </c>
      <c r="J37" s="126">
        <v>1</v>
      </c>
      <c r="K37" s="126">
        <v>1</v>
      </c>
      <c r="L37" s="126">
        <v>1</v>
      </c>
      <c r="M37" s="106">
        <v>1</v>
      </c>
      <c r="N37" s="125">
        <f>+SUM(J37:M37)</f>
        <v>4</v>
      </c>
      <c r="O37" s="291"/>
      <c r="P37" s="283"/>
      <c r="Q37" s="284"/>
      <c r="R37" s="285"/>
      <c r="S37" s="33"/>
      <c r="T37" s="208"/>
      <c r="U37" s="59"/>
      <c r="V37" s="57"/>
      <c r="W37" s="57"/>
      <c r="X37" s="53"/>
      <c r="Y37" s="48"/>
      <c r="Z37" s="48"/>
      <c r="AA37" s="48"/>
      <c r="AB37" s="48"/>
      <c r="AC37" s="48"/>
      <c r="AD37" s="48"/>
      <c r="AE37" s="48"/>
      <c r="AF37" s="48"/>
      <c r="AG37" s="48"/>
      <c r="AH37" s="48"/>
      <c r="AI37" s="48"/>
      <c r="AJ37" s="48"/>
    </row>
    <row r="38" spans="1:36" s="22" customFormat="1" ht="28.5" customHeight="1" x14ac:dyDescent="0.2">
      <c r="A38" s="1"/>
      <c r="B38" s="152" t="s">
        <v>9</v>
      </c>
      <c r="C38" s="153"/>
      <c r="D38" s="153"/>
      <c r="E38" s="153"/>
      <c r="F38" s="153"/>
      <c r="G38" s="153"/>
      <c r="H38" s="153"/>
      <c r="I38" s="153"/>
      <c r="J38" s="153"/>
      <c r="K38" s="153"/>
      <c r="L38" s="153"/>
      <c r="M38" s="154"/>
      <c r="N38" s="236">
        <f>(O34+O36)/2</f>
        <v>1</v>
      </c>
      <c r="O38" s="237"/>
      <c r="P38" s="34"/>
      <c r="Q38" s="1"/>
      <c r="R38" s="1"/>
      <c r="S38" s="1"/>
      <c r="T38" s="52"/>
      <c r="U38" s="52"/>
      <c r="V38" s="52"/>
      <c r="W38" s="52"/>
      <c r="X38" s="53"/>
      <c r="Y38" s="48"/>
      <c r="Z38" s="48"/>
      <c r="AA38" s="48"/>
      <c r="AB38" s="48"/>
      <c r="AC38" s="48"/>
      <c r="AD38" s="48"/>
      <c r="AE38" s="48"/>
      <c r="AF38" s="48"/>
      <c r="AG38" s="48"/>
      <c r="AH38" s="48"/>
      <c r="AI38" s="48"/>
      <c r="AJ38" s="48"/>
    </row>
    <row r="39" spans="1:36" s="45" customFormat="1" ht="43.5" customHeight="1" x14ac:dyDescent="0.2">
      <c r="A39" s="1"/>
      <c r="B39" s="89" t="s">
        <v>42</v>
      </c>
      <c r="C39" s="155" t="s">
        <v>41</v>
      </c>
      <c r="D39" s="155"/>
      <c r="E39" s="155"/>
      <c r="F39" s="155"/>
      <c r="G39" s="155"/>
      <c r="H39" s="155"/>
      <c r="I39" s="155"/>
      <c r="J39" s="155"/>
      <c r="K39" s="155"/>
      <c r="L39" s="156" t="s">
        <v>10</v>
      </c>
      <c r="M39" s="156"/>
      <c r="N39" s="150">
        <v>0.1</v>
      </c>
      <c r="O39" s="151"/>
      <c r="P39" s="157" t="s">
        <v>37</v>
      </c>
      <c r="Q39" s="157"/>
      <c r="R39" s="87">
        <f>N46*N39</f>
        <v>0.1</v>
      </c>
      <c r="S39" s="13"/>
      <c r="T39" s="51"/>
      <c r="U39" s="51"/>
      <c r="V39" s="51"/>
      <c r="W39" s="52"/>
      <c r="X39" s="53"/>
      <c r="Y39" s="48"/>
      <c r="Z39" s="48"/>
      <c r="AA39" s="48"/>
      <c r="AB39" s="48"/>
      <c r="AC39" s="48"/>
      <c r="AD39" s="48"/>
      <c r="AE39" s="48"/>
      <c r="AF39" s="48"/>
      <c r="AG39" s="48"/>
      <c r="AH39" s="48"/>
      <c r="AI39" s="48"/>
      <c r="AJ39" s="48"/>
    </row>
    <row r="40" spans="1:36" s="45" customFormat="1" ht="45" customHeight="1" x14ac:dyDescent="0.2">
      <c r="A40" s="1"/>
      <c r="B40" s="138" t="s">
        <v>6</v>
      </c>
      <c r="C40" s="140" t="s">
        <v>32</v>
      </c>
      <c r="D40" s="140" t="s">
        <v>96</v>
      </c>
      <c r="E40" s="140" t="s">
        <v>7</v>
      </c>
      <c r="F40" s="140" t="s">
        <v>8</v>
      </c>
      <c r="G40" s="140" t="s">
        <v>3</v>
      </c>
      <c r="H40" s="140" t="s">
        <v>4</v>
      </c>
      <c r="I40" s="142" t="s">
        <v>30</v>
      </c>
      <c r="J40" s="143"/>
      <c r="K40" s="143"/>
      <c r="L40" s="143"/>
      <c r="M40" s="143"/>
      <c r="N40" s="143"/>
      <c r="O40" s="38"/>
      <c r="P40" s="144" t="s">
        <v>31</v>
      </c>
      <c r="Q40" s="145"/>
      <c r="R40" s="138"/>
      <c r="S40" s="8"/>
      <c r="T40" s="54"/>
      <c r="U40" s="55"/>
      <c r="V40" s="54"/>
      <c r="W40" s="52"/>
      <c r="X40" s="52"/>
      <c r="Y40" s="48"/>
      <c r="Z40" s="48"/>
      <c r="AA40" s="48"/>
      <c r="AB40" s="48"/>
      <c r="AC40" s="48"/>
      <c r="AD40" s="48"/>
      <c r="AE40" s="48"/>
      <c r="AF40" s="48"/>
      <c r="AG40" s="48"/>
      <c r="AH40" s="48"/>
      <c r="AI40" s="48"/>
      <c r="AJ40" s="48"/>
    </row>
    <row r="41" spans="1:36" s="45" customFormat="1" ht="21" customHeight="1" x14ac:dyDescent="0.2">
      <c r="A41" s="27"/>
      <c r="B41" s="139"/>
      <c r="C41" s="141"/>
      <c r="D41" s="141"/>
      <c r="E41" s="141"/>
      <c r="F41" s="141"/>
      <c r="G41" s="141"/>
      <c r="H41" s="141"/>
      <c r="I41" s="38" t="s">
        <v>33</v>
      </c>
      <c r="J41" s="36" t="s">
        <v>23</v>
      </c>
      <c r="K41" s="36" t="s">
        <v>24</v>
      </c>
      <c r="L41" s="36" t="s">
        <v>25</v>
      </c>
      <c r="M41" s="36" t="s">
        <v>26</v>
      </c>
      <c r="N41" s="36" t="s">
        <v>17</v>
      </c>
      <c r="O41" s="91" t="s">
        <v>55</v>
      </c>
      <c r="P41" s="146"/>
      <c r="Q41" s="147"/>
      <c r="R41" s="148"/>
      <c r="S41" s="35"/>
      <c r="T41" s="56"/>
      <c r="U41" s="56"/>
      <c r="V41" s="56"/>
      <c r="W41" s="57"/>
      <c r="X41" s="53"/>
      <c r="Y41" s="48"/>
      <c r="Z41" s="48"/>
      <c r="AA41" s="48"/>
      <c r="AB41" s="48"/>
      <c r="AC41" s="48"/>
      <c r="AD41" s="48"/>
      <c r="AE41" s="48"/>
      <c r="AF41" s="48"/>
      <c r="AG41" s="48"/>
      <c r="AH41" s="48"/>
      <c r="AI41" s="48"/>
      <c r="AJ41" s="48"/>
    </row>
    <row r="42" spans="1:36" s="45" customFormat="1" ht="48.75" customHeight="1" x14ac:dyDescent="0.2">
      <c r="A42" s="209"/>
      <c r="B42" s="135" t="s">
        <v>74</v>
      </c>
      <c r="C42" s="210" t="s">
        <v>43</v>
      </c>
      <c r="D42" s="212" t="s">
        <v>11</v>
      </c>
      <c r="E42" s="214">
        <v>43831</v>
      </c>
      <c r="F42" s="214">
        <v>44196</v>
      </c>
      <c r="G42" s="216" t="s">
        <v>75</v>
      </c>
      <c r="H42" s="218" t="s">
        <v>12</v>
      </c>
      <c r="I42" s="97" t="s">
        <v>21</v>
      </c>
      <c r="J42" s="122">
        <v>1</v>
      </c>
      <c r="K42" s="98">
        <v>1</v>
      </c>
      <c r="L42" s="97"/>
      <c r="M42" s="97"/>
      <c r="N42" s="99">
        <v>1</v>
      </c>
      <c r="O42" s="234">
        <f>N43/N42</f>
        <v>1</v>
      </c>
      <c r="P42" s="226" t="s">
        <v>109</v>
      </c>
      <c r="Q42" s="227"/>
      <c r="R42" s="228"/>
      <c r="S42" s="15"/>
      <c r="T42" s="207"/>
      <c r="U42" s="58"/>
      <c r="V42" s="52"/>
      <c r="W42" s="52"/>
      <c r="X42" s="53"/>
      <c r="Y42" s="48"/>
      <c r="Z42" s="48"/>
      <c r="AA42" s="48"/>
      <c r="AB42" s="48"/>
      <c r="AC42" s="48"/>
      <c r="AD42" s="48"/>
      <c r="AE42" s="48"/>
      <c r="AF42" s="48"/>
      <c r="AG42" s="48"/>
      <c r="AH42" s="48"/>
      <c r="AI42" s="48"/>
      <c r="AJ42" s="48"/>
    </row>
    <row r="43" spans="1:36" s="45" customFormat="1" ht="70.5" customHeight="1" x14ac:dyDescent="0.2">
      <c r="A43" s="209"/>
      <c r="B43" s="136"/>
      <c r="C43" s="211"/>
      <c r="D43" s="213"/>
      <c r="E43" s="215"/>
      <c r="F43" s="215"/>
      <c r="G43" s="217"/>
      <c r="H43" s="219"/>
      <c r="I43" s="100" t="s">
        <v>22</v>
      </c>
      <c r="J43" s="130">
        <v>1</v>
      </c>
      <c r="K43" s="101">
        <v>1</v>
      </c>
      <c r="L43" s="101">
        <v>1</v>
      </c>
      <c r="M43" s="100"/>
      <c r="N43" s="99">
        <v>1</v>
      </c>
      <c r="O43" s="235"/>
      <c r="P43" s="229"/>
      <c r="Q43" s="230"/>
      <c r="R43" s="231"/>
      <c r="S43" s="33"/>
      <c r="T43" s="208"/>
      <c r="U43" s="59"/>
      <c r="V43" s="57"/>
      <c r="W43" s="57"/>
      <c r="X43" s="53"/>
      <c r="Y43" s="48"/>
      <c r="Z43" s="48"/>
      <c r="AA43" s="48"/>
      <c r="AB43" s="48"/>
      <c r="AC43" s="48"/>
      <c r="AD43" s="48"/>
      <c r="AE43" s="48"/>
      <c r="AF43" s="48"/>
      <c r="AG43" s="48"/>
      <c r="AH43" s="48"/>
      <c r="AI43" s="48"/>
      <c r="AJ43" s="48"/>
    </row>
    <row r="44" spans="1:36" s="45" customFormat="1" ht="48.75" customHeight="1" x14ac:dyDescent="0.2">
      <c r="A44" s="209"/>
      <c r="B44" s="136"/>
      <c r="C44" s="210" t="s">
        <v>44</v>
      </c>
      <c r="D44" s="212" t="s">
        <v>13</v>
      </c>
      <c r="E44" s="214">
        <v>43831</v>
      </c>
      <c r="F44" s="214">
        <v>44196</v>
      </c>
      <c r="G44" s="216" t="s">
        <v>76</v>
      </c>
      <c r="H44" s="218" t="s">
        <v>12</v>
      </c>
      <c r="I44" s="97" t="s">
        <v>21</v>
      </c>
      <c r="J44" s="122">
        <v>1</v>
      </c>
      <c r="K44" s="98"/>
      <c r="L44" s="97"/>
      <c r="M44" s="97"/>
      <c r="N44" s="99">
        <f>J44+K44+L44+M44</f>
        <v>1</v>
      </c>
      <c r="O44" s="234"/>
      <c r="P44" s="220" t="s">
        <v>77</v>
      </c>
      <c r="Q44" s="221"/>
      <c r="R44" s="222"/>
      <c r="S44" s="15"/>
      <c r="T44" s="208"/>
      <c r="U44" s="58"/>
      <c r="V44" s="52"/>
      <c r="W44" s="52"/>
      <c r="X44" s="53"/>
      <c r="Y44" s="48"/>
      <c r="Z44" s="48"/>
      <c r="AA44" s="48"/>
      <c r="AB44" s="48"/>
      <c r="AC44" s="48"/>
      <c r="AD44" s="48"/>
      <c r="AE44" s="48"/>
      <c r="AF44" s="48"/>
      <c r="AG44" s="48"/>
      <c r="AH44" s="48"/>
      <c r="AI44" s="48"/>
      <c r="AJ44" s="48"/>
    </row>
    <row r="45" spans="1:36" s="45" customFormat="1" ht="48.75" customHeight="1" x14ac:dyDescent="0.2">
      <c r="A45" s="209"/>
      <c r="B45" s="137"/>
      <c r="C45" s="211"/>
      <c r="D45" s="213"/>
      <c r="E45" s="215"/>
      <c r="F45" s="215"/>
      <c r="G45" s="217"/>
      <c r="H45" s="219"/>
      <c r="I45" s="100" t="s">
        <v>22</v>
      </c>
      <c r="J45" s="130">
        <v>1</v>
      </c>
      <c r="K45" s="100"/>
      <c r="L45" s="100"/>
      <c r="M45" s="100"/>
      <c r="N45" s="99">
        <f>J45+K45+L45+M45</f>
        <v>1</v>
      </c>
      <c r="O45" s="235"/>
      <c r="P45" s="223"/>
      <c r="Q45" s="224"/>
      <c r="R45" s="225"/>
      <c r="S45" s="33"/>
      <c r="T45" s="208"/>
      <c r="U45" s="59"/>
      <c r="V45" s="57"/>
      <c r="W45" s="57"/>
      <c r="X45" s="53"/>
      <c r="Y45" s="48"/>
      <c r="Z45" s="48"/>
      <c r="AA45" s="48"/>
      <c r="AB45" s="48"/>
      <c r="AC45" s="48"/>
      <c r="AD45" s="48"/>
      <c r="AE45" s="48"/>
      <c r="AF45" s="48"/>
      <c r="AG45" s="48"/>
      <c r="AH45" s="48"/>
      <c r="AI45" s="48"/>
      <c r="AJ45" s="48"/>
    </row>
    <row r="46" spans="1:36" s="45" customFormat="1" ht="28.5" customHeight="1" x14ac:dyDescent="0.2">
      <c r="A46" s="1"/>
      <c r="B46" s="152" t="s">
        <v>9</v>
      </c>
      <c r="C46" s="153"/>
      <c r="D46" s="153"/>
      <c r="E46" s="153"/>
      <c r="F46" s="153"/>
      <c r="G46" s="153"/>
      <c r="H46" s="153"/>
      <c r="I46" s="153"/>
      <c r="J46" s="153"/>
      <c r="K46" s="153"/>
      <c r="L46" s="153"/>
      <c r="M46" s="154"/>
      <c r="N46" s="236">
        <f>O42</f>
        <v>1</v>
      </c>
      <c r="O46" s="237"/>
      <c r="P46" s="34"/>
      <c r="Q46" s="1"/>
      <c r="R46" s="1"/>
      <c r="S46" s="132"/>
      <c r="T46" s="52"/>
      <c r="U46" s="52"/>
      <c r="V46" s="52"/>
      <c r="W46" s="52"/>
      <c r="X46" s="53"/>
      <c r="Y46" s="48"/>
      <c r="Z46" s="48"/>
      <c r="AA46" s="48"/>
      <c r="AB46" s="48"/>
      <c r="AC46" s="48"/>
      <c r="AD46" s="48"/>
      <c r="AE46" s="48"/>
      <c r="AF46" s="48"/>
      <c r="AG46" s="48"/>
      <c r="AH46" s="48"/>
      <c r="AI46" s="48"/>
      <c r="AJ46" s="48"/>
    </row>
    <row r="47" spans="1:36" ht="12.75" customHeight="1" x14ac:dyDescent="0.2">
      <c r="A47" s="5"/>
      <c r="B47" s="5"/>
      <c r="C47" s="5"/>
      <c r="D47" s="5"/>
      <c r="E47" s="5"/>
      <c r="F47" s="5"/>
      <c r="G47" s="5"/>
      <c r="H47" s="5"/>
      <c r="I47" s="30"/>
      <c r="J47" s="5"/>
      <c r="K47" s="30"/>
      <c r="L47" s="30"/>
      <c r="M47" s="30"/>
      <c r="N47" s="5"/>
      <c r="O47" s="30"/>
      <c r="P47" s="30"/>
      <c r="Q47" s="1"/>
      <c r="R47" s="1"/>
      <c r="S47" s="132"/>
      <c r="T47" s="52"/>
      <c r="U47" s="52"/>
      <c r="V47" s="52"/>
      <c r="W47" s="52"/>
      <c r="X47" s="53"/>
      <c r="Y47" s="48"/>
      <c r="Z47" s="48"/>
      <c r="AA47" s="48"/>
      <c r="AB47" s="48"/>
      <c r="AC47" s="48"/>
      <c r="AD47" s="48"/>
      <c r="AE47" s="48"/>
      <c r="AF47" s="48"/>
      <c r="AG47" s="48"/>
      <c r="AH47" s="48"/>
      <c r="AI47" s="48"/>
      <c r="AJ47" s="48"/>
    </row>
    <row r="48" spans="1:36" ht="28.5" customHeight="1" x14ac:dyDescent="0.2">
      <c r="A48" s="1"/>
      <c r="B48" s="19"/>
      <c r="C48" s="8"/>
      <c r="D48" s="16"/>
      <c r="E48" s="14"/>
      <c r="F48" s="14"/>
      <c r="G48" s="18"/>
      <c r="H48" s="17"/>
      <c r="I48" s="29"/>
      <c r="J48" s="18"/>
      <c r="K48" s="32"/>
      <c r="L48" s="32"/>
      <c r="M48" s="32"/>
      <c r="N48" s="18"/>
      <c r="O48" s="32"/>
      <c r="P48" s="32"/>
      <c r="Q48" s="2"/>
      <c r="R48" s="61"/>
      <c r="S48" s="133"/>
      <c r="T48" s="60"/>
      <c r="U48" s="58"/>
      <c r="V48" s="52"/>
      <c r="W48" s="52"/>
      <c r="X48" s="53"/>
      <c r="Y48" s="48"/>
      <c r="Z48" s="48"/>
      <c r="AA48" s="48"/>
      <c r="AB48" s="48"/>
      <c r="AC48" s="48"/>
      <c r="AD48" s="48"/>
      <c r="AE48" s="48"/>
      <c r="AF48" s="48"/>
      <c r="AG48" s="48"/>
      <c r="AH48" s="48"/>
      <c r="AI48" s="48"/>
      <c r="AJ48" s="48"/>
    </row>
    <row r="49" spans="1:38" ht="15" customHeight="1" x14ac:dyDescent="0.2">
      <c r="A49" s="1"/>
      <c r="B49" s="70"/>
      <c r="C49" s="70"/>
      <c r="D49" s="71"/>
      <c r="E49" s="232"/>
      <c r="F49" s="233"/>
      <c r="G49" s="233"/>
      <c r="H49" s="233"/>
      <c r="I49" s="72"/>
      <c r="J49" s="72"/>
      <c r="K49" s="72"/>
      <c r="L49" s="72"/>
      <c r="M49" s="73"/>
      <c r="N49" s="73"/>
      <c r="O49" s="73"/>
      <c r="P49" s="73"/>
      <c r="Q49" s="73"/>
      <c r="R49" s="73"/>
      <c r="S49" s="53"/>
      <c r="T49" s="53"/>
      <c r="U49" s="53"/>
      <c r="V49" s="52"/>
      <c r="W49" s="52"/>
      <c r="X49" s="53"/>
      <c r="Y49" s="48"/>
      <c r="Z49" s="48"/>
      <c r="AA49" s="48"/>
      <c r="AB49" s="48"/>
      <c r="AC49" s="48"/>
      <c r="AD49" s="48"/>
      <c r="AE49" s="48"/>
      <c r="AF49" s="48"/>
      <c r="AG49" s="48"/>
      <c r="AH49" s="48"/>
      <c r="AI49" s="48"/>
      <c r="AJ49" s="48"/>
    </row>
    <row r="50" spans="1:38" ht="12.75" customHeight="1" x14ac:dyDescent="0.2">
      <c r="A50" s="1"/>
      <c r="B50" s="74"/>
      <c r="C50" s="74"/>
      <c r="D50" s="75"/>
      <c r="E50" s="241"/>
      <c r="F50" s="242"/>
      <c r="G50" s="242"/>
      <c r="H50" s="242"/>
      <c r="I50" s="76"/>
      <c r="J50" s="76"/>
      <c r="K50" s="76"/>
      <c r="L50" s="76"/>
      <c r="M50" s="68"/>
      <c r="N50" s="68"/>
      <c r="O50" s="68"/>
      <c r="P50" s="68"/>
      <c r="Q50" s="68"/>
      <c r="R50" s="68"/>
      <c r="S50" s="53"/>
      <c r="T50" s="53"/>
      <c r="U50" s="53"/>
      <c r="V50" s="52"/>
      <c r="W50" s="52"/>
      <c r="X50" s="53"/>
      <c r="Y50" s="48"/>
      <c r="Z50" s="48"/>
      <c r="AA50" s="48"/>
      <c r="AB50" s="48"/>
      <c r="AC50" s="48"/>
      <c r="AD50" s="48"/>
      <c r="AE50" s="48"/>
      <c r="AF50" s="48"/>
      <c r="AG50" s="48"/>
      <c r="AH50" s="48"/>
      <c r="AI50" s="48"/>
      <c r="AJ50" s="48"/>
    </row>
    <row r="51" spans="1:38" ht="21.75" customHeight="1" x14ac:dyDescent="0.2">
      <c r="A51" s="1"/>
      <c r="B51" s="74"/>
      <c r="C51" s="74"/>
      <c r="D51" s="75"/>
      <c r="E51" s="76"/>
      <c r="F51" s="76"/>
      <c r="G51" s="76"/>
      <c r="H51" s="76"/>
      <c r="I51" s="76"/>
      <c r="J51" s="69"/>
      <c r="K51" s="69"/>
      <c r="L51" s="69"/>
      <c r="M51" s="69"/>
      <c r="N51" s="69"/>
      <c r="O51" s="69"/>
      <c r="P51" s="69"/>
      <c r="Q51" s="69"/>
      <c r="R51" s="69"/>
      <c r="S51" s="53"/>
      <c r="T51" s="53"/>
      <c r="U51" s="53"/>
      <c r="V51" s="52"/>
      <c r="W51" s="52"/>
      <c r="X51" s="53"/>
      <c r="Y51" s="48"/>
      <c r="Z51" s="48"/>
      <c r="AA51" s="48"/>
      <c r="AB51" s="48"/>
      <c r="AC51" s="48"/>
      <c r="AD51" s="48"/>
      <c r="AE51" s="48"/>
      <c r="AF51" s="48"/>
      <c r="AG51" s="48"/>
      <c r="AH51" s="48"/>
      <c r="AI51" s="48"/>
      <c r="AJ51" s="48"/>
    </row>
    <row r="52" spans="1:38" ht="56.25" customHeight="1" x14ac:dyDescent="0.2">
      <c r="A52" s="1"/>
      <c r="B52" s="77"/>
      <c r="C52" s="249" t="s">
        <v>14</v>
      </c>
      <c r="D52" s="249"/>
      <c r="E52" s="205">
        <f>N13+N23+N31+N39</f>
        <v>1</v>
      </c>
      <c r="F52" s="205"/>
      <c r="G52" s="76"/>
      <c r="H52" s="76"/>
      <c r="I52" s="76"/>
      <c r="J52" s="249" t="s">
        <v>45</v>
      </c>
      <c r="K52" s="249"/>
      <c r="L52" s="249"/>
      <c r="M52" s="69"/>
      <c r="N52" s="203">
        <f>R13+R23+R31+R39</f>
        <v>1</v>
      </c>
      <c r="O52" s="204"/>
      <c r="P52" s="204"/>
      <c r="Q52" s="69"/>
      <c r="R52" s="69"/>
      <c r="S52" s="62"/>
      <c r="T52" s="52"/>
      <c r="U52" s="52"/>
      <c r="V52" s="52"/>
      <c r="W52" s="52"/>
      <c r="X52" s="53"/>
      <c r="Y52" s="48"/>
      <c r="Z52" s="48"/>
      <c r="AA52" s="48"/>
      <c r="AB52" s="48"/>
      <c r="AC52" s="48"/>
      <c r="AD52" s="48"/>
      <c r="AE52" s="48"/>
      <c r="AF52" s="48"/>
      <c r="AG52" s="48"/>
      <c r="AH52" s="48"/>
      <c r="AI52" s="48"/>
      <c r="AJ52" s="48"/>
    </row>
    <row r="53" spans="1:38" ht="47.25" customHeight="1" x14ac:dyDescent="0.2">
      <c r="A53" s="1"/>
      <c r="B53" s="77"/>
      <c r="C53" s="249"/>
      <c r="D53" s="249"/>
      <c r="E53" s="205"/>
      <c r="F53" s="205"/>
      <c r="G53" s="76"/>
      <c r="H53" s="76"/>
      <c r="I53" s="76"/>
      <c r="J53" s="249"/>
      <c r="K53" s="249"/>
      <c r="L53" s="249"/>
      <c r="M53" s="69"/>
      <c r="N53" s="204"/>
      <c r="O53" s="204"/>
      <c r="P53" s="204"/>
      <c r="Q53" s="69"/>
      <c r="R53" s="69"/>
      <c r="S53" s="1"/>
      <c r="T53" s="52"/>
      <c r="U53" s="52"/>
      <c r="V53" s="52"/>
      <c r="W53" s="52"/>
      <c r="X53" s="53"/>
      <c r="Y53" s="48"/>
      <c r="Z53" s="48"/>
      <c r="AA53" s="48"/>
      <c r="AB53" s="48"/>
      <c r="AC53" s="48"/>
      <c r="AD53" s="48"/>
      <c r="AE53" s="48"/>
      <c r="AF53" s="48"/>
      <c r="AG53" s="48"/>
      <c r="AH53" s="48"/>
      <c r="AI53" s="48"/>
      <c r="AJ53" s="48"/>
    </row>
    <row r="54" spans="1:38" ht="49.5" customHeight="1" x14ac:dyDescent="0.2">
      <c r="A54" s="1"/>
      <c r="B54" s="78"/>
      <c r="C54" s="78"/>
      <c r="D54" s="247"/>
      <c r="E54" s="248"/>
      <c r="F54" s="248"/>
      <c r="G54" s="78"/>
      <c r="H54" s="78"/>
      <c r="I54" s="79"/>
      <c r="J54" s="79"/>
      <c r="K54" s="79"/>
      <c r="L54" s="79"/>
      <c r="M54" s="79"/>
      <c r="N54" s="79"/>
      <c r="O54" s="79"/>
      <c r="P54" s="79"/>
      <c r="Q54" s="79"/>
      <c r="R54" s="79"/>
      <c r="S54" s="1"/>
      <c r="T54" s="52"/>
      <c r="U54" s="52"/>
      <c r="V54" s="52"/>
      <c r="W54" s="52"/>
      <c r="X54" s="53"/>
      <c r="Y54" s="48"/>
      <c r="Z54" s="48"/>
      <c r="AA54" s="48"/>
      <c r="AB54" s="48"/>
      <c r="AC54" s="48"/>
      <c r="AD54" s="48"/>
      <c r="AE54" s="48"/>
      <c r="AF54" s="48"/>
      <c r="AG54" s="48"/>
      <c r="AH54" s="48"/>
      <c r="AI54" s="48"/>
      <c r="AJ54" s="48"/>
    </row>
    <row r="55" spans="1:38" ht="12.75" customHeight="1" x14ac:dyDescent="0.2">
      <c r="A55" s="1"/>
      <c r="B55" s="80"/>
      <c r="C55" s="80"/>
      <c r="D55" s="243"/>
      <c r="E55" s="244"/>
      <c r="F55" s="245"/>
      <c r="G55" s="80"/>
      <c r="H55" s="80"/>
      <c r="I55" s="81"/>
      <c r="J55" s="244"/>
      <c r="K55" s="246"/>
      <c r="L55" s="246"/>
      <c r="M55" s="246"/>
      <c r="N55" s="244"/>
      <c r="O55" s="93"/>
      <c r="P55" s="82"/>
      <c r="Q55" s="83"/>
      <c r="R55" s="83"/>
      <c r="S55" s="83"/>
      <c r="T55" s="53"/>
      <c r="U55" s="53"/>
      <c r="V55" s="53"/>
      <c r="W55" s="53"/>
      <c r="X55" s="53"/>
      <c r="Y55" s="48"/>
      <c r="Z55" s="48"/>
      <c r="AA55" s="48"/>
      <c r="AB55" s="48"/>
      <c r="AC55" s="48"/>
      <c r="AD55" s="48"/>
      <c r="AE55" s="48"/>
      <c r="AF55" s="48"/>
      <c r="AG55" s="48"/>
      <c r="AH55" s="48"/>
      <c r="AI55" s="48"/>
      <c r="AJ55" s="48"/>
    </row>
    <row r="56" spans="1:38" s="45" customFormat="1" ht="12.75" customHeight="1" x14ac:dyDescent="0.2">
      <c r="A56" s="27"/>
      <c r="B56" s="81"/>
      <c r="C56" s="81"/>
      <c r="D56" s="81"/>
      <c r="E56" s="82"/>
      <c r="F56" s="82"/>
      <c r="G56" s="81"/>
      <c r="H56" s="81"/>
      <c r="I56" s="81"/>
      <c r="J56" s="82"/>
      <c r="K56" s="82"/>
      <c r="L56" s="82"/>
      <c r="M56" s="82"/>
      <c r="N56" s="82"/>
      <c r="O56" s="93"/>
      <c r="P56" s="82"/>
      <c r="Q56" s="83"/>
      <c r="R56" s="83"/>
      <c r="S56" s="83"/>
      <c r="T56" s="53"/>
      <c r="U56" s="53"/>
      <c r="V56" s="53"/>
      <c r="W56" s="53"/>
      <c r="X56" s="53"/>
      <c r="Y56" s="48"/>
      <c r="Z56" s="48"/>
      <c r="AA56" s="48"/>
      <c r="AB56" s="48"/>
      <c r="AC56" s="48"/>
      <c r="AD56" s="48"/>
      <c r="AE56" s="48"/>
      <c r="AF56" s="48"/>
      <c r="AG56" s="48"/>
      <c r="AH56" s="48"/>
      <c r="AI56" s="48"/>
      <c r="AJ56" s="48"/>
    </row>
    <row r="57" spans="1:38" ht="30" customHeight="1" x14ac:dyDescent="0.2">
      <c r="A57" s="1"/>
      <c r="B57" s="206" t="s">
        <v>46</v>
      </c>
      <c r="C57" s="206"/>
      <c r="D57" s="206"/>
      <c r="E57" s="206"/>
      <c r="F57" s="206"/>
      <c r="G57" s="206"/>
      <c r="H57" s="206"/>
      <c r="I57" s="84"/>
      <c r="J57" s="84"/>
      <c r="K57" s="84"/>
      <c r="L57" s="84"/>
      <c r="M57" s="84"/>
      <c r="N57" s="84"/>
      <c r="O57" s="84"/>
      <c r="P57" s="84"/>
      <c r="Q57" s="84"/>
      <c r="R57" s="84"/>
      <c r="S57" s="53"/>
      <c r="T57" s="53"/>
      <c r="U57" s="53"/>
      <c r="V57" s="53"/>
      <c r="W57" s="53"/>
      <c r="X57" s="53"/>
      <c r="Y57" s="48"/>
      <c r="Z57" s="48"/>
      <c r="AA57" s="48"/>
      <c r="AB57" s="48"/>
      <c r="AC57" s="48"/>
      <c r="AD57" s="48"/>
      <c r="AE57" s="48"/>
      <c r="AF57" s="48"/>
      <c r="AG57" s="48"/>
      <c r="AH57" s="48"/>
      <c r="AI57" s="48"/>
      <c r="AJ57" s="48"/>
    </row>
    <row r="58" spans="1:38" ht="66" customHeight="1" x14ac:dyDescent="0.2">
      <c r="A58" s="1"/>
      <c r="B58" s="88" t="s">
        <v>48</v>
      </c>
      <c r="C58" s="88" t="s">
        <v>32</v>
      </c>
      <c r="D58" s="88" t="s">
        <v>97</v>
      </c>
      <c r="E58" s="238" t="s">
        <v>47</v>
      </c>
      <c r="F58" s="239"/>
      <c r="G58" s="239"/>
      <c r="H58" s="240"/>
      <c r="I58" s="63"/>
      <c r="J58" s="64"/>
      <c r="K58" s="65"/>
      <c r="L58" s="65"/>
      <c r="M58" s="65"/>
      <c r="N58" s="66"/>
      <c r="O58" s="67"/>
      <c r="P58" s="67"/>
      <c r="Q58" s="53"/>
      <c r="R58" s="53"/>
      <c r="S58" s="53"/>
      <c r="T58" s="53"/>
      <c r="U58" s="53"/>
      <c r="V58" s="53"/>
      <c r="W58" s="53"/>
      <c r="X58" s="53"/>
      <c r="Y58" s="48"/>
      <c r="Z58" s="48"/>
      <c r="AA58" s="48"/>
      <c r="AB58" s="48"/>
      <c r="AC58" s="48"/>
      <c r="AD58" s="48"/>
      <c r="AE58" s="48"/>
      <c r="AF58" s="48"/>
      <c r="AG58" s="48"/>
      <c r="AH58" s="48"/>
      <c r="AI58" s="48"/>
      <c r="AJ58" s="48"/>
    </row>
    <row r="59" spans="1:38" ht="120.75" customHeight="1" x14ac:dyDescent="0.2">
      <c r="A59" s="53"/>
      <c r="B59" s="103"/>
      <c r="C59" s="103"/>
      <c r="D59" s="103"/>
      <c r="E59" s="199"/>
      <c r="F59" s="200"/>
      <c r="G59" s="200"/>
      <c r="H59" s="201"/>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row>
    <row r="60" spans="1:38" ht="120.75" customHeight="1" x14ac:dyDescent="0.2">
      <c r="A60" s="3"/>
      <c r="B60" s="103"/>
      <c r="C60" s="103"/>
      <c r="D60" s="103"/>
      <c r="E60" s="199"/>
      <c r="F60" s="200"/>
      <c r="G60" s="200"/>
      <c r="H60" s="201"/>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row>
    <row r="61" spans="1:38" ht="120.75" customHeight="1" x14ac:dyDescent="0.2">
      <c r="A61" s="3"/>
      <c r="B61" s="103"/>
      <c r="C61" s="103"/>
      <c r="D61" s="103"/>
      <c r="E61" s="199"/>
      <c r="F61" s="200"/>
      <c r="G61" s="200"/>
      <c r="H61" s="201"/>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row>
    <row r="62" spans="1:38" ht="120.75" customHeight="1" x14ac:dyDescent="0.2">
      <c r="A62" s="3"/>
      <c r="B62" s="103"/>
      <c r="C62" s="103"/>
      <c r="D62" s="103"/>
      <c r="E62" s="199"/>
      <c r="F62" s="200"/>
      <c r="G62" s="200"/>
      <c r="H62" s="201"/>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row>
    <row r="63" spans="1:38" ht="120.75" customHeight="1" x14ac:dyDescent="0.2">
      <c r="A63" s="3"/>
      <c r="B63" s="103"/>
      <c r="C63" s="103"/>
      <c r="D63" s="103"/>
      <c r="E63" s="199"/>
      <c r="F63" s="200"/>
      <c r="G63" s="200"/>
      <c r="H63" s="201"/>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row>
    <row r="64" spans="1:38" ht="120.75" customHeight="1" x14ac:dyDescent="0.2">
      <c r="A64" s="3"/>
      <c r="B64" s="103"/>
      <c r="C64" s="103"/>
      <c r="D64" s="103"/>
      <c r="E64" s="199"/>
      <c r="F64" s="200"/>
      <c r="G64" s="200"/>
      <c r="H64" s="201"/>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row>
    <row r="65" spans="1:38" ht="120.75" customHeight="1" x14ac:dyDescent="0.2">
      <c r="A65" s="3"/>
      <c r="B65" s="103"/>
      <c r="C65" s="103"/>
      <c r="D65" s="103"/>
      <c r="E65" s="199"/>
      <c r="F65" s="200"/>
      <c r="G65" s="200"/>
      <c r="H65" s="201"/>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row>
    <row r="66" spans="1:38" ht="120.75" customHeight="1" x14ac:dyDescent="0.2">
      <c r="A66" s="3"/>
      <c r="B66" s="103"/>
      <c r="C66" s="103"/>
      <c r="D66" s="103"/>
      <c r="E66" s="199"/>
      <c r="F66" s="200"/>
      <c r="G66" s="200"/>
      <c r="H66" s="201"/>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row>
    <row r="67" spans="1:38" ht="120.75" customHeight="1" x14ac:dyDescent="0.2">
      <c r="A67" s="3"/>
      <c r="B67" s="103"/>
      <c r="C67" s="103"/>
      <c r="D67" s="103"/>
      <c r="E67" s="199"/>
      <c r="F67" s="200"/>
      <c r="G67" s="200"/>
      <c r="H67" s="201"/>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row>
    <row r="68" spans="1:38" ht="120.75" customHeight="1" x14ac:dyDescent="0.2">
      <c r="A68" s="3"/>
      <c r="B68" s="103"/>
      <c r="C68" s="103"/>
      <c r="D68" s="103"/>
      <c r="E68" s="199"/>
      <c r="F68" s="200"/>
      <c r="G68" s="200"/>
      <c r="H68" s="201"/>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row>
    <row r="69" spans="1:38" ht="120.75" customHeight="1" x14ac:dyDescent="0.2">
      <c r="A69" s="3"/>
      <c r="B69" s="103"/>
      <c r="C69" s="103"/>
      <c r="D69" s="103"/>
      <c r="E69" s="199"/>
      <c r="F69" s="200"/>
      <c r="G69" s="200"/>
      <c r="H69" s="201"/>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row>
    <row r="70" spans="1:38" ht="120.75" customHeight="1" x14ac:dyDescent="0.2">
      <c r="A70" s="3"/>
      <c r="B70" s="103"/>
      <c r="C70" s="103"/>
      <c r="D70" s="103"/>
      <c r="E70" s="199"/>
      <c r="F70" s="200"/>
      <c r="G70" s="200"/>
      <c r="H70" s="201"/>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row>
    <row r="71" spans="1:38" ht="120.75" customHeight="1" x14ac:dyDescent="0.2">
      <c r="A71" s="3"/>
      <c r="B71" s="103"/>
      <c r="C71" s="103"/>
      <c r="D71" s="103"/>
      <c r="E71" s="199"/>
      <c r="F71" s="200"/>
      <c r="G71" s="200"/>
      <c r="H71" s="201"/>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row>
    <row r="72" spans="1:38" ht="120.75" customHeight="1" x14ac:dyDescent="0.2">
      <c r="A72" s="3"/>
      <c r="B72" s="103"/>
      <c r="C72" s="103"/>
      <c r="D72" s="103"/>
      <c r="E72" s="199"/>
      <c r="F72" s="200"/>
      <c r="G72" s="200"/>
      <c r="H72" s="201"/>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row>
    <row r="73" spans="1:38" ht="120.75" customHeight="1" x14ac:dyDescent="0.2">
      <c r="A73" s="3"/>
      <c r="B73" s="103"/>
      <c r="C73" s="103"/>
      <c r="D73" s="103"/>
      <c r="E73" s="199"/>
      <c r="F73" s="200"/>
      <c r="G73" s="200"/>
      <c r="H73" s="201"/>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row>
    <row r="74" spans="1:38" ht="120.75" customHeight="1" x14ac:dyDescent="0.2">
      <c r="A74" s="3"/>
      <c r="B74" s="103"/>
      <c r="C74" s="103"/>
      <c r="D74" s="103"/>
      <c r="E74" s="199"/>
      <c r="F74" s="200"/>
      <c r="G74" s="200"/>
      <c r="H74" s="201"/>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row>
    <row r="75" spans="1:38" ht="120.75" customHeight="1" x14ac:dyDescent="0.2">
      <c r="A75" s="3"/>
      <c r="B75" s="103"/>
      <c r="C75" s="103"/>
      <c r="D75" s="103"/>
      <c r="E75" s="199"/>
      <c r="F75" s="200"/>
      <c r="G75" s="200"/>
      <c r="H75" s="201"/>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row>
    <row r="76" spans="1:38" ht="120.75" customHeight="1" x14ac:dyDescent="0.2">
      <c r="A76" s="3"/>
      <c r="B76" s="103"/>
      <c r="C76" s="103"/>
      <c r="D76" s="103"/>
      <c r="E76" s="199"/>
      <c r="F76" s="200"/>
      <c r="G76" s="200"/>
      <c r="H76" s="201"/>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row>
    <row r="77" spans="1:38" ht="120.75" customHeight="1" x14ac:dyDescent="0.2">
      <c r="A77" s="3"/>
      <c r="B77" s="103"/>
      <c r="C77" s="103"/>
      <c r="D77" s="103"/>
      <c r="E77" s="199"/>
      <c r="F77" s="200"/>
      <c r="G77" s="200"/>
      <c r="H77" s="201"/>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row>
    <row r="78" spans="1:38" ht="120.75" customHeight="1" x14ac:dyDescent="0.2">
      <c r="A78" s="3"/>
      <c r="B78" s="103"/>
      <c r="C78" s="103"/>
      <c r="D78" s="103"/>
      <c r="E78" s="199"/>
      <c r="F78" s="200"/>
      <c r="G78" s="200"/>
      <c r="H78" s="201"/>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row>
    <row r="79" spans="1:38" ht="12.75" customHeight="1" x14ac:dyDescent="0.2">
      <c r="A79" s="3"/>
      <c r="B79" s="103"/>
      <c r="C79" s="103"/>
      <c r="D79" s="103"/>
      <c r="E79" s="199"/>
      <c r="F79" s="200"/>
      <c r="G79" s="200"/>
      <c r="H79" s="201"/>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row>
    <row r="80" spans="1:38" ht="12.75" customHeight="1" x14ac:dyDescent="0.2">
      <c r="A80" s="3"/>
      <c r="B80" s="103"/>
      <c r="C80" s="103"/>
      <c r="D80" s="103"/>
      <c r="E80" s="199"/>
      <c r="F80" s="200"/>
      <c r="G80" s="200"/>
      <c r="H80" s="201"/>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row>
    <row r="81" spans="1:38" ht="12.75" customHeight="1" x14ac:dyDescent="0.2">
      <c r="A81" s="3"/>
      <c r="B81" s="103"/>
      <c r="C81" s="103"/>
      <c r="D81" s="103"/>
      <c r="E81" s="199"/>
      <c r="F81" s="200"/>
      <c r="G81" s="200"/>
      <c r="H81" s="201"/>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row>
    <row r="82" spans="1:38" ht="12.75" customHeight="1" x14ac:dyDescent="0.2">
      <c r="A82" s="3"/>
      <c r="B82" s="103"/>
      <c r="C82" s="103"/>
      <c r="D82" s="103"/>
      <c r="E82" s="199"/>
      <c r="F82" s="200"/>
      <c r="G82" s="200"/>
      <c r="H82" s="201"/>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row>
    <row r="83" spans="1:38" ht="12.75" customHeight="1" x14ac:dyDescent="0.2">
      <c r="A83" s="3"/>
      <c r="B83" s="103"/>
      <c r="C83" s="103"/>
      <c r="D83" s="103"/>
      <c r="E83" s="199"/>
      <c r="F83" s="200"/>
      <c r="G83" s="200"/>
      <c r="H83" s="201"/>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row>
    <row r="84" spans="1:38" ht="12.75" customHeight="1" x14ac:dyDescent="0.2">
      <c r="A84" s="3"/>
      <c r="B84" s="103"/>
      <c r="C84" s="103"/>
      <c r="D84" s="103"/>
      <c r="E84" s="199"/>
      <c r="F84" s="200"/>
      <c r="G84" s="200"/>
      <c r="H84" s="201"/>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row>
    <row r="85" spans="1:38" ht="12.75" customHeight="1" x14ac:dyDescent="0.2">
      <c r="A85" s="3"/>
      <c r="B85" s="103"/>
      <c r="C85" s="103"/>
      <c r="D85" s="103"/>
      <c r="E85" s="199"/>
      <c r="F85" s="200"/>
      <c r="G85" s="200"/>
      <c r="H85" s="201"/>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row>
    <row r="86" spans="1:38" ht="12.75" customHeight="1" x14ac:dyDescent="0.2">
      <c r="A86" s="3"/>
      <c r="B86" s="103"/>
      <c r="C86" s="103"/>
      <c r="D86" s="103"/>
      <c r="E86" s="199"/>
      <c r="F86" s="200"/>
      <c r="G86" s="200"/>
      <c r="H86" s="201"/>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row>
    <row r="87" spans="1:38" ht="12.75" customHeight="1" x14ac:dyDescent="0.2">
      <c r="A87" s="3"/>
      <c r="B87" s="103"/>
      <c r="C87" s="103"/>
      <c r="D87" s="103"/>
      <c r="E87" s="199"/>
      <c r="F87" s="200"/>
      <c r="G87" s="200"/>
      <c r="H87" s="201"/>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row>
    <row r="88" spans="1:38" ht="12.75" customHeight="1" x14ac:dyDescent="0.2">
      <c r="A88" s="3"/>
      <c r="B88" s="103"/>
      <c r="C88" s="103"/>
      <c r="D88" s="103"/>
      <c r="E88" s="199"/>
      <c r="F88" s="200"/>
      <c r="G88" s="200"/>
      <c r="H88" s="201"/>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row>
    <row r="89" spans="1:38" ht="12.75" customHeight="1" x14ac:dyDescent="0.2">
      <c r="A89" s="3"/>
      <c r="B89" s="103"/>
      <c r="C89" s="103"/>
      <c r="D89" s="103"/>
      <c r="E89" s="199"/>
      <c r="F89" s="200"/>
      <c r="G89" s="200"/>
      <c r="H89" s="201"/>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row>
    <row r="90" spans="1:38" ht="12.75" customHeight="1" x14ac:dyDescent="0.2">
      <c r="A90" s="3"/>
      <c r="B90" s="103"/>
      <c r="C90" s="103"/>
      <c r="D90" s="103"/>
      <c r="E90" s="199"/>
      <c r="F90" s="200"/>
      <c r="G90" s="200"/>
      <c r="H90" s="201"/>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row>
    <row r="91" spans="1:38" ht="12.75" customHeight="1" x14ac:dyDescent="0.2">
      <c r="A91" s="3"/>
      <c r="B91" s="103"/>
      <c r="C91" s="103"/>
      <c r="D91" s="103"/>
      <c r="E91" s="199"/>
      <c r="F91" s="200"/>
      <c r="G91" s="200"/>
      <c r="H91" s="201"/>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row>
    <row r="92" spans="1:38" ht="12.75" customHeight="1" x14ac:dyDescent="0.2">
      <c r="A92" s="3"/>
      <c r="B92" s="103"/>
      <c r="C92" s="103"/>
      <c r="D92" s="103"/>
      <c r="E92" s="199"/>
      <c r="F92" s="200"/>
      <c r="G92" s="200"/>
      <c r="H92" s="201"/>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row>
    <row r="93" spans="1:38" ht="12.75" customHeight="1" x14ac:dyDescent="0.2">
      <c r="A93" s="3"/>
      <c r="B93" s="103"/>
      <c r="C93" s="103"/>
      <c r="D93" s="103"/>
      <c r="E93" s="199"/>
      <c r="F93" s="200"/>
      <c r="G93" s="200"/>
      <c r="H93" s="201"/>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row>
    <row r="94" spans="1:38" ht="12.75" customHeight="1" x14ac:dyDescent="0.2">
      <c r="A94" s="3"/>
      <c r="B94" s="103"/>
      <c r="C94" s="103"/>
      <c r="D94" s="103"/>
      <c r="E94" s="199"/>
      <c r="F94" s="200"/>
      <c r="G94" s="200"/>
      <c r="H94" s="201"/>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row>
    <row r="95" spans="1:38" ht="12.75" customHeight="1" x14ac:dyDescent="0.2">
      <c r="A95" s="3"/>
      <c r="B95" s="103"/>
      <c r="C95" s="103"/>
      <c r="D95" s="103"/>
      <c r="E95" s="199"/>
      <c r="F95" s="200"/>
      <c r="G95" s="200"/>
      <c r="H95" s="201"/>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row>
    <row r="96" spans="1:38" ht="12.75" customHeight="1" x14ac:dyDescent="0.2">
      <c r="A96" s="3"/>
      <c r="B96" s="103"/>
      <c r="C96" s="103"/>
      <c r="D96" s="103"/>
      <c r="E96" s="199"/>
      <c r="F96" s="200"/>
      <c r="G96" s="200"/>
      <c r="H96" s="201"/>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row>
    <row r="97" spans="1:38" ht="12.75" customHeight="1" x14ac:dyDescent="0.2">
      <c r="A97" s="3"/>
      <c r="B97" s="103"/>
      <c r="C97" s="103"/>
      <c r="D97" s="103"/>
      <c r="E97" s="199"/>
      <c r="F97" s="200"/>
      <c r="G97" s="200"/>
      <c r="H97" s="201"/>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row>
    <row r="98" spans="1:38" ht="12.75" customHeight="1" x14ac:dyDescent="0.2">
      <c r="A98" s="3"/>
      <c r="B98" s="103"/>
      <c r="C98" s="103"/>
      <c r="D98" s="103"/>
      <c r="E98" s="199"/>
      <c r="F98" s="200"/>
      <c r="G98" s="200"/>
      <c r="H98" s="201"/>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row>
    <row r="99" spans="1:38" ht="12.75" customHeight="1" x14ac:dyDescent="0.2">
      <c r="A99" s="3"/>
      <c r="B99" s="103"/>
      <c r="C99" s="103"/>
      <c r="D99" s="103"/>
      <c r="E99" s="199"/>
      <c r="F99" s="200"/>
      <c r="G99" s="200"/>
      <c r="H99" s="201"/>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row>
    <row r="100" spans="1:38" ht="12.75" customHeight="1" x14ac:dyDescent="0.2">
      <c r="A100" s="3"/>
      <c r="B100" s="103"/>
      <c r="C100" s="103"/>
      <c r="D100" s="103"/>
      <c r="E100" s="199"/>
      <c r="F100" s="200"/>
      <c r="G100" s="200"/>
      <c r="H100" s="201"/>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row>
    <row r="101" spans="1:38" ht="12.75" customHeight="1" x14ac:dyDescent="0.2">
      <c r="A101" s="3"/>
      <c r="B101" s="103"/>
      <c r="C101" s="103"/>
      <c r="D101" s="103"/>
      <c r="E101" s="199"/>
      <c r="F101" s="200"/>
      <c r="G101" s="200"/>
      <c r="H101" s="201"/>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row>
    <row r="102" spans="1:38" ht="12.75" customHeight="1" x14ac:dyDescent="0.2">
      <c r="A102" s="3"/>
      <c r="B102" s="103"/>
      <c r="C102" s="103"/>
      <c r="D102" s="103"/>
      <c r="E102" s="199"/>
      <c r="F102" s="200"/>
      <c r="G102" s="200"/>
      <c r="H102" s="201"/>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row>
    <row r="103" spans="1:38" ht="12.75" customHeight="1" x14ac:dyDescent="0.2">
      <c r="A103" s="3"/>
      <c r="B103" s="3"/>
      <c r="C103" s="3"/>
      <c r="D103" s="3"/>
      <c r="E103" s="3"/>
      <c r="F103" s="3"/>
      <c r="G103" s="3"/>
      <c r="H103" s="3"/>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row>
    <row r="104" spans="1:38"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row>
    <row r="105" spans="1:38"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row>
    <row r="106" spans="1:38"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row>
    <row r="107" spans="1:38"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row>
    <row r="108" spans="1:38"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row>
    <row r="109" spans="1:38"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row>
    <row r="110" spans="1:38"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row>
    <row r="111" spans="1:38"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row>
    <row r="112" spans="1:38"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row>
    <row r="113" spans="1:38"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row>
    <row r="114" spans="1:38"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row>
    <row r="115" spans="1:38"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row>
    <row r="116" spans="1:38"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row>
    <row r="117" spans="1:38"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row>
    <row r="118" spans="1:38"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row>
    <row r="119" spans="1:38"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row>
    <row r="120" spans="1:38"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row>
    <row r="121" spans="1:38"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row>
    <row r="122" spans="1:38"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row>
    <row r="123" spans="1:38"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row>
    <row r="124" spans="1:38"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row>
    <row r="125" spans="1:38"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row>
    <row r="126" spans="1:38"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row>
    <row r="127" spans="1:38"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row>
    <row r="128" spans="1:38"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row>
    <row r="129" spans="1:38"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row>
    <row r="130" spans="1:38"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row>
    <row r="131" spans="1:38"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row>
    <row r="132" spans="1:38"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row>
    <row r="133" spans="1:38"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row>
    <row r="134" spans="1:38"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row>
    <row r="135" spans="1:38"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row>
    <row r="136" spans="1:38"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row>
    <row r="137" spans="1:38"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row>
    <row r="138" spans="1:38"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row>
    <row r="139" spans="1:38"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row>
    <row r="140" spans="1:38"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row>
    <row r="141" spans="1:38"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row>
    <row r="142" spans="1:38"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row>
    <row r="143" spans="1:38"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row>
    <row r="144" spans="1:38"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row>
    <row r="145" spans="1:34"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row>
    <row r="146" spans="1:34"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row>
    <row r="147" spans="1:34"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row>
    <row r="148" spans="1:34"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row>
    <row r="149" spans="1:34"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row>
    <row r="150" spans="1:34"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row>
    <row r="151" spans="1:34"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row>
    <row r="152" spans="1:34"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row>
    <row r="153" spans="1:34"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row>
    <row r="154" spans="1:34"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row>
    <row r="155" spans="1:34"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row>
    <row r="156" spans="1:34"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row>
    <row r="157" spans="1:34"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row>
    <row r="158" spans="1:34"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row>
    <row r="159" spans="1:34"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row>
    <row r="160" spans="1:34"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row>
    <row r="161" spans="1:34"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row>
    <row r="162" spans="1:34"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row>
    <row r="163" spans="1:34"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row>
    <row r="164" spans="1:34"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row>
    <row r="165" spans="1:34"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row>
    <row r="166" spans="1:34"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row>
    <row r="167" spans="1:34"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row>
    <row r="168" spans="1:34"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row>
    <row r="169" spans="1:34"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row>
    <row r="170" spans="1:34"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row>
    <row r="171" spans="1:34"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row>
    <row r="172" spans="1:34"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row>
    <row r="173" spans="1:34"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row>
    <row r="174" spans="1:34"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row>
    <row r="175" spans="1:34"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row>
    <row r="176" spans="1:34"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row>
    <row r="177" spans="1:34"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row>
    <row r="178" spans="1:34"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row>
    <row r="179" spans="1:34"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row>
    <row r="180" spans="1:34"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row>
    <row r="181" spans="1:34"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row>
    <row r="182" spans="1:34"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row>
    <row r="183" spans="1:34"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row>
    <row r="184" spans="1:34"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row>
    <row r="185" spans="1:34"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row>
    <row r="186" spans="1:34"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row>
    <row r="187" spans="1:34"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row>
    <row r="188" spans="1:34"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row>
    <row r="189" spans="1:34"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row>
    <row r="190" spans="1:34"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row>
    <row r="191" spans="1:34"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row>
    <row r="192" spans="1:34"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row>
    <row r="193" spans="1:34"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row>
    <row r="194" spans="1:34"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row>
    <row r="195" spans="1:34"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row>
    <row r="196" spans="1:34"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row>
    <row r="197" spans="1:34"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row>
    <row r="198" spans="1:34"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row>
    <row r="199" spans="1:34"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row>
    <row r="200" spans="1:34"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row>
    <row r="201" spans="1:34"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row>
    <row r="202" spans="1:34"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row>
    <row r="203" spans="1:34"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row>
    <row r="204" spans="1:34"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row>
    <row r="205" spans="1:34"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row>
    <row r="206" spans="1:34"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row>
    <row r="207" spans="1:34"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row>
    <row r="208" spans="1:34"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row>
    <row r="209" spans="1:34"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row>
    <row r="210" spans="1:34"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row>
    <row r="211" spans="1:34"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row>
    <row r="212" spans="1:34"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row>
    <row r="213" spans="1:34"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row>
    <row r="214" spans="1:34"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row>
    <row r="215" spans="1:34"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row>
    <row r="216" spans="1:34"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row>
    <row r="217" spans="1:34"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row>
    <row r="218" spans="1:34"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row>
    <row r="219" spans="1:34"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row>
    <row r="220" spans="1:34"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row>
    <row r="221" spans="1:34"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row>
    <row r="222" spans="1:34"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row>
    <row r="223" spans="1:34"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row>
    <row r="224" spans="1:34"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row>
    <row r="225" spans="1:34"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row>
    <row r="226" spans="1:34"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row>
    <row r="227" spans="1:34"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row>
    <row r="228" spans="1:34"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row>
    <row r="229" spans="1:34"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row>
    <row r="230" spans="1:34"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row>
    <row r="231" spans="1:34"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row>
    <row r="232" spans="1:34"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row>
    <row r="233" spans="1:34"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row>
    <row r="234" spans="1:34" ht="12.75" customHeight="1" x14ac:dyDescent="0.2">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row>
    <row r="235" spans="1:34" ht="12.75" customHeight="1" x14ac:dyDescent="0.2">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row>
    <row r="236" spans="1:34" ht="12.75" customHeight="1" x14ac:dyDescent="0.2">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row>
    <row r="237" spans="1:34" ht="12.75" customHeight="1" x14ac:dyDescent="0.2">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row>
    <row r="238" spans="1:34" ht="12.75" customHeight="1" x14ac:dyDescent="0.2">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row>
    <row r="239" spans="1:34" ht="12.75" customHeight="1" x14ac:dyDescent="0.2">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row>
    <row r="240" spans="1:34" ht="12.75" customHeight="1" x14ac:dyDescent="0.2">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row>
    <row r="241" spans="1:34" ht="12.75" customHeight="1" x14ac:dyDescent="0.2">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row>
    <row r="242" spans="1:34" ht="12.75" customHeight="1" x14ac:dyDescent="0.2">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row>
    <row r="243" spans="1:34" ht="12.75" customHeight="1" x14ac:dyDescent="0.2">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row>
    <row r="244" spans="1:34" ht="12.75" customHeight="1" x14ac:dyDescent="0.2">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row>
    <row r="245" spans="1:34" ht="12.75" customHeight="1" x14ac:dyDescent="0.2">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row>
    <row r="246" spans="1:34" ht="12.75" customHeight="1" x14ac:dyDescent="0.2">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row>
    <row r="247" spans="1:34" ht="12.75" customHeight="1" x14ac:dyDescent="0.2">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row>
    <row r="248" spans="1:34" ht="12.75" customHeight="1" x14ac:dyDescent="0.2">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row>
    <row r="249" spans="1:34" ht="12.75" customHeight="1" x14ac:dyDescent="0.2">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row>
    <row r="250" spans="1:34" ht="12.75" customHeight="1" x14ac:dyDescent="0.2">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row>
    <row r="251" spans="1:34" ht="12.75" customHeight="1" x14ac:dyDescent="0.2">
      <c r="A251" s="64"/>
      <c r="B251" s="64"/>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row>
    <row r="252" spans="1:34" ht="12.75" customHeight="1" x14ac:dyDescent="0.2">
      <c r="A252" s="64"/>
      <c r="B252" s="64"/>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row>
    <row r="253" spans="1:34" ht="12.75" customHeight="1" x14ac:dyDescent="0.2">
      <c r="A253" s="64"/>
      <c r="B253" s="6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row>
    <row r="254" spans="1:34" ht="15.75" customHeight="1" x14ac:dyDescent="0.2">
      <c r="A254" s="64"/>
      <c r="B254" s="64"/>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row>
    <row r="255" spans="1:34" ht="15.75" customHeight="1" x14ac:dyDescent="0.2">
      <c r="A255" s="64"/>
      <c r="B255" s="64"/>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row>
    <row r="256" spans="1:3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sheetProtection formatCells="0" formatColumns="0" formatRows="0" insertRows="0" insertHyperlinks="0" deleteRows="0" autoFilter="0" pivotTables="0"/>
  <mergeCells count="225">
    <mergeCell ref="A16:A17"/>
    <mergeCell ref="C23:K23"/>
    <mergeCell ref="L23:M23"/>
    <mergeCell ref="P23:Q23"/>
    <mergeCell ref="N38:O38"/>
    <mergeCell ref="B34:B37"/>
    <mergeCell ref="O34:O35"/>
    <mergeCell ref="O36:O37"/>
    <mergeCell ref="A34:A35"/>
    <mergeCell ref="C34:C35"/>
    <mergeCell ref="D34:D35"/>
    <mergeCell ref="E34:E35"/>
    <mergeCell ref="F34:F35"/>
    <mergeCell ref="G34:G35"/>
    <mergeCell ref="H34:H35"/>
    <mergeCell ref="H26:H27"/>
    <mergeCell ref="P26:R27"/>
    <mergeCell ref="A36:A37"/>
    <mergeCell ref="C36:C37"/>
    <mergeCell ref="D36:D37"/>
    <mergeCell ref="E36:E37"/>
    <mergeCell ref="F36:F37"/>
    <mergeCell ref="G36:G37"/>
    <mergeCell ref="H36:H37"/>
    <mergeCell ref="T26:T29"/>
    <mergeCell ref="B38:M38"/>
    <mergeCell ref="T34:T37"/>
    <mergeCell ref="A28:A29"/>
    <mergeCell ref="B28:B29"/>
    <mergeCell ref="C28:C29"/>
    <mergeCell ref="D28:D29"/>
    <mergeCell ref="E28:E29"/>
    <mergeCell ref="F28:F29"/>
    <mergeCell ref="G28:G29"/>
    <mergeCell ref="H28:H29"/>
    <mergeCell ref="P28:R29"/>
    <mergeCell ref="A26:A27"/>
    <mergeCell ref="B26:B27"/>
    <mergeCell ref="C26:C27"/>
    <mergeCell ref="D26:D27"/>
    <mergeCell ref="E26:E27"/>
    <mergeCell ref="F26:F27"/>
    <mergeCell ref="G26:G27"/>
    <mergeCell ref="P36:R37"/>
    <mergeCell ref="P34:R35"/>
    <mergeCell ref="C32:C33"/>
    <mergeCell ref="D32:D33"/>
    <mergeCell ref="E32:E33"/>
    <mergeCell ref="D4:P4"/>
    <mergeCell ref="D2:P3"/>
    <mergeCell ref="J8:L8"/>
    <mergeCell ref="D8:I8"/>
    <mergeCell ref="P16:R17"/>
    <mergeCell ref="C9:F9"/>
    <mergeCell ref="G9:H9"/>
    <mergeCell ref="I9:L9"/>
    <mergeCell ref="M9:N9"/>
    <mergeCell ref="P9:R9"/>
    <mergeCell ref="H11:I11"/>
    <mergeCell ref="P13:Q13"/>
    <mergeCell ref="C13:K13"/>
    <mergeCell ref="C14:C15"/>
    <mergeCell ref="D14:D15"/>
    <mergeCell ref="E14:E15"/>
    <mergeCell ref="B6:H6"/>
    <mergeCell ref="M8:R8"/>
    <mergeCell ref="N13:O13"/>
    <mergeCell ref="I14:O14"/>
    <mergeCell ref="O16:O17"/>
    <mergeCell ref="L13:M13"/>
    <mergeCell ref="D11:G11"/>
    <mergeCell ref="B8:C8"/>
    <mergeCell ref="T16:T21"/>
    <mergeCell ref="G16:G17"/>
    <mergeCell ref="H16:H17"/>
    <mergeCell ref="F16:F17"/>
    <mergeCell ref="E16:E17"/>
    <mergeCell ref="D16:D17"/>
    <mergeCell ref="C16:C17"/>
    <mergeCell ref="E87:H87"/>
    <mergeCell ref="E88:H88"/>
    <mergeCell ref="E50:H50"/>
    <mergeCell ref="D55:F55"/>
    <mergeCell ref="J55:N55"/>
    <mergeCell ref="D54:F54"/>
    <mergeCell ref="C39:K39"/>
    <mergeCell ref="L39:M39"/>
    <mergeCell ref="P39:Q39"/>
    <mergeCell ref="J52:L53"/>
    <mergeCell ref="C52:D53"/>
    <mergeCell ref="O26:O27"/>
    <mergeCell ref="O28:O29"/>
    <mergeCell ref="N30:O30"/>
    <mergeCell ref="P30:R30"/>
    <mergeCell ref="N31:O31"/>
    <mergeCell ref="P24:R25"/>
    <mergeCell ref="E89:H89"/>
    <mergeCell ref="E58:H58"/>
    <mergeCell ref="E59:H59"/>
    <mergeCell ref="E60:H60"/>
    <mergeCell ref="E61:H61"/>
    <mergeCell ref="E62:H62"/>
    <mergeCell ref="E63:H63"/>
    <mergeCell ref="E64:H64"/>
    <mergeCell ref="E65:H65"/>
    <mergeCell ref="E66:H66"/>
    <mergeCell ref="E67:H67"/>
    <mergeCell ref="E68:H68"/>
    <mergeCell ref="E69:H69"/>
    <mergeCell ref="E70:H70"/>
    <mergeCell ref="E71:H71"/>
    <mergeCell ref="E72:H72"/>
    <mergeCell ref="E82:H82"/>
    <mergeCell ref="E83:H83"/>
    <mergeCell ref="E84:H84"/>
    <mergeCell ref="E85:H85"/>
    <mergeCell ref="E86:H86"/>
    <mergeCell ref="N52:P53"/>
    <mergeCell ref="E52:F53"/>
    <mergeCell ref="B57:H57"/>
    <mergeCell ref="T42:T45"/>
    <mergeCell ref="A44:A45"/>
    <mergeCell ref="C44:C45"/>
    <mergeCell ref="D44:D45"/>
    <mergeCell ref="E44:E45"/>
    <mergeCell ref="F44:F45"/>
    <mergeCell ref="G44:G45"/>
    <mergeCell ref="H44:H45"/>
    <mergeCell ref="P44:R45"/>
    <mergeCell ref="A42:A43"/>
    <mergeCell ref="C42:C43"/>
    <mergeCell ref="D42:D43"/>
    <mergeCell ref="E42:E43"/>
    <mergeCell ref="F42:F43"/>
    <mergeCell ref="G42:G43"/>
    <mergeCell ref="H42:H43"/>
    <mergeCell ref="P42:R43"/>
    <mergeCell ref="E49:H49"/>
    <mergeCell ref="O42:O43"/>
    <mergeCell ref="O44:O45"/>
    <mergeCell ref="N46:O46"/>
    <mergeCell ref="E99:H99"/>
    <mergeCell ref="E100:H100"/>
    <mergeCell ref="E101:H101"/>
    <mergeCell ref="E102:H102"/>
    <mergeCell ref="B12:R12"/>
    <mergeCell ref="E90:H90"/>
    <mergeCell ref="E91:H91"/>
    <mergeCell ref="E92:H92"/>
    <mergeCell ref="E93:H93"/>
    <mergeCell ref="E94:H94"/>
    <mergeCell ref="E95:H95"/>
    <mergeCell ref="E96:H96"/>
    <mergeCell ref="E97:H97"/>
    <mergeCell ref="E98:H98"/>
    <mergeCell ref="E73:H73"/>
    <mergeCell ref="E74:H74"/>
    <mergeCell ref="E75:H75"/>
    <mergeCell ref="E76:H76"/>
    <mergeCell ref="E77:H77"/>
    <mergeCell ref="E78:H78"/>
    <mergeCell ref="E79:H79"/>
    <mergeCell ref="E80:H80"/>
    <mergeCell ref="E81:H81"/>
    <mergeCell ref="B46:M46"/>
    <mergeCell ref="B20:B21"/>
    <mergeCell ref="D20:D21"/>
    <mergeCell ref="E20:E21"/>
    <mergeCell ref="F20:F21"/>
    <mergeCell ref="G20:G21"/>
    <mergeCell ref="H20:H21"/>
    <mergeCell ref="B14:B15"/>
    <mergeCell ref="H14:H15"/>
    <mergeCell ref="D18:D19"/>
    <mergeCell ref="E18:E19"/>
    <mergeCell ref="F18:F19"/>
    <mergeCell ref="G18:G19"/>
    <mergeCell ref="H18:H19"/>
    <mergeCell ref="C18:C19"/>
    <mergeCell ref="B16:B19"/>
    <mergeCell ref="C20:C21"/>
    <mergeCell ref="F32:F33"/>
    <mergeCell ref="D24:D25"/>
    <mergeCell ref="N23:O23"/>
    <mergeCell ref="P22:R22"/>
    <mergeCell ref="B22:M22"/>
    <mergeCell ref="N22:O22"/>
    <mergeCell ref="H32:H33"/>
    <mergeCell ref="I32:N32"/>
    <mergeCell ref="P32:R33"/>
    <mergeCell ref="B32:B33"/>
    <mergeCell ref="O20:O21"/>
    <mergeCell ref="G24:G25"/>
    <mergeCell ref="J11:L11"/>
    <mergeCell ref="M11:P11"/>
    <mergeCell ref="F14:F15"/>
    <mergeCell ref="G14:G15"/>
    <mergeCell ref="P14:R15"/>
    <mergeCell ref="P18:R19"/>
    <mergeCell ref="O18:O19"/>
    <mergeCell ref="P20:R21"/>
    <mergeCell ref="C10:R10"/>
    <mergeCell ref="B42:B45"/>
    <mergeCell ref="B40:B41"/>
    <mergeCell ref="C40:C41"/>
    <mergeCell ref="D40:D41"/>
    <mergeCell ref="E40:E41"/>
    <mergeCell ref="F40:F41"/>
    <mergeCell ref="G40:G41"/>
    <mergeCell ref="H40:H41"/>
    <mergeCell ref="I40:N40"/>
    <mergeCell ref="P40:R41"/>
    <mergeCell ref="Q11:R11"/>
    <mergeCell ref="B24:B25"/>
    <mergeCell ref="C24:C25"/>
    <mergeCell ref="N39:O39"/>
    <mergeCell ref="E24:E25"/>
    <mergeCell ref="F24:F25"/>
    <mergeCell ref="H24:H25"/>
    <mergeCell ref="I24:N24"/>
    <mergeCell ref="B30:M30"/>
    <mergeCell ref="C31:K31"/>
    <mergeCell ref="L31:M31"/>
    <mergeCell ref="P31:Q31"/>
    <mergeCell ref="G32:G33"/>
  </mergeCells>
  <dataValidations xWindow="568" yWindow="339"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B10"/>
    <dataValidation allowBlank="1" showInputMessage="1" showErrorMessage="1" promptTitle="FECHA DE FORMULACIÓN PA" prompt="Escriba la fecha  en que el Plan de acción se formuló. " sqref="B12"/>
    <dataValidation allowBlank="1" showInputMessage="1" showErrorMessage="1" promptTitle="DEPENDENCIA RESPONSABLE" prompt="Escriba el nombre de la  subdirección u oficina  responsable del Plan de acción" sqref="J8:L8"/>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1:P11"/>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23"/>
    <dataValidation allowBlank="1" showInputMessage="1" showErrorMessage="1" promptTitle="PONDERACION" prompt="Coloque el peso del componente en porcentaje." sqref="L13:M13 L23:M23"/>
    <dataValidation allowBlank="1" showInputMessage="1" showErrorMessage="1" promptTitle="Cumplimiento componente" prompt="Este valor se genera  una vez se haya diligenciado el avance de cumplimiento del indicador de todos los productos del componente._x000a_" sqref="P13:Q13"/>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24:B25"/>
    <dataValidation allowBlank="1" showInputMessage="1" showErrorMessage="1" promptTitle="N°" prompt="Escriba el consecutivo de cada producto acorde con la númeración del componente Ej: Para el componente 1, producto 1, N° 1.1." sqref="C14:C15 C24:C25"/>
    <dataValidation allowBlank="1" showInputMessage="1" showErrorMessage="1" promptTitle="FECHA INICIO" prompt="Determine y escriba la fecha en que se dará inicio al desarrollo del producto propuesto." sqref="E14:E15 E24:E25"/>
    <dataValidation allowBlank="1" showInputMessage="1" showErrorMessage="1" promptTitle="FECHA FINAL" prompt="Determine y escriba la fecha en que finalizará el producto propuesto._x000a_" sqref="F14:F15 F24:F25"/>
    <dataValidation allowBlank="1" showInputMessage="1" showErrorMessage="1" promptTitle="RESPONSABLE" prompt="Escriba el responsable de realizar y cumplir con el producto propuesto." sqref="G14:G15 G24:G25"/>
    <dataValidation allowBlank="1" showInputMessage="1" showErrorMessage="1" promptTitle="INDICADOR" prompt="Formule el indicador asociado al cumplimiento del producto." sqref="H14:H15 H24:H25"/>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4:O24 I14"/>
    <dataValidation allowBlank="1" showInputMessage="1" showErrorMessage="1" promptTitle="Total programado" prompt="El total programado corresponde a la suma de la ponderación por componente y su resultado debe ser 100%. " sqref="C52:D53"/>
    <dataValidation allowBlank="1" showInputMessage="1" showErrorMessage="1" promptTitle="Total % Plan de Acción" prompt="Es la suma del cumplimiento de los componentes." sqref="J52:L53"/>
    <dataValidation allowBlank="1" showInputMessage="1" showErrorMessage="1" promptTitle="Fecha de Solicitud " prompt="Registre la  fecha de solicitud del cambio o actualización." sqref="B58"/>
    <dataValidation allowBlank="1" showInputMessage="1" showErrorMessage="1" promptTitle="N°" prompt="Escriba el consecutivo del producto a cambiar o actualizar acorde con la númeración del componente y el producto Ej: producto 1, N° 1.1." sqref="C58"/>
    <dataValidation allowBlank="1" showInputMessage="1" showErrorMessage="1" promptTitle="JUSTIFICACION DEL CAMBIO" prompt="Explique el motivo del cambio o actualización" sqref="E58:H58"/>
    <dataValidation allowBlank="1" showInputMessage="1" showErrorMessage="1" promptTitle="FECHA DE FORMULACIÓN PA" prompt="Escriba la fecha de formulación del Plan de acción. " sqref="B11"/>
    <dataValidation allowBlank="1" showInputMessage="1" showErrorMessage="1" promptTitle="ANALISIS CUMPLIMIENTO INDICADOR" prompt="Justifique el avance o retraso de la ejecución del producto con respecto al lo programado. Escriba los documentos y/o evidencias asociadas al avance." sqref="P14:R15 P24:R25"/>
    <dataValidation allowBlank="1" showInputMessage="1" showErrorMessage="1" promptTitle="PLAN DE DESARROLLO" prompt="Escriba la vigencia del Plan de desarrollo asociado al Plan de acción con su respectiva vigencia. Ej: 2016-2020" sqref="G9"/>
    <dataValidation allowBlank="1" showInputMessage="1" showErrorMessage="1" promptTitle="PRODUCTO/ACTIVIDAD" prompt="Liste los productos y/o actividades que espera entregar para el cumplimiento de la meta. " sqref="D14:D15 D24:D25 D32:D33 D40:D41"/>
    <dataValidation allowBlank="1" showInputMessage="1" showErrorMessage="1" promptTitle="PRODUCTO /ACTIVIDAD" prompt="Escriba el nombre del producto o actividad a cambiar o actualizar. " sqref="D58"/>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2019-07-08T19:11:05Z</cp:lastPrinted>
  <dcterms:created xsi:type="dcterms:W3CDTF">2019-07-03T19:33:08Z</dcterms:created>
  <dcterms:modified xsi:type="dcterms:W3CDTF">2021-01-19T17:41:11Z</dcterms:modified>
</cp:coreProperties>
</file>